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4127B792-6279-473F-B49E-AC49A1AACD33}" xr6:coauthVersionLast="47" xr6:coauthVersionMax="47" xr10:uidLastSave="{00000000-0000-0000-0000-000000000000}"/>
  <bookViews>
    <workbookView xWindow="-108" yWindow="-108" windowWidth="23256" windowHeight="12456" tabRatio="799"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02" i="12" l="1"/>
  <c r="CR102" i="12"/>
  <c r="AU88" i="12"/>
  <c r="AP88" i="12"/>
  <c r="AF88" i="12"/>
  <c r="AU63" i="12"/>
  <c r="AP63" i="12"/>
  <c r="AP23" i="12"/>
  <c r="AA23" i="12"/>
  <c r="V23" i="12"/>
  <c r="Q23"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BE34" i="10"/>
  <c r="C34" i="10"/>
  <c r="U34" i="10" s="1"/>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s="1"/>
  <c r="BW35" i="10" l="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<sst xmlns="http://schemas.openxmlformats.org/spreadsheetml/2006/main" count="1101" uniqueCount="609">
  <si>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</si>
  <si>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</si>
  <si>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</si>
  <si>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</si>
  <si>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</si>
  <si>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</si>
  <si>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</si>
  <si>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</si>
  <si>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</si>
  <si>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</si>
  <si>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</si>
  <si>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</si>
  <si>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</si>
  <si>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</si>
  <si>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</si>
  <si>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</si>
  <si>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</si>
  <si>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</si>
  <si>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</si>
  <si>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</si>
  <si>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</si>
  <si>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</si>
  <si>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</si>
  <si>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</si>
  <si>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</si>
  <si>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</si>
  <si>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</si>
  <si>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</si>
  <si>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</si>
  <si>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</si>
  <si>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</si>
  <si>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</si>
  <si>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</si>
  <si>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</si>
  <si>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</si>
  <si>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</si>
  <si>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</si>
  <si>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</si>
  <si>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</si>
  <si>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</si>
  <si>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</si>
  <si>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</si>
  <si>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</si>
  <si>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</si>
  <si>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</si>
  <si>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</si>
  <si>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</si>
  <si>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</si>
  <si>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</si>
  <si>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</si>
  <si>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</si>
  <si>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</si>
  <si>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</si>
  <si>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</si>
  <si>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</si>
  <si>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</si>
  <si>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</si>
  <si>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</si>
  <si>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</si>
  <si>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</si>
  <si>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</si>
  <si>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</si>
  <si>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</si>
  <si>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</si>
  <si>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</si>
  <si>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</si>
  <si>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</si>
  <si>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</si>
  <si>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</si>
  <si>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</si>
  <si>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</si>
  <si>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</si>
  <si>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</si>
  <si>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</si>
  <si>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</si>
  <si>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</si>
  <si>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</si>
  <si>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</si>
  <si>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</si>
  <si>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</si>
  <si>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</si>
  <si>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</si>
  <si>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</si>
  <si>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</si>
  <si>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</si>
  <si>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</si>
  <si>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</si>
  <si>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</si>
  <si>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</si>
  <si>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</si>
  <si>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</si>
  <si>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</si>
  <si>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</si>
  <si>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</si>
  <si>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</si>
  <si>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</si>
  <si>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</si>
  <si>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</si>
  <si>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</si>
  <si>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</si>
  <si>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小平市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</si>
  <si>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</si>
  <si>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</si>
  <si>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</si>
  <si>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</si>
  <si>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</si>
  <si>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</si>
  <si>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</si>
  <si>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</si>
  <si>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</si>
  <si>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</si>
  <si>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</si>
  <si>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</si>
  <si>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</si>
  <si>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</si>
  <si>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</si>
  <si>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</si>
  <si>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</si>
  <si>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</si>
  <si>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</si>
  <si>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</si>
  <si>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</si>
  <si>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</si>
  <si>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</si>
  <si>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</si>
  <si>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</si>
  <si>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</si>
  <si>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</si>
  <si>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</si>
  <si>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</si>
  <si>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</si>
  <si>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</si>
  <si>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</si>
  <si>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</si>
  <si>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</si>
  <si>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</si>
  <si>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</si>
  <si>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</si>
  <si>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</si>
  <si>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</si>
  <si>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</si>
  <si>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</si>
  <si>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</si>
  <si>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</si>
  <si>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</si>
  <si>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</si>
  <si>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</si>
  <si>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</si>
  <si>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</si>
  <si>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</si>
  <si>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</si>
  <si>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</si>
  <si>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</si>
  <si>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</si>
  <si>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</si>
  <si>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</si>
  <si>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</si>
  <si>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</si>
  <si>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</si>
  <si>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</si>
  <si>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</si>
  <si>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</si>
  <si>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</si>
  <si>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</si>
  <si>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</si>
  <si>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</si>
  <si>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</si>
  <si>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</si>
  <si>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</si>
  <si>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</si>
  <si>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</si>
  <si>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</si>
  <si>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</si>
  <si>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</si>
  <si>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</si>
  <si>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</si>
  <si>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</si>
  <si>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</si>
  <si>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</si>
  <si>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</si>
  <si>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</si>
  <si>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</si>
  <si>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</si>
  <si>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</si>
  <si>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</si>
  <si>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</si>
  <si>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</si>
  <si>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</si>
  <si>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</si>
  <si>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</si>
  <si>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</si>
  <si>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</si>
  <si>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</si>
  <si>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</si>
  <si>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</si>
  <si>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</si>
  <si>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</si>
  <si>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</si>
  <si>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</si>
  <si>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</si>
  <si>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</si>
  <si>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</si>
  <si>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</si>
  <si>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</si>
  <si>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</si>
  <si>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</si>
  <si>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</si>
  <si>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</si>
  <si>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</si>
  <si>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</si>
  <si>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</si>
  <si>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</si>
  <si>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</si>
  <si>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</si>
  <si>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</si>
  <si>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</si>
  <si>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</si>
  <si>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</si>
  <si>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</si>
  <si>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東京都小平市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</si>
  <si>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</si>
  <si>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</si>
  <si>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</si>
  <si>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</si>
  <si>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</si>
  <si>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</si>
  <si>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</si>
  <si>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</si>
  <si>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</si>
  <si>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</si>
  <si>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</si>
  <si>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</si>
  <si>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</si>
  <si>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</si>
  <si>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</si>
  <si>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</si>
  <si>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</si>
  <si>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</si>
  <si>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</si>
  <si>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</si>
  <si>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</si>
  <si>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</si>
  <si>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</si>
  <si>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</si>
  <si>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</si>
  <si>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</si>
  <si>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</si>
  <si>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</si>
  <si>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</si>
  <si>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</si>
  <si>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</si>
  <si>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</si>
  <si>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</si>
  <si>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</si>
  <si>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</si>
  <si>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</si>
  <si>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</si>
  <si>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</si>
  <si>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</si>
  <si>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</si>
  <si>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</si>
  <si>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</si>
  <si>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</si>
  <si>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</si>
  <si>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</si>
  <si>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</si>
  <si>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</si>
  <si>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</si>
  <si>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</si>
  <si>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</si>
  <si>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</si>
  <si>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</si>
  <si>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</si>
  <si>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</si>
  <si>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</si>
  <si>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</si>
  <si>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</si>
  <si>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</si>
  <si>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</si>
  <si>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</si>
  <si>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</si>
  <si>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</si>
  <si>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</si>
  <si>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</si>
  <si>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</si>
  <si>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</si>
  <si>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</si>
  <si>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</si>
  <si>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</si>
  <si>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</si>
  <si>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</si>
  <si>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</si>
  <si>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</si>
  <si>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</si>
  <si>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</si>
  <si>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</si>
  <si>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</si>
  <si>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</si>
  <si>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</si>
  <si>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</si>
  <si>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</si>
  <si>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</si>
  <si>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</si>
  <si>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</si>
  <si>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</si>
  <si>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</si>
  <si>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</si>
  <si>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</si>
  <si>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</si>
  <si>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</si>
  <si>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</si>
  <si>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</si>
  <si>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</si>
  <si>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</si>
  <si>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</si>
  <si>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</si>
  <si>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</si>
  <si>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</si>
  <si>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</si>
  <si>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</si>
  <si>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</si>
  <si>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</si>
  <si>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</si>
  <si>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</si>
  <si>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</si>
  <si>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</si>
  <si>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</si>
  <si>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</si>
  <si>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</si>
  <si>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</si>
  <si>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</si>
  <si>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</si>
  <si>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</si>
  <si>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</si>
  <si>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</si>
  <si>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</si>
  <si>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</si>
  <si>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</si>
  <si>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</si>
  <si>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</si>
  <si>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</si>
  <si>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</si>
  <si>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</si>
  <si>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</si>
  <si>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</si>
  <si>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</si>
  <si>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</si>
  <si>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</si>
  <si>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</si>
  <si>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</si>
  <si>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</si>
  <si>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</si>
  <si>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</si>
  <si>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</si>
  <si>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</si>
  <si>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</si>
  <si>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</si>
  <si>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</si>
  <si>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</si>
  <si>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</si>
  <si>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</si>
  <si>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</si>
  <si>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</si>
  <si>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</si>
  <si>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</si>
  <si>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</si>
  <si>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</si>
  <si>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</si>
  <si>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</si>
  <si>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</si>
  <si>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</si>
  <si>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</si>
  <si>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</si>
  <si>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東京都小平市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</si>
  <si>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</si>
  <si>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</si>
  <si>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</si>
  <si>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</si>
  <si>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</si>
  <si>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</si>
  <si>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</si>
  <si>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</si>
  <si>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</si>
  <si>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</si>
  <si>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</si>
  <si>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</si>
  <si>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</si>
  <si>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</si>
  <si>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</si>
  <si>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</si>
  <si>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</si>
  <si>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</si>
  <si>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</si>
  <si>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</si>
  <si>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</si>
  <si>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</si>
  <si>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</si>
  <si>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</si>
  <si>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</si>
  <si>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</si>
  <si>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</si>
  <si>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</si>
  <si>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</si>
  <si>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</si>
  <si>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</si>
  <si>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</si>
  <si>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</si>
  <si>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</si>
  <si>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</si>
  <si>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</si>
  <si>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小平市下水道事業会計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</si>
  <si>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</si>
  <si>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</si>
  <si>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</si>
  <si>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</si>
  <si>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</si>
  <si>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</si>
  <si>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</si>
  <si>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</si>
  <si>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</si>
  <si>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</si>
  <si>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</si>
  <si>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</si>
  <si>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</si>
  <si>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</si>
  <si>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</si>
  <si>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</si>
  <si>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</si>
  <si>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</si>
  <si>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</si>
  <si>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</si>
  <si>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</si>
  <si>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</si>
  <si>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</si>
  <si>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</si>
  <si>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</si>
  <si>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</si>
  <si>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</si>
  <si>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</si>
  <si>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</si>
  <si>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</si>
  <si>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</si>
  <si>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</si>
  <si>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</si>
  <si>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</si>
  <si>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</si>
  <si>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</si>
  <si>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</si>
  <si>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</si>
  <si>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</si>
  <si>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</si>
  <si>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</si>
  <si>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</si>
  <si>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</si>
  <si>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</si>
  <si>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</si>
  <si>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</si>
  <si>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</si>
  <si>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</si>
  <si>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</si>
  <si>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</si>
  <si>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</si>
  <si>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</si>
  <si>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</si>
  <si>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</si>
  <si>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</si>
  <si>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</si>
  <si>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</si>
  <si>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</si>
  <si>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</si>
  <si>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</si>
  <si>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</si>
  <si>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</si>
  <si>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</si>
  <si>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</si>
  <si>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</si>
  <si>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</si>
  <si>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</si>
  <si>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</si>
  <si>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</si>
  <si>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</si>
  <si>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</si>
  <si>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</si>
  <si>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</si>
  <si>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</si>
  <si>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</si>
  <si>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</si>
  <si>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</si>
  <si>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</si>
  <si>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</si>
  <si>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</si>
  <si>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</si>
  <si>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</si>
  <si>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</si>
  <si>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</si>
  <si>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</si>
  <si>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</si>
  <si>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</si>
  <si>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</si>
  <si>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</si>
  <si>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</si>
  <si>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</si>
  <si>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</si>
  <si>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</si>
  <si>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</si>
  <si>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</si>
  <si>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</si>
  <si>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</si>
  <si>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</si>
  <si>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</si>
  <si>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</si>
  <si>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</si>
  <si>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</si>
  <si>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</si>
  <si>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</si>
  <si>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</si>
  <si>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</si>
  <si>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</si>
  <si>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</si>
  <si>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</si>
  <si>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</si>
  <si>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</si>
  <si>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</si>
  <si>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</si>
  <si>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</si>
  <si>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</si>
  <si>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</si>
  <si>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</si>
  <si>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</si>
  <si>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</si>
  <si>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</si>
  <si>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</si>
  <si>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</si>
  <si>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</si>
  <si>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</si>
  <si>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</si>
  <si>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</si>
  <si>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</si>
  <si>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</si>
  <si>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</si>
  <si>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</si>
  <si>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</si>
  <si>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</si>
  <si>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</si>
  <si>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</si>
  <si>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</si>
  <si>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</si>
  <si>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</si>
  <si>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</si>
  <si>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</si>
  <si>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</si>
  <si>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</si>
  <si>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</si>
  <si>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</si>
  <si>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</si>
  <si>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</si>
  <si>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</si>
  <si>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</si>
  <si>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</si>
  <si>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</si>
  <si>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</si>
  <si>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3.06</t>
  </si>
  <si>
    <t>一般会計</t>
  </si>
  <si>
    <t>小平市下水道事業会計</t>
  </si>
  <si>
    <t>介護保険事業特別会計</t>
  </si>
  <si>
    <t>国民健康保険事業特別会計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</si>
  <si>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</si>
  <si>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</si>
  <si>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</si>
  <si>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</si>
  <si>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</si>
  <si>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</si>
  <si>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</si>
  <si>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</si>
  <si>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</si>
  <si>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東京たま広域資源循環組合（一般会計）</t>
    <rPh sb="0" eb="2">
      <t>トウキョウ</t>
    </rPh>
    <rPh sb="4" eb="6">
      <t>コウイキ</t>
    </rPh>
    <rPh sb="6" eb="8">
      <t>シゲン</t>
    </rPh>
    <rPh sb="8" eb="10">
      <t>ジュンカン</t>
    </rPh>
    <rPh sb="10" eb="12">
      <t>クミアイ</t>
    </rPh>
    <rPh sb="13" eb="15">
      <t>イッパン</t>
    </rPh>
    <rPh sb="15" eb="17">
      <t>カイケイ</t>
    </rPh>
    <phoneticPr fontId="2"/>
  </si>
  <si>
    <t>小平・村山・大和衛生組合（一般会計）</t>
    <rPh sb="0" eb="2">
      <t>コダイラ</t>
    </rPh>
    <rPh sb="3" eb="5">
      <t>ムラヤマ</t>
    </rPh>
    <rPh sb="6" eb="8">
      <t>ヤマト</t>
    </rPh>
    <rPh sb="8" eb="10">
      <t>エイセイ</t>
    </rPh>
    <rPh sb="10" eb="12">
      <t>クミアイ</t>
    </rPh>
    <rPh sb="13" eb="15">
      <t>イッパン</t>
    </rPh>
    <rPh sb="15" eb="17">
      <t>カイケイ</t>
    </rPh>
    <phoneticPr fontId="2"/>
  </si>
  <si>
    <t>多摩六都科学館組合（一般会計）</t>
    <rPh sb="0" eb="2">
      <t>タマ</t>
    </rPh>
    <rPh sb="2" eb="3">
      <t>ロク</t>
    </rPh>
    <rPh sb="3" eb="4">
      <t>ト</t>
    </rPh>
    <rPh sb="4" eb="7">
      <t>カガクカン</t>
    </rPh>
    <rPh sb="7" eb="9">
      <t>クミアイ</t>
    </rPh>
    <rPh sb="10" eb="12">
      <t>イッパン</t>
    </rPh>
    <rPh sb="12" eb="14">
      <t>カイケイ</t>
    </rPh>
    <phoneticPr fontId="2"/>
  </si>
  <si>
    <t>昭和病院企業団（病院事業会計）</t>
    <rPh sb="0" eb="4">
      <t>ショウワビョウイン</t>
    </rPh>
    <rPh sb="4" eb="7">
      <t>キギョウダン</t>
    </rPh>
    <rPh sb="8" eb="10">
      <t>ビョウイン</t>
    </rPh>
    <rPh sb="10" eb="12">
      <t>ジギョウ</t>
    </rPh>
    <rPh sb="12" eb="14">
      <t>カイケイ</t>
    </rPh>
    <phoneticPr fontId="2"/>
  </si>
  <si>
    <t>東京都四市競艇事業組合（一般会計）</t>
    <rPh sb="0" eb="3">
      <t>トウキョウト</t>
    </rPh>
    <rPh sb="3" eb="4">
      <t>４</t>
    </rPh>
    <rPh sb="4" eb="5">
      <t>シ</t>
    </rPh>
    <rPh sb="5" eb="7">
      <t>キョウテイ</t>
    </rPh>
    <rPh sb="7" eb="9">
      <t>ジギョウ</t>
    </rPh>
    <rPh sb="9" eb="11">
      <t>クミアイ</t>
    </rPh>
    <rPh sb="12" eb="14">
      <t>イッパン</t>
    </rPh>
    <rPh sb="14" eb="16">
      <t>カイケイ</t>
    </rPh>
    <phoneticPr fontId="2"/>
  </si>
  <si>
    <t>東京都十一市競輪事業組合（一般会計）</t>
    <rPh sb="0" eb="3">
      <t>トウキョウト</t>
    </rPh>
    <rPh sb="3" eb="5">
      <t>ジュウイッ</t>
    </rPh>
    <rPh sb="5" eb="6">
      <t>シ</t>
    </rPh>
    <rPh sb="6" eb="8">
      <t>ケイリン</t>
    </rPh>
    <rPh sb="8" eb="10">
      <t>ジギョウ</t>
    </rPh>
    <rPh sb="10" eb="12">
      <t>クミアイ</t>
    </rPh>
    <rPh sb="13" eb="15">
      <t>イッパン</t>
    </rPh>
    <rPh sb="15" eb="17">
      <t>カイケイ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</si>
  <si>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</si>
  <si>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東京市町村総合事務組合（交通災害共済事務特別会計）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ジム</t>
    </rPh>
    <rPh sb="20" eb="22">
      <t>トクベツ</t>
    </rPh>
    <rPh sb="22" eb="24">
      <t>カイケイ</t>
    </rPh>
    <phoneticPr fontId="2"/>
  </si>
  <si>
    <t>湖南衛生組合（一般会計）</t>
    <rPh sb="0" eb="2">
      <t>コナン</t>
    </rPh>
    <rPh sb="2" eb="4">
      <t>エイセイ</t>
    </rPh>
    <rPh sb="4" eb="6">
      <t>クミアイ</t>
    </rPh>
    <rPh sb="7" eb="9">
      <t>イッパン</t>
    </rPh>
    <rPh sb="9" eb="1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</si>
  <si>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</si>
  <si>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</si>
  <si>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小平市文化振興財団</t>
    <rPh sb="0" eb="3">
      <t>コダイラシ</t>
    </rPh>
    <rPh sb="3" eb="9">
      <t>ブンカシンコウザイダン</t>
    </rPh>
    <phoneticPr fontId="2"/>
  </si>
  <si>
    <t>〇</t>
  </si>
  <si>
    <t>小平市土地開発公社</t>
    <rPh sb="0" eb="3">
      <t>コダイラシ</t>
    </rPh>
    <rPh sb="3" eb="9">
      <t>トチカイハツコウシャ</t>
    </rPh>
    <phoneticPr fontId="2"/>
  </si>
  <si>
    <t>-</t>
    <phoneticPr fontId="2"/>
  </si>
  <si>
    <t>-</t>
    <phoneticPr fontId="2"/>
  </si>
  <si>
    <t>小平市都市計画事業基金</t>
    <rPh sb="0" eb="2">
      <t>コダイラ</t>
    </rPh>
    <rPh sb="2" eb="3">
      <t>シ</t>
    </rPh>
    <rPh sb="3" eb="5">
      <t>トシ</t>
    </rPh>
    <rPh sb="5" eb="7">
      <t>ケイカク</t>
    </rPh>
    <rPh sb="7" eb="9">
      <t>ジギョウ</t>
    </rPh>
    <rPh sb="9" eb="11">
      <t>キキン</t>
    </rPh>
    <phoneticPr fontId="2"/>
  </si>
  <si>
    <t>小平市公共施設整備基金</t>
    <rPh sb="0" eb="3">
      <t>コダイラシ</t>
    </rPh>
    <rPh sb="3" eb="5">
      <t>コウキョウ</t>
    </rPh>
    <rPh sb="5" eb="7">
      <t>シセツ</t>
    </rPh>
    <rPh sb="7" eb="9">
      <t>セイビ</t>
    </rPh>
    <rPh sb="9" eb="11">
      <t>キキン</t>
    </rPh>
    <phoneticPr fontId="2"/>
  </si>
  <si>
    <t>小平市職員退職手当基金</t>
    <rPh sb="0" eb="3">
      <t>コダイラシ</t>
    </rPh>
    <rPh sb="3" eb="5">
      <t>ショクイン</t>
    </rPh>
    <rPh sb="5" eb="7">
      <t>タイショク</t>
    </rPh>
    <rPh sb="7" eb="9">
      <t>テアテ</t>
    </rPh>
    <rPh sb="9" eb="11">
      <t>キキン</t>
    </rPh>
    <phoneticPr fontId="2"/>
  </si>
  <si>
    <t>小平市ごみ減量・リサイクル推進基金</t>
    <rPh sb="0" eb="3">
      <t>コダイラシ</t>
    </rPh>
    <rPh sb="5" eb="7">
      <t>ゲンリョウ</t>
    </rPh>
    <rPh sb="13" eb="15">
      <t>スイシン</t>
    </rPh>
    <rPh sb="15" eb="17">
      <t>キキン</t>
    </rPh>
    <phoneticPr fontId="2"/>
  </si>
  <si>
    <t>小平市立学校冷暖房設備整備基金</t>
    <rPh sb="0" eb="2">
      <t>コダイラ</t>
    </rPh>
    <rPh sb="2" eb="3">
      <t>シ</t>
    </rPh>
    <rPh sb="3" eb="4">
      <t>リツ</t>
    </rPh>
    <rPh sb="4" eb="6">
      <t>ガッコウ</t>
    </rPh>
    <rPh sb="6" eb="9">
      <t>レイダンボウ</t>
    </rPh>
    <rPh sb="9" eb="11">
      <t>セツビ</t>
    </rPh>
    <rPh sb="11" eb="13">
      <t>セイビ</t>
    </rPh>
    <rPh sb="13" eb="15">
      <t>キキン</t>
    </rPh>
    <phoneticPr fontId="2"/>
  </si>
  <si>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</si>
  <si>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</si>
  <si>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</si>
  <si>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</si>
  <si>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</si>
  <si>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</si>
  <si>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</si>
  <si>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将来負担比率は、マイナスのため「－」表記となる。
　実質公債費比率は1.9となった。また、健全化団体等への移行基準である25.0％を大きく下回っているほか、類似団体内平均値と比べても低い数値である。</t>
    <rPh sb="0" eb="2">
      <t>ショウライ</t>
    </rPh>
    <rPh sb="2" eb="4">
      <t>フタン</t>
    </rPh>
    <rPh sb="4" eb="6">
      <t>ヒリツ</t>
    </rPh>
    <rPh sb="18" eb="20">
      <t>ヒョウキ</t>
    </rPh>
    <rPh sb="26" eb="28">
      <t>ジッシツ</t>
    </rPh>
    <rPh sb="28" eb="31">
      <t>コウサイヒ</t>
    </rPh>
    <rPh sb="31" eb="33">
      <t>ヒリツ</t>
    </rPh>
    <rPh sb="45" eb="48">
      <t>ケンゼンカ</t>
    </rPh>
    <rPh sb="48" eb="50">
      <t>ダンタイ</t>
    </rPh>
    <rPh sb="50" eb="51">
      <t>トウ</t>
    </rPh>
    <rPh sb="53" eb="55">
      <t>イコウ</t>
    </rPh>
    <rPh sb="55" eb="57">
      <t>キジュン</t>
    </rPh>
    <rPh sb="66" eb="67">
      <t>オオ</t>
    </rPh>
    <rPh sb="69" eb="71">
      <t>シタマワ</t>
    </rPh>
    <rPh sb="78" eb="80">
      <t>ルイジ</t>
    </rPh>
    <rPh sb="80" eb="82">
      <t>ダンタイ</t>
    </rPh>
    <rPh sb="82" eb="83">
      <t>ナイ</t>
    </rPh>
    <rPh sb="83" eb="86">
      <t>ヘイキンチ</t>
    </rPh>
    <rPh sb="87" eb="88">
      <t>クラ</t>
    </rPh>
    <rPh sb="91" eb="92">
      <t>ヒク</t>
    </rPh>
    <rPh sb="93" eb="95">
      <t>スウチ</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</si>
  <si>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</si>
  <si>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</si>
  <si>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</si>
  <si>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有形固定資産減価償却率は、68.8％と類似団体内平均値と近似値となっている。昨年同様有形固定資産の老朽化が進んでおり、更新時期の近い施設が多くなっている状況である。</t>
    <rPh sb="28" eb="31">
      <t>キンジチ</t>
    </rPh>
    <rPh sb="38" eb="40">
      <t>サクネン</t>
    </rPh>
    <rPh sb="40" eb="42">
      <t>ドウヨウ</t>
    </rPh>
    <rPh sb="76" eb="78">
      <t>ジョウキョウ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</si>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</sst>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6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0" fontId="34" fillId="0" borderId="117" xfId="12" applyFont="1" applyBorder="1" applyAlignment="1" applyProtection="1">
      <alignment horizontal="left" vertical="center" shrinkToFit="1"/>
      <protection locked="0"/>
    </xf>
    <xf numFmtId="0" fontId="34" fillId="0" borderId="119"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6" fillId="0" borderId="41" xfId="16" applyBorder="1" applyAlignment="1" applyProtection="1">
      <alignment horizontal="left" vertical="top" wrapText="1"/>
      <protection locked="0"/>
    </xf>
    <xf numFmtId="0" fontId="16" fillId="0" borderId="12" xfId="16" applyBorder="1" applyAlignment="1" applyProtection="1">
      <alignment horizontal="left" vertical="top" wrapText="1"/>
      <protection locked="0"/>
    </xf>
    <xf numFmtId="0" fontId="16" fillId="0" borderId="51" xfId="16" applyBorder="1" applyAlignment="1" applyProtection="1">
      <alignment horizontal="left" vertical="top" wrapText="1"/>
      <protection locked="0"/>
    </xf>
    <xf numFmtId="0" fontId="16" fillId="0" borderId="65" xfId="16" applyBorder="1" applyAlignment="1" applyProtection="1">
      <alignment horizontal="left" vertical="top" wrapText="1"/>
      <protection locked="0"/>
    </xf>
    <xf numFmtId="0" fontId="16" fillId="0" borderId="0" xfId="16" applyAlignment="1" applyProtection="1">
      <alignment horizontal="left" vertical="top" wrapText="1"/>
      <protection locked="0"/>
    </xf>
    <xf numFmtId="0" fontId="16" fillId="0" borderId="38" xfId="16" applyBorder="1" applyAlignment="1" applyProtection="1">
      <alignment horizontal="left" vertical="top" wrapText="1"/>
      <protection locked="0"/>
    </xf>
    <xf numFmtId="0" fontId="16" fillId="0" borderId="37" xfId="16" applyBorder="1" applyAlignment="1" applyProtection="1">
      <alignment horizontal="left" vertical="top" wrapText="1"/>
      <protection locked="0"/>
    </xf>
    <xf numFmtId="0" fontId="16" fillId="0" borderId="56" xfId="16" applyBorder="1" applyAlignment="1" applyProtection="1">
      <alignment horizontal="left" vertical="top" wrapText="1"/>
      <protection locked="0"/>
    </xf>
    <xf numFmtId="0" fontId="16" fillId="0" borderId="40" xfId="16" applyBorder="1" applyAlignment="1" applyProtection="1">
      <alignment horizontal="left" vertical="top" wrapText="1"/>
      <protection locked="0"/>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A952-4B43-AABE-07CDE18F633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22978</c:v>
                </c:pt>
                <c:pt idx="1">
                  <c:v>16413</c:v>
                </c:pt>
                <c:pt idx="2">
                  <c:v>23521</c:v>
                </c:pt>
                <c:pt idx="3">
                  <c:v>18516</c:v>
                </c:pt>
                <c:pt idx="4">
                  <c:v>34487</c:v>
                </c:pt>
              </c:numCache>
            </c:numRef>
          </c:val>
          <c:smooth val="0"/>
          <c:extLst>
            <c:ext xmlns:c16="http://schemas.microsoft.com/office/drawing/2014/chart" uri="{C3380CC4-5D6E-409C-BE32-E72D297353CC}">
              <c16:uniqueId val="{00000001-A952-4B43-AABE-07CDE18F633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5.64</c:v>
                </c:pt>
                <c:pt idx="1">
                  <c:v>6.05</c:v>
                </c:pt>
                <c:pt idx="2">
                  <c:v>8.5500000000000007</c:v>
                </c:pt>
                <c:pt idx="3">
                  <c:v>16.59</c:v>
                </c:pt>
                <c:pt idx="4">
                  <c:v>13.5</c:v>
                </c:pt>
              </c:numCache>
            </c:numRef>
          </c:val>
          <c:extLst>
            <c:ext xmlns:c16="http://schemas.microsoft.com/office/drawing/2014/chart" uri="{C3380CC4-5D6E-409C-BE32-E72D297353CC}">
              <c16:uniqueId val="{00000000-512B-4F20-AC1A-E95F9D2D529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8.56</c:v>
                </c:pt>
                <c:pt idx="1">
                  <c:v>8.2200000000000006</c:v>
                </c:pt>
                <c:pt idx="2">
                  <c:v>7.69</c:v>
                </c:pt>
                <c:pt idx="3">
                  <c:v>11.61</c:v>
                </c:pt>
                <c:pt idx="4">
                  <c:v>12.08</c:v>
                </c:pt>
              </c:numCache>
            </c:numRef>
          </c:val>
          <c:extLst>
            <c:ext xmlns:c16="http://schemas.microsoft.com/office/drawing/2014/chart" uri="{C3380CC4-5D6E-409C-BE32-E72D297353CC}">
              <c16:uniqueId val="{00000001-512B-4F20-AC1A-E95F9D2D529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1.69</c:v>
                </c:pt>
                <c:pt idx="1">
                  <c:v>0.08</c:v>
                </c:pt>
                <c:pt idx="2">
                  <c:v>2.59</c:v>
                </c:pt>
                <c:pt idx="3">
                  <c:v>12.45</c:v>
                </c:pt>
                <c:pt idx="4">
                  <c:v>-3.06</c:v>
                </c:pt>
              </c:numCache>
            </c:numRef>
          </c:val>
          <c:smooth val="0"/>
          <c:extLst>
            <c:ext xmlns:c16="http://schemas.microsoft.com/office/drawing/2014/chart" uri="{C3380CC4-5D6E-409C-BE32-E72D297353CC}">
              <c16:uniqueId val="{00000002-512B-4F20-AC1A-E95F9D2D529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1.0900000000000001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00-4B50-8DAC-83311EA9C9B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300-4B50-8DAC-83311EA9C9B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300-4B50-8DAC-83311EA9C9B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300-4B50-8DAC-83311EA9C9B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300-4B50-8DAC-83311EA9C9B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7.0000000000000007E-2</c:v>
                </c:pt>
                <c:pt idx="2">
                  <c:v>#N/A</c:v>
                </c:pt>
                <c:pt idx="3">
                  <c:v>0.06</c:v>
                </c:pt>
                <c:pt idx="4">
                  <c:v>#N/A</c:v>
                </c:pt>
                <c:pt idx="5">
                  <c:v>0.06</c:v>
                </c:pt>
                <c:pt idx="6">
                  <c:v>#N/A</c:v>
                </c:pt>
                <c:pt idx="7">
                  <c:v>0.11</c:v>
                </c:pt>
                <c:pt idx="8">
                  <c:v>#N/A</c:v>
                </c:pt>
                <c:pt idx="9">
                  <c:v>0.09</c:v>
                </c:pt>
              </c:numCache>
            </c:numRef>
          </c:val>
          <c:extLst>
            <c:ext xmlns:c16="http://schemas.microsoft.com/office/drawing/2014/chart" uri="{C3380CC4-5D6E-409C-BE32-E72D297353CC}">
              <c16:uniqueId val="{00000005-8300-4B50-8DAC-83311EA9C9B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0.45</c:v>
                </c:pt>
                <c:pt idx="2">
                  <c:v>#N/A</c:v>
                </c:pt>
                <c:pt idx="3">
                  <c:v>0.31</c:v>
                </c:pt>
                <c:pt idx="4">
                  <c:v>#N/A</c:v>
                </c:pt>
                <c:pt idx="5">
                  <c:v>0.57999999999999996</c:v>
                </c:pt>
                <c:pt idx="6">
                  <c:v>#N/A</c:v>
                </c:pt>
                <c:pt idx="7">
                  <c:v>0.99</c:v>
                </c:pt>
                <c:pt idx="8">
                  <c:v>#N/A</c:v>
                </c:pt>
                <c:pt idx="9">
                  <c:v>0.7</c:v>
                </c:pt>
              </c:numCache>
            </c:numRef>
          </c:val>
          <c:extLst>
            <c:ext xmlns:c16="http://schemas.microsoft.com/office/drawing/2014/chart" uri="{C3380CC4-5D6E-409C-BE32-E72D297353CC}">
              <c16:uniqueId val="{00000006-8300-4B50-8DAC-83311EA9C9B0}"/>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0.68</c:v>
                </c:pt>
                <c:pt idx="2">
                  <c:v>#N/A</c:v>
                </c:pt>
                <c:pt idx="3">
                  <c:v>0.62</c:v>
                </c:pt>
                <c:pt idx="4">
                  <c:v>#N/A</c:v>
                </c:pt>
                <c:pt idx="5">
                  <c:v>1.18</c:v>
                </c:pt>
                <c:pt idx="6">
                  <c:v>#N/A</c:v>
                </c:pt>
                <c:pt idx="7">
                  <c:v>1.1399999999999999</c:v>
                </c:pt>
                <c:pt idx="8">
                  <c:v>#N/A</c:v>
                </c:pt>
                <c:pt idx="9">
                  <c:v>1.28</c:v>
                </c:pt>
              </c:numCache>
            </c:numRef>
          </c:val>
          <c:extLst>
            <c:ext xmlns:c16="http://schemas.microsoft.com/office/drawing/2014/chart" uri="{C3380CC4-5D6E-409C-BE32-E72D297353CC}">
              <c16:uniqueId val="{00000007-8300-4B50-8DAC-83311EA9C9B0}"/>
            </c:ext>
          </c:extLst>
        </c:ser>
        <c:ser>
          <c:idx val="8"/>
          <c:order val="8"/>
          <c:tx>
            <c:strRef>
              <c:f>データシート!$A$35</c:f>
              <c:strCache>
                <c:ptCount val="1"/>
                <c:pt idx="0">
                  <c:v>小平市下水道事業会計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#N/A</c:v>
                </c:pt>
                <c:pt idx="3">
                  <c:v>1.87</c:v>
                </c:pt>
                <c:pt idx="4">
                  <c:v>#N/A</c:v>
                </c:pt>
                <c:pt idx="5">
                  <c:v>3.3</c:v>
                </c:pt>
                <c:pt idx="6">
                  <c:v>#N/A</c:v>
                </c:pt>
                <c:pt idx="7">
                  <c:v>4.42</c:v>
                </c:pt>
                <c:pt idx="8">
                  <c:v>#N/A</c:v>
                </c:pt>
                <c:pt idx="9">
                  <c:v>5.37</c:v>
                </c:pt>
              </c:numCache>
            </c:numRef>
          </c:val>
          <c:extLst>
            <c:ext xmlns:c16="http://schemas.microsoft.com/office/drawing/2014/chart" uri="{C3380CC4-5D6E-409C-BE32-E72D297353CC}">
              <c16:uniqueId val="{00000008-8300-4B50-8DAC-83311EA9C9B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5.63</c:v>
                </c:pt>
                <c:pt idx="2">
                  <c:v>#N/A</c:v>
                </c:pt>
                <c:pt idx="3">
                  <c:v>6.04</c:v>
                </c:pt>
                <c:pt idx="4">
                  <c:v>#N/A</c:v>
                </c:pt>
                <c:pt idx="5">
                  <c:v>8.5399999999999991</c:v>
                </c:pt>
                <c:pt idx="6">
                  <c:v>#N/A</c:v>
                </c:pt>
                <c:pt idx="7">
                  <c:v>16.579999999999998</c:v>
                </c:pt>
                <c:pt idx="8">
                  <c:v>#N/A</c:v>
                </c:pt>
                <c:pt idx="9">
                  <c:v>13.49</c:v>
                </c:pt>
              </c:numCache>
            </c:numRef>
          </c:val>
          <c:extLst>
            <c:ext xmlns:c16="http://schemas.microsoft.com/office/drawing/2014/chart" uri="{C3380CC4-5D6E-409C-BE32-E72D297353CC}">
              <c16:uniqueId val="{00000009-8300-4B50-8DAC-83311EA9C9B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3817</c:v>
                </c:pt>
                <c:pt idx="5">
                  <c:v>3580</c:v>
                </c:pt>
                <c:pt idx="8">
                  <c:v>3293</c:v>
                </c:pt>
                <c:pt idx="11">
                  <c:v>3305</c:v>
                </c:pt>
                <c:pt idx="14">
                  <c:v>3358</c:v>
                </c:pt>
              </c:numCache>
            </c:numRef>
          </c:val>
          <c:extLst>
            <c:ext xmlns:c16="http://schemas.microsoft.com/office/drawing/2014/chart" uri="{C3380CC4-5D6E-409C-BE32-E72D297353CC}">
              <c16:uniqueId val="{00000000-A683-4BBC-A258-CE207263DAB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683-4BBC-A258-CE207263DAB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71</c:v>
                </c:pt>
                <c:pt idx="3">
                  <c:v>75</c:v>
                </c:pt>
                <c:pt idx="6">
                  <c:v>74</c:v>
                </c:pt>
                <c:pt idx="9">
                  <c:v>71</c:v>
                </c:pt>
                <c:pt idx="12">
                  <c:v>71</c:v>
                </c:pt>
              </c:numCache>
            </c:numRef>
          </c:val>
          <c:extLst>
            <c:ext xmlns:c16="http://schemas.microsoft.com/office/drawing/2014/chart" uri="{C3380CC4-5D6E-409C-BE32-E72D297353CC}">
              <c16:uniqueId val="{00000002-A683-4BBC-A258-CE207263DAB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123</c:v>
                </c:pt>
                <c:pt idx="3">
                  <c:v>115</c:v>
                </c:pt>
                <c:pt idx="6">
                  <c:v>76</c:v>
                </c:pt>
                <c:pt idx="9">
                  <c:v>72</c:v>
                </c:pt>
                <c:pt idx="12">
                  <c:v>114</c:v>
                </c:pt>
              </c:numCache>
            </c:numRef>
          </c:val>
          <c:extLst>
            <c:ext xmlns:c16="http://schemas.microsoft.com/office/drawing/2014/chart" uri="{C3380CC4-5D6E-409C-BE32-E72D297353CC}">
              <c16:uniqueId val="{00000003-A683-4BBC-A258-CE207263DAB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626</c:v>
                </c:pt>
                <c:pt idx="3">
                  <c:v>623</c:v>
                </c:pt>
                <c:pt idx="6">
                  <c:v>577</c:v>
                </c:pt>
                <c:pt idx="9">
                  <c:v>575</c:v>
                </c:pt>
                <c:pt idx="12">
                  <c:v>579</c:v>
                </c:pt>
              </c:numCache>
            </c:numRef>
          </c:val>
          <c:extLst>
            <c:ext xmlns:c16="http://schemas.microsoft.com/office/drawing/2014/chart" uri="{C3380CC4-5D6E-409C-BE32-E72D297353CC}">
              <c16:uniqueId val="{00000004-A683-4BBC-A258-CE207263DAB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83-4BBC-A258-CE207263DAB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683-4BBC-A258-CE207263DAB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3566</c:v>
                </c:pt>
                <c:pt idx="3">
                  <c:v>3493</c:v>
                </c:pt>
                <c:pt idx="6">
                  <c:v>3343</c:v>
                </c:pt>
                <c:pt idx="9">
                  <c:v>3235</c:v>
                </c:pt>
                <c:pt idx="12">
                  <c:v>3241</c:v>
                </c:pt>
              </c:numCache>
            </c:numRef>
          </c:val>
          <c:extLst>
            <c:ext xmlns:c16="http://schemas.microsoft.com/office/drawing/2014/chart" uri="{C3380CC4-5D6E-409C-BE32-E72D297353CC}">
              <c16:uniqueId val="{00000007-A683-4BBC-A258-CE207263DAB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569</c:v>
                </c:pt>
                <c:pt idx="2">
                  <c:v>#N/A</c:v>
                </c:pt>
                <c:pt idx="3">
                  <c:v>#N/A</c:v>
                </c:pt>
                <c:pt idx="4">
                  <c:v>726</c:v>
                </c:pt>
                <c:pt idx="5">
                  <c:v>#N/A</c:v>
                </c:pt>
                <c:pt idx="6">
                  <c:v>#N/A</c:v>
                </c:pt>
                <c:pt idx="7">
                  <c:v>777</c:v>
                </c:pt>
                <c:pt idx="8">
                  <c:v>#N/A</c:v>
                </c:pt>
                <c:pt idx="9">
                  <c:v>#N/A</c:v>
                </c:pt>
                <c:pt idx="10">
                  <c:v>648</c:v>
                </c:pt>
                <c:pt idx="11">
                  <c:v>#N/A</c:v>
                </c:pt>
                <c:pt idx="12">
                  <c:v>#N/A</c:v>
                </c:pt>
                <c:pt idx="13">
                  <c:v>647</c:v>
                </c:pt>
                <c:pt idx="14">
                  <c:v>#N/A</c:v>
                </c:pt>
              </c:numCache>
            </c:numRef>
          </c:val>
          <c:smooth val="0"/>
          <c:extLst>
            <c:ext xmlns:c16="http://schemas.microsoft.com/office/drawing/2014/chart" uri="{C3380CC4-5D6E-409C-BE32-E72D297353CC}">
              <c16:uniqueId val="{00000008-A683-4BBC-A258-CE207263DAB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27026</c:v>
                </c:pt>
                <c:pt idx="5">
                  <c:v>26496</c:v>
                </c:pt>
                <c:pt idx="8">
                  <c:v>26172</c:v>
                </c:pt>
                <c:pt idx="11">
                  <c:v>26479</c:v>
                </c:pt>
                <c:pt idx="14">
                  <c:v>26609</c:v>
                </c:pt>
              </c:numCache>
            </c:numRef>
          </c:val>
          <c:extLst>
            <c:ext xmlns:c16="http://schemas.microsoft.com/office/drawing/2014/chart" uri="{C3380CC4-5D6E-409C-BE32-E72D297353CC}">
              <c16:uniqueId val="{00000000-E993-4116-8F59-A9EC543C236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7770</c:v>
                </c:pt>
                <c:pt idx="5">
                  <c:v>8614</c:v>
                </c:pt>
                <c:pt idx="8">
                  <c:v>9062</c:v>
                </c:pt>
                <c:pt idx="11">
                  <c:v>10075</c:v>
                </c:pt>
                <c:pt idx="14">
                  <c:v>11993</c:v>
                </c:pt>
              </c:numCache>
            </c:numRef>
          </c:val>
          <c:extLst>
            <c:ext xmlns:c16="http://schemas.microsoft.com/office/drawing/2014/chart" uri="{C3380CC4-5D6E-409C-BE32-E72D297353CC}">
              <c16:uniqueId val="{00000001-E993-4116-8F59-A9EC543C236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12277</c:v>
                </c:pt>
                <c:pt idx="5">
                  <c:v>12702</c:v>
                </c:pt>
                <c:pt idx="8">
                  <c:v>12746</c:v>
                </c:pt>
                <c:pt idx="11">
                  <c:v>16021</c:v>
                </c:pt>
                <c:pt idx="14">
                  <c:v>18735</c:v>
                </c:pt>
              </c:numCache>
            </c:numRef>
          </c:val>
          <c:extLst>
            <c:ext xmlns:c16="http://schemas.microsoft.com/office/drawing/2014/chart" uri="{C3380CC4-5D6E-409C-BE32-E72D297353CC}">
              <c16:uniqueId val="{00000002-E993-4116-8F59-A9EC543C236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993-4116-8F59-A9EC543C236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993-4116-8F59-A9EC543C236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993-4116-8F59-A9EC543C236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5382</c:v>
                </c:pt>
                <c:pt idx="3">
                  <c:v>5448</c:v>
                </c:pt>
                <c:pt idx="6">
                  <c:v>5453</c:v>
                </c:pt>
                <c:pt idx="9">
                  <c:v>5728</c:v>
                </c:pt>
                <c:pt idx="12">
                  <c:v>5856</c:v>
                </c:pt>
              </c:numCache>
            </c:numRef>
          </c:val>
          <c:extLst>
            <c:ext xmlns:c16="http://schemas.microsoft.com/office/drawing/2014/chart" uri="{C3380CC4-5D6E-409C-BE32-E72D297353CC}">
              <c16:uniqueId val="{00000006-E993-4116-8F59-A9EC543C236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1678</c:v>
                </c:pt>
                <c:pt idx="3">
                  <c:v>2235</c:v>
                </c:pt>
                <c:pt idx="6">
                  <c:v>2231</c:v>
                </c:pt>
                <c:pt idx="9">
                  <c:v>2500</c:v>
                </c:pt>
                <c:pt idx="12">
                  <c:v>3335</c:v>
                </c:pt>
              </c:numCache>
            </c:numRef>
          </c:val>
          <c:extLst>
            <c:ext xmlns:c16="http://schemas.microsoft.com/office/drawing/2014/chart" uri="{C3380CC4-5D6E-409C-BE32-E72D297353CC}">
              <c16:uniqueId val="{00000007-E993-4116-8F59-A9EC543C236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5159</c:v>
                </c:pt>
                <c:pt idx="3">
                  <c:v>5489</c:v>
                </c:pt>
                <c:pt idx="6">
                  <c:v>6083</c:v>
                </c:pt>
                <c:pt idx="9">
                  <c:v>6909</c:v>
                </c:pt>
                <c:pt idx="12">
                  <c:v>7517</c:v>
                </c:pt>
              </c:numCache>
            </c:numRef>
          </c:val>
          <c:extLst>
            <c:ext xmlns:c16="http://schemas.microsoft.com/office/drawing/2014/chart" uri="{C3380CC4-5D6E-409C-BE32-E72D297353CC}">
              <c16:uniqueId val="{00000008-E993-4116-8F59-A9EC543C236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854</c:v>
                </c:pt>
                <c:pt idx="3">
                  <c:v>2963</c:v>
                </c:pt>
                <c:pt idx="6">
                  <c:v>3448</c:v>
                </c:pt>
                <c:pt idx="9">
                  <c:v>3273</c:v>
                </c:pt>
                <c:pt idx="12">
                  <c:v>3044</c:v>
                </c:pt>
              </c:numCache>
            </c:numRef>
          </c:val>
          <c:extLst>
            <c:ext xmlns:c16="http://schemas.microsoft.com/office/drawing/2014/chart" uri="{C3380CC4-5D6E-409C-BE32-E72D297353CC}">
              <c16:uniqueId val="{00000009-E993-4116-8F59-A9EC543C236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26449</c:v>
                </c:pt>
                <c:pt idx="3">
                  <c:v>25562</c:v>
                </c:pt>
                <c:pt idx="6">
                  <c:v>25720</c:v>
                </c:pt>
                <c:pt idx="9">
                  <c:v>25419</c:v>
                </c:pt>
                <c:pt idx="12">
                  <c:v>25385</c:v>
                </c:pt>
              </c:numCache>
            </c:numRef>
          </c:val>
          <c:extLst>
            <c:ext xmlns:c16="http://schemas.microsoft.com/office/drawing/2014/chart" uri="{C3380CC4-5D6E-409C-BE32-E72D297353CC}">
              <c16:uniqueId val="{0000000A-E993-4116-8F59-A9EC543C236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993-4116-8F59-A9EC543C236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2838</c:v>
                </c:pt>
                <c:pt idx="1">
                  <c:v>4417</c:v>
                </c:pt>
                <c:pt idx="2">
                  <c:v>4525</c:v>
                </c:pt>
              </c:numCache>
            </c:numRef>
          </c:val>
          <c:extLst>
            <c:ext xmlns:c16="http://schemas.microsoft.com/office/drawing/2014/chart" uri="{C3380CC4-5D6E-409C-BE32-E72D297353CC}">
              <c16:uniqueId val="{00000000-1994-40AC-BD6B-38F4D7CBD33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1994-40AC-BD6B-38F4D7CBD33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8490</c:v>
                </c:pt>
                <c:pt idx="1">
                  <c:v>10137</c:v>
                </c:pt>
                <c:pt idx="2">
                  <c:v>12837</c:v>
                </c:pt>
              </c:numCache>
            </c:numRef>
          </c:val>
          <c:extLst>
            <c:ext xmlns:c16="http://schemas.microsoft.com/office/drawing/2014/chart" uri="{C3380CC4-5D6E-409C-BE32-E72D297353CC}">
              <c16:uniqueId val="{00000002-1994-40AC-BD6B-38F4D7CBD33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{528EE6FF-5A12-4175-A9D6-2B04A6684336}</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6309-4B03-85F9-948BD77AB81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{4CB05DF3-0383-4916-832C-4BA7B25B9F7F}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309-4B03-85F9-948BD77AB81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{6ED9757A-3B64-4EF9-A413-D542B73205D5}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309-4B03-85F9-948BD77AB81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{38D716D7-A29F-4289-841C-CC204A67FD73}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309-4B03-85F9-948BD77AB81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{E466C95A-968A-4B2F-8EA7-DFF5A1AE00AB}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309-4B03-85F9-948BD77AB81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{61B781CF-E20B-49CC-B645-9734DF235C38}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6309-4B03-85F9-948BD77AB81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{7DB9F8D5-B3D9-482D-92F9-AC485BF9CC10}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6309-4B03-85F9-948BD77AB81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{F91CDAEA-306B-4B05-A5B1-F1860D583A2D}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6309-4B03-85F9-948BD77AB81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{C4C62836-8411-47DF-A3BE-26F5A0762E6D}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6309-4B03-85F9-948BD77AB81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65.599999999999994</c:v>
                </c:pt>
                <c:pt idx="8">
                  <c:v>68.400000000000006</c:v>
                </c:pt>
                <c:pt idx="16">
                  <c:v>68.900000000000006</c:v>
                </c:pt>
                <c:pt idx="24">
                  <c:v>69.599999999999994</c:v>
                </c:pt>
                <c:pt idx="32">
                  <c:v>68.8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309-4B03-85F9-948BD77AB81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{C7A50123-6503-41C6-A7D2-A15E0690ECC7}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6309-4B03-85F9-948BD77AB81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{AEF5D115-CDDF-443A-8879-8864D667C80A}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309-4B03-85F9-948BD77AB81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{559AA86E-2EA4-490A-844B-C49CDB946C2F}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309-4B03-85F9-948BD77AB81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{33C0D297-0D77-497A-AB48-4CAF7020810D}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309-4B03-85F9-948BD77AB81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{4EA01D4D-0839-46F9-91A1-F25D69268432}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309-4B03-85F9-948BD77AB81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{F1473791-85D3-441C-BA09-B0C7B41E13C4}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6309-4B03-85F9-948BD77AB81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{EE564184-71AF-443B-B80F-0DA17661F634}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6309-4B03-85F9-948BD77AB81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{ED21749D-1966-4017-B438-402FC0C5CAD3}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6309-4B03-85F9-948BD77AB81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{DA7C800A-A4F2-4182-B6EF-2559348CF759}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6309-4B03-85F9-948BD77AB81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60.2</c:v>
                </c:pt>
                <c:pt idx="16">
                  <c:v>61</c:v>
                </c:pt>
                <c:pt idx="24">
                  <c:v>62.1</c:v>
                </c:pt>
                <c:pt idx="32">
                  <c:v>68.2</c:v>
                </c:pt>
              </c:numCache>
            </c:numRef>
          </c:xVal>
          <c:yVal>
            <c:numRef>
              <c:f>公会計指標分析・財政指標組合せ分析表!$BP$55:$DC$55</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6309-4B03-85F9-948BD77AB81F}"/>
            </c:ext>
          </c:extLst>
        </c:ser>
        <c:dLbls>
          <c:showLegendKey val="0"/>
          <c:showVal val="1"/>
          <c:showCatName val="0"/>
          <c:showSerName val="0"/>
          <c:showPercent val="0"/>
          <c:showBubbleSize val="0"/>
        </c:dLbls>
        <c:axId val="46179840"/>
        <c:axId val="46181760"/>
      </c:scatterChart>
      <c:valAx>
        <c:axId val="46179840"/>
        <c:scaling>
          <c:orientation val="maxMin"/>
          <c:max val="69"/>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{9152F0D5-6A15-4373-B7EE-F38D00902256}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D79-4ACA-8094-2411A14CB86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{7D85F7DA-A6FF-44DC-82D2-1AD26DFC825C}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D79-4ACA-8094-2411A14CB86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{2C9966E2-77AB-4A5C-9FAF-877210022D43}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D79-4ACA-8094-2411A14CB86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{1EAFC2F6-EF16-40C5-B3C5-8A5FF2189E17}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D79-4ACA-8094-2411A14CB86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{4C4663BB-9C45-45E5-B96B-B503376A4314}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D79-4ACA-8094-2411A14CB86E}"/>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{411B9064-E074-4D52-AE39-4BDB17B1E1EF}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D79-4ACA-8094-2411A14CB86E}"/>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{40DCA007-FD34-4738-9ABD-BDCEE67DE11C}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D79-4ACA-8094-2411A14CB86E}"/>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{206FC61F-359C-4735-A34A-546FF341AFEF}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D79-4ACA-8094-2411A14CB86E}"/>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{AB0CFBE2-272E-4213-9556-C97B196B3979}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D79-4ACA-8094-2411A14CB86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1.7</c:v>
                </c:pt>
                <c:pt idx="16">
                  <c:v>2</c:v>
                </c:pt>
                <c:pt idx="24">
                  <c:v>2</c:v>
                </c:pt>
                <c:pt idx="32">
                  <c:v>1.9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D79-4ACA-8094-2411A14CB86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{0DA921C5-00E9-4588-A9F7-376F02EECA17}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D79-4ACA-8094-2411A14CB86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{6D697703-5A3F-4BF2-8744-0201156C6245}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D79-4ACA-8094-2411A14CB86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{F14F2682-17D1-40F0-B64F-6EABE190DF10}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D79-4ACA-8094-2411A14CB86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{1D43C495-890B-45CB-BB79-C2B3436F4D49}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D79-4ACA-8094-2411A14CB86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{2F519A61-6897-416C-901B-BDFA6DAF2A75}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D79-4ACA-8094-2411A14CB86E}"/>
                </c:ext>
              </c:extLst>
            </c:dLbl>
            <c:dLbl>
              <c:idx val="8"/>
              <c:layout>
                <c:manualLayout>
                  <c:x val="-1.8171803637232534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{1D9FB364-5380-4156-8094-2BFB26E67E1C}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D79-4ACA-8094-2411A14CB86E}"/>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{AC2A9196-03BE-486F-ABAB-4DDE9B1E2EB1}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D79-4ACA-8094-2411A14CB86E}"/>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{9BEFC860-0BD8-421B-8138-FF24742C2914}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D79-4ACA-8094-2411A14CB86E}"/>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{9651B7D6-E743-481C-B515-3C7148B8ECAF}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D79-4ACA-8094-2411A14CB86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3.5</c:v>
                </c:pt>
                <c:pt idx="16">
                  <c:v>3.4</c:v>
                </c:pt>
                <c:pt idx="24">
                  <c:v>3.6</c:v>
                </c:pt>
                <c:pt idx="32">
                  <c:v>3.6</c:v>
                </c:pt>
              </c:numCache>
            </c:numRef>
          </c:xVal>
          <c:yVal>
            <c:numRef>
              <c:f>公会計指標分析・財政指標組合せ分析表!$BP$77:$DC$77</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CD79-4ACA-8094-2411A14CB86E}"/>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itchFamily="49" charset="-128"/>
              <a:ea typeface="ＭＳ ゴシック" pitchFamily="49" charset="-128"/>
            </a:rPr>
            <a:t>　分子は、「元利償還金等」が増となったものの、「算入公債費等」の増加幅がそれを上回ったため、前年度に比べ微減となった。</a:t>
          </a:r>
          <a:endParaRPr kumimoji="1" lang="en-US" altLang="ja-JP" sz="1100">
            <a:solidFill>
              <a:schemeClr val="tx1"/>
            </a:solidFill>
            <a:latin typeface="ＭＳ ゴシック" pitchFamily="49" charset="-128"/>
            <a:ea typeface="ＭＳ ゴシック" pitchFamily="49" charset="-128"/>
          </a:endParaRPr>
        </a:p>
        <a:p>
          <a:r>
            <a:rPr kumimoji="1" lang="ja-JP" altLang="en-US" sz="1100">
              <a:solidFill>
                <a:schemeClr val="tx1"/>
              </a:solidFill>
              <a:latin typeface="ＭＳ ゴシック" pitchFamily="49" charset="-128"/>
              <a:ea typeface="ＭＳ ゴシック" pitchFamily="49" charset="-128"/>
            </a:rPr>
            <a:t>　元利償還金の増は、一部事務組合等の起こした地方債に充てたと認められる補助金又は負担金の増が主な要因である。</a:t>
          </a:r>
          <a:endParaRPr kumimoji="1" lang="en-US" altLang="ja-JP" sz="1100">
            <a:solidFill>
              <a:schemeClr val="tx1"/>
            </a:solidFill>
            <a:latin typeface="ＭＳ ゴシック" pitchFamily="49" charset="-128"/>
            <a:ea typeface="ＭＳ ゴシック" pitchFamily="49" charset="-128"/>
          </a:endParaRPr>
        </a:p>
        <a:p>
          <a:r>
            <a:rPr kumimoji="1" lang="ja-JP" altLang="en-US" sz="1100">
              <a:solidFill>
                <a:schemeClr val="tx1"/>
              </a:solidFill>
              <a:latin typeface="ＭＳ ゴシック" pitchFamily="49" charset="-128"/>
              <a:ea typeface="ＭＳ ゴシック" pitchFamily="49" charset="-128"/>
            </a:rPr>
            <a:t>　算入公債費等の増は、都市計画事業関連の地方債償還に充当した都市計画税の増や事業費補正により基準財政需要額に算入された公債費が増額したことが主な要因である。</a:t>
          </a:r>
          <a:r>
            <a:rPr kumimoji="1" lang="ja-JP" altLang="en-US" sz="1100">
              <a:solidFill>
                <a:srgbClr val="FF0000"/>
              </a:solidFill>
              <a:latin typeface="ＭＳ ゴシック" pitchFamily="49" charset="-128"/>
              <a:ea typeface="ＭＳ ゴシック" pitchFamily="49" charset="-128"/>
            </a:rPr>
            <a:t>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一般会計等に係る地方債の現在高は、事業に係る借入れが前年度に比べ増となったものの、償還額よりも起債発行額が小さかったことから地方債の現在高は減少した。しかしながら、下水道事業会計の元金残高に対する一般会計からの繰入見込額の増により公営企業債等繰入見込額が増加したこと、一部事務組合における事業により負担見込額が増加したこと、職員数の増により退職手当予定額が増加したことにより将来負担額の総額は増加している。</a:t>
          </a:r>
        </a:p>
        <a:p>
          <a:r>
            <a:rPr kumimoji="1" lang="ja-JP" altLang="en-US" sz="1400">
              <a:solidFill>
                <a:schemeClr val="tx1"/>
              </a:solidFill>
              <a:latin typeface="ＭＳ ゴシック" pitchFamily="49" charset="-128"/>
              <a:ea typeface="ＭＳ ゴシック" pitchFamily="49" charset="-128"/>
            </a:rPr>
            <a:t>　充当可能財源については、公共施設整備基金の増など充当可能基金が増加したほか、そのほかの項目も増となったため、将来負担額の増以上に、増額となっている。</a:t>
          </a:r>
        </a:p>
        <a:p>
          <a:r>
            <a:rPr kumimoji="1" lang="ja-JP" altLang="en-US" sz="1400">
              <a:solidFill>
                <a:schemeClr val="tx1"/>
              </a:solidFill>
              <a:latin typeface="ＭＳ ゴシック" pitchFamily="49" charset="-128"/>
              <a:ea typeface="ＭＳ ゴシック" pitchFamily="49" charset="-128"/>
            </a:rPr>
            <a:t>　結果として、分子は減少することとなった。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公共施設整備基金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を積み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立てた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ほか、全体としては、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社会保障と税の一体改革による影響や公共施設の老朽化などに備えるため、財政調整基金や公共施設整備基金などの残高確保が重要となることから、基金残高が枯渇することがないよう活用していく。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小平市都市計画事業基金：土地区画整理事業の推進を図るために積み立てられる基金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小平市公共施設整備基金：公共施設の整備・改修のために積み立てられる基金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小平市職員退職手当基金：小平市職員退職手当の資金に充当するために積み立てられる基金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小平市立学校冷暖房設備整備基金：小平市立学校の体育館への新たな冷暖房設備の設置及び維持管理並びに小平市立学校の既存の冷暖房設備の維持管理に要する資金に充てるために積み立てられる基金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小平市ごみ減量・リサイクル推進基金：ごみ減量とリサイクルを推進し、もって環境保全を図るための資金に充てるために積み立てられる基金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小平市公共施設整備基金：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公共施設の老朽化に伴う維持補修工事や更新工事の実施など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千万円を積み立てた。</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小平市都市計画事業基金：都市計画税を小川駅西口地区市街地再開発事業の都市計画事業に充当した一方、都市計画税充当余剰額が生じたため、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小平市公共施設整備基金：公共施設の老朽化に伴う維持補修工事や更新工事の実施など、多額の負担が見込まれる特定の財政支出に備えるため、一定を確保していく。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補正予算において前年度繰越金を財政調整基金の積立に回すことで回復を図り、積立額が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千万円であり、繰入額が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円であったため、財政調整基金の残高が増加した。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当初予算における繰入金の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年以上に相当する額を残高として確保し、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今後の経済状況の変動等による財源不足の補填、災害等に対応するための財源を確保するとともに、基礎的な市民サービスを維持するためにも基金残高が枯渇することがないよう活用していく。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増減なし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将来、住民参加型市場公募債を発行した際の償還に備えるため、平成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年度までは各年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千万円、平成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千万円を積み立てていたが、平成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年度は一般財源の不足を補うため、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億円を繰り入れた。現時点では住民参加型市場公募債を発行する見込みがないため、当面は積み立てはしない。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令和</a:t>
          </a:r>
          <a:r>
            <a:rPr kumimoji="1" lang="en-US" altLang="ja-JP" sz="1100" b="0" i="0" baseline="0">
              <a:solidFill>
                <a:sysClr val="windowText" lastClr="000000"/>
              </a:solidFill>
              <a:effectLst/>
              <a:latin typeface="+mn-lt"/>
              <a:ea typeface="+mn-ea"/>
              <a:cs typeface="+mn-cs"/>
            </a:rPr>
            <a:t>4</a:t>
          </a:r>
          <a:r>
            <a:rPr kumimoji="1" lang="ja-JP" altLang="ja-JP" sz="1100" b="0" i="0" baseline="0">
              <a:solidFill>
                <a:sysClr val="windowText" lastClr="000000"/>
              </a:solidFill>
              <a:effectLst/>
              <a:latin typeface="+mn-lt"/>
              <a:ea typeface="+mn-ea"/>
              <a:cs typeface="+mn-cs"/>
            </a:rPr>
            <a:t>年度の有形固定資産減価償却率は</a:t>
          </a:r>
          <a:r>
            <a:rPr kumimoji="1" lang="en-US" altLang="ja-JP" sz="1100" b="0" i="0" baseline="0">
              <a:solidFill>
                <a:sysClr val="windowText" lastClr="000000"/>
              </a:solidFill>
              <a:effectLst/>
              <a:latin typeface="+mn-lt"/>
              <a:ea typeface="+mn-ea"/>
              <a:cs typeface="+mn-cs"/>
            </a:rPr>
            <a:t>68.8</a:t>
          </a:r>
          <a:r>
            <a:rPr kumimoji="1" lang="ja-JP" altLang="ja-JP" sz="1100" b="0" i="0" baseline="0">
              <a:solidFill>
                <a:sysClr val="windowText" lastClr="000000"/>
              </a:solidFill>
              <a:effectLst/>
              <a:latin typeface="+mn-lt"/>
              <a:ea typeface="+mn-ea"/>
              <a:cs typeface="+mn-cs"/>
            </a:rPr>
            <a:t>％と類似団体内平均</a:t>
          </a:r>
          <a:r>
            <a:rPr kumimoji="1" lang="en-US" altLang="ja-JP" sz="1100" b="0" i="0" baseline="0">
              <a:solidFill>
                <a:sysClr val="windowText" lastClr="000000"/>
              </a:solidFill>
              <a:effectLst/>
              <a:latin typeface="+mn-lt"/>
              <a:ea typeface="+mn-ea"/>
              <a:cs typeface="+mn-cs"/>
            </a:rPr>
            <a:t>68.2</a:t>
          </a:r>
          <a:r>
            <a:rPr kumimoji="1" lang="ja-JP" altLang="ja-JP" sz="1100" b="0" i="0" baseline="0">
              <a:solidFill>
                <a:sysClr val="windowText" lastClr="000000"/>
              </a:solidFill>
              <a:effectLst/>
              <a:latin typeface="+mn-lt"/>
              <a:ea typeface="+mn-ea"/>
              <a:cs typeface="+mn-cs"/>
            </a:rPr>
            <a:t>％と比較し</a:t>
          </a:r>
          <a:r>
            <a:rPr kumimoji="1" lang="ja-JP" altLang="en-US" sz="1100" b="0" i="0" baseline="0">
              <a:solidFill>
                <a:sysClr val="windowText" lastClr="000000"/>
              </a:solidFill>
              <a:effectLst/>
              <a:latin typeface="+mn-lt"/>
              <a:ea typeface="+mn-ea"/>
              <a:cs typeface="+mn-cs"/>
            </a:rPr>
            <a:t>近似値</a:t>
          </a:r>
          <a:r>
            <a:rPr kumimoji="1" lang="ja-JP" altLang="ja-JP" sz="1100" b="0" i="0" baseline="0">
              <a:solidFill>
                <a:sysClr val="windowText" lastClr="000000"/>
              </a:solidFill>
              <a:effectLst/>
              <a:latin typeface="+mn-lt"/>
              <a:ea typeface="+mn-ea"/>
              <a:cs typeface="+mn-cs"/>
            </a:rPr>
            <a:t>となっている</a:t>
          </a:r>
          <a:r>
            <a:rPr kumimoji="1" lang="ja-JP" altLang="en-US" sz="1100" b="0" i="0" baseline="0">
              <a:solidFill>
                <a:sysClr val="windowText" lastClr="000000"/>
              </a:solidFill>
              <a:effectLst/>
              <a:latin typeface="+mn-lt"/>
              <a:ea typeface="+mn-ea"/>
              <a:cs typeface="+mn-cs"/>
            </a:rPr>
            <a:t>が、東京都平均、全国平均と比較して高い率となっている。昨年と同様</a:t>
          </a:r>
          <a:r>
            <a:rPr kumimoji="1" lang="ja-JP" altLang="ja-JP" sz="1100" b="0" i="0" baseline="0">
              <a:solidFill>
                <a:sysClr val="windowText" lastClr="000000"/>
              </a:solidFill>
              <a:effectLst/>
              <a:latin typeface="+mn-lt"/>
              <a:ea typeface="+mn-ea"/>
              <a:cs typeface="+mn-cs"/>
            </a:rPr>
            <a:t>有形固定資産の老朽化が進んでおり、更新時期の近い施設が多くなっている</a:t>
          </a:r>
          <a:r>
            <a:rPr kumimoji="1" lang="ja-JP" altLang="en-US" sz="1100" b="0" i="0" baseline="0">
              <a:solidFill>
                <a:sysClr val="windowText" lastClr="000000"/>
              </a:solidFill>
              <a:effectLst/>
              <a:latin typeface="+mn-lt"/>
              <a:ea typeface="+mn-ea"/>
              <a:cs typeface="+mn-cs"/>
            </a:rPr>
            <a:t>状況にあるためである。</a:t>
          </a:r>
          <a:endParaRPr lang="ja-JP" altLang="ja-JP">
            <a:solidFill>
              <a:sysClr val="windowText" lastClr="000000"/>
            </a:solidFill>
            <a:effectLst/>
          </a:endParaRPr>
        </a:p>
        <a:p>
          <a:endParaRPr kumimoji="1" lang="ja-JP" altLang="en-US" sz="11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4782397"/>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5908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5905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4557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478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41715</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5356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550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528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524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521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518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40428</xdr:rowOff>
    </xdr:from>
    <xdr:to>
      <xdr:col>23</xdr:col>
      <xdr:colOff>136525</xdr:colOff>
      <xdr:row>32</xdr:row>
      <xdr:rowOff>142028</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552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18855</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50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69215</xdr:rowOff>
    </xdr:from>
    <xdr:to>
      <xdr:col>19</xdr:col>
      <xdr:colOff>187325</xdr:colOff>
      <xdr:row>32</xdr:row>
      <xdr:rowOff>170815</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555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91228</xdr:rowOff>
    </xdr:from>
    <xdr:to>
      <xdr:col>23</xdr:col>
      <xdr:colOff>85725</xdr:colOff>
      <xdr:row>32</xdr:row>
      <xdr:rowOff>120015</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5577628"/>
          <a:ext cx="7112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44027</xdr:rowOff>
    </xdr:from>
    <xdr:to>
      <xdr:col>15</xdr:col>
      <xdr:colOff>187325</xdr:colOff>
      <xdr:row>32</xdr:row>
      <xdr:rowOff>145627</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553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94827</xdr:rowOff>
    </xdr:from>
    <xdr:to>
      <xdr:col>19</xdr:col>
      <xdr:colOff>136525</xdr:colOff>
      <xdr:row>32</xdr:row>
      <xdr:rowOff>120015</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558122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26035</xdr:rowOff>
    </xdr:from>
    <xdr:to>
      <xdr:col>11</xdr:col>
      <xdr:colOff>187325</xdr:colOff>
      <xdr:row>32</xdr:row>
      <xdr:rowOff>127635</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51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76835</xdr:rowOff>
    </xdr:from>
    <xdr:to>
      <xdr:col>15</xdr:col>
      <xdr:colOff>136525</xdr:colOff>
      <xdr:row>32</xdr:row>
      <xdr:rowOff>94827</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5563235"/>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96732</xdr:rowOff>
    </xdr:from>
    <xdr:to>
      <xdr:col>7</xdr:col>
      <xdr:colOff>187325</xdr:colOff>
      <xdr:row>32</xdr:row>
      <xdr:rowOff>26882</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41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147532</xdr:rowOff>
    </xdr:from>
    <xdr:to>
      <xdr:col>11</xdr:col>
      <xdr:colOff>136525</xdr:colOff>
      <xdr:row>32</xdr:row>
      <xdr:rowOff>76835</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5462482"/>
          <a:ext cx="762000" cy="10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88917</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506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5021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20549</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499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163212</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496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161942</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136754</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62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118762</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6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18009</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令和</a:t>
          </a:r>
          <a:r>
            <a:rPr kumimoji="1" lang="en-US" altLang="ja-JP" sz="1100" b="0" i="0" baseline="0">
              <a:solidFill>
                <a:sysClr val="windowText" lastClr="000000"/>
              </a:solidFill>
              <a:effectLst/>
              <a:latin typeface="+mn-lt"/>
              <a:ea typeface="+mn-ea"/>
              <a:cs typeface="+mn-cs"/>
            </a:rPr>
            <a:t>4</a:t>
          </a:r>
          <a:r>
            <a:rPr kumimoji="1" lang="ja-JP" altLang="ja-JP" sz="1100" b="0" i="0" baseline="0">
              <a:solidFill>
                <a:sysClr val="windowText" lastClr="000000"/>
              </a:solidFill>
              <a:effectLst/>
              <a:latin typeface="+mn-lt"/>
              <a:ea typeface="+mn-ea"/>
              <a:cs typeface="+mn-cs"/>
            </a:rPr>
            <a:t>年度の債務償還比率は</a:t>
          </a:r>
          <a:r>
            <a:rPr kumimoji="1" lang="en-US" altLang="ja-JP" sz="1100" b="0" i="0" baseline="0">
              <a:solidFill>
                <a:sysClr val="windowText" lastClr="000000"/>
              </a:solidFill>
              <a:effectLst/>
              <a:latin typeface="+mn-lt"/>
              <a:ea typeface="+mn-ea"/>
              <a:cs typeface="+mn-cs"/>
            </a:rPr>
            <a:t>145.2</a:t>
          </a:r>
          <a:r>
            <a:rPr kumimoji="1" lang="ja-JP" altLang="ja-JP" sz="1100" b="0" i="0" baseline="0">
              <a:solidFill>
                <a:sysClr val="windowText" lastClr="000000"/>
              </a:solidFill>
              <a:effectLst/>
              <a:latin typeface="+mn-lt"/>
              <a:ea typeface="+mn-ea"/>
              <a:cs typeface="+mn-cs"/>
            </a:rPr>
            <a:t>％と類似団体内平均値</a:t>
          </a:r>
          <a:r>
            <a:rPr kumimoji="1" lang="en-US" altLang="ja-JP" sz="1100" b="0" i="0" baseline="0">
              <a:solidFill>
                <a:sysClr val="windowText" lastClr="000000"/>
              </a:solidFill>
              <a:effectLst/>
              <a:latin typeface="+mn-lt"/>
              <a:ea typeface="+mn-ea"/>
              <a:cs typeface="+mn-cs"/>
            </a:rPr>
            <a:t>405.2</a:t>
          </a:r>
          <a:r>
            <a:rPr kumimoji="1" lang="ja-JP" altLang="ja-JP" sz="1100" b="0" i="0" baseline="0">
              <a:solidFill>
                <a:sysClr val="windowText" lastClr="000000"/>
              </a:solidFill>
              <a:effectLst/>
              <a:latin typeface="+mn-lt"/>
              <a:ea typeface="+mn-ea"/>
              <a:cs typeface="+mn-cs"/>
            </a:rPr>
            <a:t>％と比較し、低い数値となっているが、今後、老朽化する公共施設等の大規模改修、都市計画事業や再開発事業の実施、公共施設マネジメントの推進などに伴い、債務償還比率は増加する見込みである。</a:t>
          </a:r>
          <a:endParaRPr lang="ja-JP" altLang="ja-JP">
            <a:solidFill>
              <a:sysClr val="windowText" lastClr="000000"/>
            </a:solidFill>
            <a:effectLst/>
          </a:endParaRP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4793595" y="4489903"/>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4846300" y="5973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969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4846300" y="504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4744700" y="50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4033500" y="502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3271500" y="524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167531</xdr:rowOff>
    </xdr:from>
    <xdr:to>
      <xdr:col>64</xdr:col>
      <xdr:colOff>123825</xdr:colOff>
      <xdr:row>31</xdr:row>
      <xdr:rowOff>97681</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2509500" y="531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155811</xdr:rowOff>
    </xdr:from>
    <xdr:to>
      <xdr:col>60</xdr:col>
      <xdr:colOff>123825</xdr:colOff>
      <xdr:row>31</xdr:row>
      <xdr:rowOff>85961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1747500" y="529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33873</xdr:rowOff>
    </xdr:from>
    <xdr:to>
      <xdr:col>76</xdr:col>
      <xdr:colOff>73025</xdr:colOff>
      <xdr:row>27</xdr:row>
      <xdr:rowOff>135473</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744700" y="466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56750</xdr:rowOff>
    </xdr:from>
    <xdr:ext cx="469744" cy="259045"/>
    <xdr:sp macro="" textlink="">
      <xdr:nvSpPr>
        <xdr:cNvPr id="156" name="債務償還比率該当値テキスト">
          <a:extLst>
            <a:ext uri="{FF2B5EF4-FFF2-40B4-BE49-F238E27FC236}">
              <a16:creationId xmlns:a16="http://schemas.microsoft.com/office/drawing/2014/main" id="{00000000-0008-0000-0D00-00009C000000}"/>
            </a:ext>
          </a:extLst>
        </xdr:cNvPr>
        <xdr:cNvSpPr txBox="1"/>
      </xdr:nvSpPr>
      <xdr:spPr>
        <a:xfrm>
          <a:off x="14846300" y="4514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49757</xdr:rowOff>
    </xdr:from>
    <xdr:to>
      <xdr:col>72</xdr:col>
      <xdr:colOff>123825</xdr:colOff>
      <xdr:row>27</xdr:row>
      <xdr:rowOff>151357</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4033500" y="46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84673</xdr:rowOff>
    </xdr:from>
    <xdr:to>
      <xdr:col>76</xdr:col>
      <xdr:colOff>22225</xdr:colOff>
      <xdr:row>27</xdr:row>
      <xdr:rowOff>100557</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4084300" y="4713823"/>
          <a:ext cx="711200" cy="1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86496</xdr:rowOff>
    </xdr:from>
    <xdr:to>
      <xdr:col>68</xdr:col>
      <xdr:colOff>123825</xdr:colOff>
      <xdr:row>29</xdr:row>
      <xdr:rowOff>16646</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3271500" y="488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100557</xdr:rowOff>
    </xdr:from>
    <xdr:to>
      <xdr:col>72</xdr:col>
      <xdr:colOff>73025</xdr:colOff>
      <xdr:row>28</xdr:row>
      <xdr:rowOff>137296</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flipV="1">
          <a:off x="13322300" y="4729707"/>
          <a:ext cx="762000" cy="20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125204</xdr:rowOff>
    </xdr:from>
    <xdr:to>
      <xdr:col>64</xdr:col>
      <xdr:colOff>123825</xdr:colOff>
      <xdr:row>29</xdr:row>
      <xdr:rowOff>55354</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2509500" y="492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137296</xdr:rowOff>
    </xdr:from>
    <xdr:to>
      <xdr:col>68</xdr:col>
      <xdr:colOff>73025</xdr:colOff>
      <xdr:row>29</xdr:row>
      <xdr:rowOff>4554</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2560300" y="4937896"/>
          <a:ext cx="762000" cy="3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76164</xdr:rowOff>
    </xdr:from>
    <xdr:to>
      <xdr:col>60</xdr:col>
      <xdr:colOff>123825</xdr:colOff>
      <xdr:row>29</xdr:row>
      <xdr:rowOff>6314</xdr:rowOff>
    </xdr:to>
    <xdr:sp macro="" textlink="">
      <xdr:nvSpPr>
        <xdr:cNvPr id="163" name="楕円 162">
          <a:extLst>
            <a:ext uri="{FF2B5EF4-FFF2-40B4-BE49-F238E27FC236}">
              <a16:creationId xmlns:a16="http://schemas.microsoft.com/office/drawing/2014/main" id="{00000000-0008-0000-0D00-0000A3000000}"/>
            </a:ext>
          </a:extLst>
        </xdr:cNvPr>
        <xdr:cNvSpPr/>
      </xdr:nvSpPr>
      <xdr:spPr>
        <a:xfrm>
          <a:off x="11747500" y="487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126964</xdr:rowOff>
    </xdr:from>
    <xdr:to>
      <xdr:col>64</xdr:col>
      <xdr:colOff>73025</xdr:colOff>
      <xdr:row>29</xdr:row>
      <xdr:rowOff>4554</xdr:rowOff>
    </xdr:to>
    <xdr:cxnSp macro="">
      <xdr:nvCxnSpPr>
        <xdr:cNvPr id="164" name="直線コネクタ 163">
          <a:extLst>
            <a:ext uri="{FF2B5EF4-FFF2-40B4-BE49-F238E27FC236}">
              <a16:creationId xmlns:a16="http://schemas.microsoft.com/office/drawing/2014/main" id="{00000000-0008-0000-0D00-0000A4000000}"/>
            </a:ext>
          </a:extLst>
        </xdr:cNvPr>
        <xdr:cNvCxnSpPr/>
      </xdr:nvCxnSpPr>
      <xdr:spPr>
        <a:xfrm>
          <a:off x="11798300" y="4927564"/>
          <a:ext cx="762000" cy="4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147954</xdr:rowOff>
    </xdr:from>
    <xdr:ext cx="469744" cy="259045"/>
    <xdr:sp macro="" textlink="">
      <xdr:nvSpPr>
        <xdr:cNvPr id="165" name="n_1aveValue債務償還比率">
          <a:extLst>
            <a:ext uri="{FF2B5EF4-FFF2-40B4-BE49-F238E27FC236}">
              <a16:creationId xmlns:a16="http://schemas.microsoft.com/office/drawing/2014/main" id="{00000000-0008-0000-0D00-0000A5000000}"/>
            </a:ext>
          </a:extLst>
        </xdr:cNvPr>
        <xdr:cNvSpPr txBox="1"/>
      </xdr:nvSpPr>
      <xdr:spPr>
        <a:xfrm>
          <a:off x="13836727" y="5120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19257</xdr:rowOff>
    </xdr:from>
    <xdr:ext cx="469744" cy="259045"/>
    <xdr:sp macro="" textlink="">
      <xdr:nvSpPr>
        <xdr:cNvPr id="166" name="n_2aveValue債務償還比率">
          <a:extLst>
            <a:ext uri="{FF2B5EF4-FFF2-40B4-BE49-F238E27FC236}">
              <a16:creationId xmlns:a16="http://schemas.microsoft.com/office/drawing/2014/main" id="{00000000-0008-0000-0D00-0000A6000000}"/>
            </a:ext>
          </a:extLst>
        </xdr:cNvPr>
        <xdr:cNvSpPr txBox="1"/>
      </xdr:nvSpPr>
      <xdr:spPr>
        <a:xfrm>
          <a:off x="13087427" y="533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88808</xdr:rowOff>
    </xdr:from>
    <xdr:ext cx="469744" cy="259045"/>
    <xdr:sp macro="" textlink="">
      <xdr:nvSpPr>
        <xdr:cNvPr id="167" name="n_3aveValue債務償還比率">
          <a:extLst>
            <a:ext uri="{FF2B5EF4-FFF2-40B4-BE49-F238E27FC236}">
              <a16:creationId xmlns:a16="http://schemas.microsoft.com/office/drawing/2014/main" id="{00000000-0008-0000-0D00-0000A7000000}"/>
            </a:ext>
          </a:extLst>
        </xdr:cNvPr>
        <xdr:cNvSpPr txBox="1"/>
      </xdr:nvSpPr>
      <xdr:spPr>
        <a:xfrm>
          <a:off x="12325427" y="540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77088</xdr:rowOff>
    </xdr:from>
    <xdr:ext cx="469744" cy="259045"/>
    <xdr:sp macro="" textlink="">
      <xdr:nvSpPr>
        <xdr:cNvPr id="168" name="n_4aveValue債務償還比率">
          <a:extLst>
            <a:ext uri="{FF2B5EF4-FFF2-40B4-BE49-F238E27FC236}">
              <a16:creationId xmlns:a16="http://schemas.microsoft.com/office/drawing/2014/main" id="{00000000-0008-0000-0D00-0000A8000000}"/>
            </a:ext>
          </a:extLst>
        </xdr:cNvPr>
        <xdr:cNvSpPr txBox="1"/>
      </xdr:nvSpPr>
      <xdr:spPr>
        <a:xfrm>
          <a:off x="11563427" y="539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167884</xdr:rowOff>
    </xdr:from>
    <xdr:ext cx="469744" cy="259045"/>
    <xdr:sp macro="" textlink="">
      <xdr:nvSpPr>
        <xdr:cNvPr id="169" name="n_1mainValue債務償還比率">
          <a:extLst>
            <a:ext uri="{FF2B5EF4-FFF2-40B4-BE49-F238E27FC236}">
              <a16:creationId xmlns:a16="http://schemas.microsoft.com/office/drawing/2014/main" id="{00000000-0008-0000-0D00-0000A9000000}"/>
            </a:ext>
          </a:extLst>
        </xdr:cNvPr>
        <xdr:cNvSpPr txBox="1"/>
      </xdr:nvSpPr>
      <xdr:spPr>
        <a:xfrm>
          <a:off x="13836727" y="445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33173</xdr:rowOff>
    </xdr:from>
    <xdr:ext cx="469744" cy="259045"/>
    <xdr:sp macro="" textlink="">
      <xdr:nvSpPr>
        <xdr:cNvPr id="170" name="n_2mainValue債務償還比率">
          <a:extLst>
            <a:ext uri="{FF2B5EF4-FFF2-40B4-BE49-F238E27FC236}">
              <a16:creationId xmlns:a16="http://schemas.microsoft.com/office/drawing/2014/main" id="{00000000-0008-0000-0D00-0000AA000000}"/>
            </a:ext>
          </a:extLst>
        </xdr:cNvPr>
        <xdr:cNvSpPr txBox="1"/>
      </xdr:nvSpPr>
      <xdr:spPr>
        <a:xfrm>
          <a:off x="13087427" y="466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71881</xdr:rowOff>
    </xdr:from>
    <xdr:ext cx="469744" cy="259045"/>
    <xdr:sp macro="" textlink="">
      <xdr:nvSpPr>
        <xdr:cNvPr id="171" name="n_3mainValue債務償還比率">
          <a:extLst>
            <a:ext uri="{FF2B5EF4-FFF2-40B4-BE49-F238E27FC236}">
              <a16:creationId xmlns:a16="http://schemas.microsoft.com/office/drawing/2014/main" id="{00000000-0008-0000-0D00-0000AB000000}"/>
            </a:ext>
          </a:extLst>
        </xdr:cNvPr>
        <xdr:cNvSpPr txBox="1"/>
      </xdr:nvSpPr>
      <xdr:spPr>
        <a:xfrm>
          <a:off x="12325427" y="470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22841</xdr:rowOff>
    </xdr:from>
    <xdr:ext cx="469744" cy="259045"/>
    <xdr:sp macro="" textlink="">
      <xdr:nvSpPr>
        <xdr:cNvPr id="172" name="n_4mainValue債務償還比率">
          <a:extLst>
            <a:ext uri="{FF2B5EF4-FFF2-40B4-BE49-F238E27FC236}">
              <a16:creationId xmlns:a16="http://schemas.microsoft.com/office/drawing/2014/main" id="{00000000-0008-0000-0D00-0000AC000000}"/>
            </a:ext>
          </a:extLst>
        </xdr:cNvPr>
        <xdr:cNvSpPr txBox="1"/>
      </xdr:nvSpPr>
      <xdr:spPr>
        <a:xfrm>
          <a:off x="11563427" y="4651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00000000-0008-0000-0D00-0000AD000000}"/>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00000000-0008-0000-0D00-0000AE000000}"/>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00000000-0008-0000-0D00-0000B1000000}"/>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00000000-0008-0000-0D00-0000B2000000}"/>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863046"/>
          <a:ext cx="0" cy="122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18886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533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66222</xdr:rowOff>
    </xdr:from>
    <xdr:to>
      <xdr:col>10</xdr:col>
      <xdr:colOff>165100</xdr:colOff>
      <xdr:row>38</xdr:row>
      <xdr:rowOff>167822</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46627</xdr:rowOff>
    </xdr:from>
    <xdr:to>
      <xdr:col>6</xdr:col>
      <xdr:colOff>38100</xdr:colOff>
      <xdr:row>38</xdr:row>
      <xdr:rowOff>148227</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5806</xdr:rowOff>
    </xdr:from>
    <xdr:to>
      <xdr:col>24</xdr:col>
      <xdr:colOff>114300</xdr:colOff>
      <xdr:row>41</xdr:row>
      <xdr:rowOff>107406</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703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92183</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950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95613</xdr:rowOff>
    </xdr:from>
    <xdr:to>
      <xdr:col>20</xdr:col>
      <xdr:colOff>38100</xdr:colOff>
      <xdr:row>41</xdr:row>
      <xdr:rowOff>25763</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95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146413</xdr:rowOff>
    </xdr:from>
    <xdr:to>
      <xdr:col>24</xdr:col>
      <xdr:colOff>63500</xdr:colOff>
      <xdr:row>41</xdr:row>
      <xdr:rowOff>56606</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7004413"/>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115207</xdr:rowOff>
    </xdr:from>
    <xdr:to>
      <xdr:col>15</xdr:col>
      <xdr:colOff>101600</xdr:colOff>
      <xdr:row>40</xdr:row>
      <xdr:rowOff>45357</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166007</xdr:rowOff>
    </xdr:from>
    <xdr:to>
      <xdr:col>19</xdr:col>
      <xdr:colOff>177800</xdr:colOff>
      <xdr:row>40</xdr:row>
      <xdr:rowOff>146413</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852557"/>
          <a:ext cx="8890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66222</xdr:rowOff>
    </xdr:from>
    <xdr:to>
      <xdr:col>10</xdr:col>
      <xdr:colOff>165100</xdr:colOff>
      <xdr:row>39</xdr:row>
      <xdr:rowOff>167822</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117022</xdr:rowOff>
    </xdr:from>
    <xdr:to>
      <xdr:col>15</xdr:col>
      <xdr:colOff>50800</xdr:colOff>
      <xdr:row>39</xdr:row>
      <xdr:rowOff>166007</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8035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110309</xdr:rowOff>
    </xdr:from>
    <xdr:to>
      <xdr:col>6</xdr:col>
      <xdr:colOff>38100</xdr:colOff>
      <xdr:row>39</xdr:row>
      <xdr:rowOff>40459</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161109</xdr:rowOff>
    </xdr:from>
    <xdr:to>
      <xdr:col>10</xdr:col>
      <xdr:colOff>114300</xdr:colOff>
      <xdr:row>39</xdr:row>
      <xdr:rowOff>117022</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6676209"/>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84744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37391</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12899</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164754</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16890</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704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36484</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89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158949</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84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31586</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71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8699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56993</xdr:rowOff>
    </xdr:from>
    <xdr:to>
      <xdr:col>41</xdr:col>
      <xdr:colOff>101600</xdr:colOff>
      <xdr:row>40</xdr:row>
      <xdr:rowOff>158593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810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56947</xdr:rowOff>
    </xdr:from>
    <xdr:to>
      <xdr:col>36</xdr:col>
      <xdr:colOff>165100</xdr:colOff>
      <xdr:row>40</xdr:row>
      <xdr:rowOff>158547</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921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27000</xdr:rowOff>
    </xdr:from>
    <xdr:to>
      <xdr:col>55</xdr:col>
      <xdr:colOff>50800</xdr:colOff>
      <xdr:row>41</xdr:row>
      <xdr:rowOff>128600</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10426700" y="705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113377</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10515600" y="69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26681</xdr:rowOff>
    </xdr:from>
    <xdr:to>
      <xdr:col>50</xdr:col>
      <xdr:colOff>165100</xdr:colOff>
      <xdr:row>41</xdr:row>
      <xdr:rowOff>128281</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9588500" y="705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77481</xdr:rowOff>
    </xdr:from>
    <xdr:to>
      <xdr:col>55</xdr:col>
      <xdr:colOff>0</xdr:colOff>
      <xdr:row>41</xdr:row>
      <xdr:rowOff>77800</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9639300" y="7106931"/>
          <a:ext cx="8382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26908</xdr:rowOff>
    </xdr:from>
    <xdr:to>
      <xdr:col>46</xdr:col>
      <xdr:colOff>38100</xdr:colOff>
      <xdr:row>41</xdr:row>
      <xdr:rowOff>128508</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8699500" y="705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77481</xdr:rowOff>
    </xdr:from>
    <xdr:to>
      <xdr:col>50</xdr:col>
      <xdr:colOff>114300</xdr:colOff>
      <xdr:row>41</xdr:row>
      <xdr:rowOff>77708</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flipV="1">
          <a:off x="8750300" y="7106931"/>
          <a:ext cx="88900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26954</xdr:rowOff>
    </xdr:from>
    <xdr:to>
      <xdr:col>41</xdr:col>
      <xdr:colOff>101600</xdr:colOff>
      <xdr:row>41</xdr:row>
      <xdr:rowOff>128554</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810500" y="705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77708</xdr:rowOff>
    </xdr:from>
    <xdr:to>
      <xdr:col>45</xdr:col>
      <xdr:colOff>177800</xdr:colOff>
      <xdr:row>41</xdr:row>
      <xdr:rowOff>77754</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flipV="1">
          <a:off x="7861300" y="710715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26771</xdr:rowOff>
    </xdr:from>
    <xdr:to>
      <xdr:col>36</xdr:col>
      <xdr:colOff>165100</xdr:colOff>
      <xdr:row>41</xdr:row>
      <xdr:rowOff>128371</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921500" y="705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77571</xdr:rowOff>
    </xdr:from>
    <xdr:to>
      <xdr:col>41</xdr:col>
      <xdr:colOff>50800</xdr:colOff>
      <xdr:row>41</xdr:row>
      <xdr:rowOff>77754</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6972300" y="7107021"/>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8515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3670</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7626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3624</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6737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119408</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9391727" y="714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119635</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8515427" y="714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119681</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7626427" y="714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119498</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6737427" y="714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25944</xdr:rowOff>
    </xdr:from>
    <xdr:to>
      <xdr:col>24</xdr:col>
      <xdr:colOff>114300</xdr:colOff>
      <xdr:row>59</xdr:row>
      <xdr:rowOff>127544</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5847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48821</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673600" y="999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169635</xdr:rowOff>
    </xdr:from>
    <xdr:to>
      <xdr:col>20</xdr:col>
      <xdr:colOff>38100</xdr:colOff>
      <xdr:row>59</xdr:row>
      <xdr:rowOff>99785</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7465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48985</xdr:rowOff>
    </xdr:from>
    <xdr:to>
      <xdr:col>24</xdr:col>
      <xdr:colOff>63500</xdr:colOff>
      <xdr:row>59</xdr:row>
      <xdr:rowOff>76744</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797300" y="10164535"/>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143510</xdr:rowOff>
    </xdr:from>
    <xdr:to>
      <xdr:col>15</xdr:col>
      <xdr:colOff>101600</xdr:colOff>
      <xdr:row>59</xdr:row>
      <xdr:rowOff>73660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857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22860</xdr:rowOff>
    </xdr:from>
    <xdr:to>
      <xdr:col>19</xdr:col>
      <xdr:colOff>177800</xdr:colOff>
      <xdr:row>59</xdr:row>
      <xdr:rowOff>48985</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908300" y="10138410"/>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115751</xdr:rowOff>
    </xdr:from>
    <xdr:to>
      <xdr:col>10</xdr:col>
      <xdr:colOff>165100</xdr:colOff>
      <xdr:row>59</xdr:row>
      <xdr:rowOff>45901</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968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166551</xdr:rowOff>
    </xdr:from>
    <xdr:to>
      <xdr:col>15</xdr:col>
      <xdr:colOff>50800</xdr:colOff>
      <xdr:row>59</xdr:row>
      <xdr:rowOff>22860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2019300" y="1011065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87993</xdr:rowOff>
    </xdr:from>
    <xdr:to>
      <xdr:col>6</xdr:col>
      <xdr:colOff>38100</xdr:colOff>
      <xdr:row>59</xdr:row>
      <xdr:rowOff>18143</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079500" y="1003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138793</xdr:rowOff>
    </xdr:from>
    <xdr:to>
      <xdr:col>10</xdr:col>
      <xdr:colOff>114300</xdr:colOff>
      <xdr:row>58</xdr:row>
      <xdr:rowOff>166551</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1130300" y="1008289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116312</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5820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90187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7057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62428</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816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34670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927744" y="980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8699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46692</xdr:rowOff>
    </xdr:from>
    <xdr:to>
      <xdr:col>41</xdr:col>
      <xdr:colOff>101600</xdr:colOff>
      <xdr:row>60</xdr:row>
      <xdr:rowOff>148292</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7810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49967</xdr:rowOff>
    </xdr:from>
    <xdr:to>
      <xdr:col>36</xdr:col>
      <xdr:colOff>165100</xdr:colOff>
      <xdr:row>60</xdr:row>
      <xdr:rowOff>151567</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921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168884</xdr:rowOff>
    </xdr:from>
    <xdr:to>
      <xdr:col>55</xdr:col>
      <xdr:colOff>50800</xdr:colOff>
      <xdr:row>63</xdr:row>
      <xdr:rowOff>99034</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10426700" y="1079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83811</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10515600" y="1071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168816</xdr:rowOff>
    </xdr:from>
    <xdr:to>
      <xdr:col>50</xdr:col>
      <xdr:colOff>165100</xdr:colOff>
      <xdr:row>63</xdr:row>
      <xdr:rowOff>98966</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9588500" y="1079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48166</xdr:rowOff>
    </xdr:from>
    <xdr:to>
      <xdr:col>55</xdr:col>
      <xdr:colOff>0</xdr:colOff>
      <xdr:row>63</xdr:row>
      <xdr:rowOff>48234</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a:off x="9639300" y="10849516"/>
          <a:ext cx="8382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168821</xdr:rowOff>
    </xdr:from>
    <xdr:to>
      <xdr:col>46</xdr:col>
      <xdr:colOff>38100</xdr:colOff>
      <xdr:row>63</xdr:row>
      <xdr:rowOff>98971</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8699500" y="1079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48166</xdr:rowOff>
    </xdr:from>
    <xdr:to>
      <xdr:col>50</xdr:col>
      <xdr:colOff>114300</xdr:colOff>
      <xdr:row>63</xdr:row>
      <xdr:rowOff>48171</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flipV="1">
          <a:off x="8750300" y="10849516"/>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168793</xdr:rowOff>
    </xdr:from>
    <xdr:to>
      <xdr:col>41</xdr:col>
      <xdr:colOff>101600</xdr:colOff>
      <xdr:row>63</xdr:row>
      <xdr:rowOff>98943</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7810500" y="1079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48143</xdr:rowOff>
    </xdr:from>
    <xdr:to>
      <xdr:col>45</xdr:col>
      <xdr:colOff>177800</xdr:colOff>
      <xdr:row>63</xdr:row>
      <xdr:rowOff>48171</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7861300" y="10849493"/>
          <a:ext cx="8890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168730</xdr:rowOff>
    </xdr:from>
    <xdr:to>
      <xdr:col>36</xdr:col>
      <xdr:colOff>165100</xdr:colOff>
      <xdr:row>63</xdr:row>
      <xdr:rowOff>98880</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921500" y="1079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48080</xdr:rowOff>
    </xdr:from>
    <xdr:to>
      <xdr:col>41</xdr:col>
      <xdr:colOff>50800</xdr:colOff>
      <xdr:row>63</xdr:row>
      <xdr:rowOff>48143</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6972300" y="10849430"/>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84831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164819</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7594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168094</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6705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90093</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91728" y="1089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90098</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515428" y="1089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90070</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626428" y="1089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90007</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737428" y="1089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a:extLst>
            <a:ext uri="{FF2B5EF4-FFF2-40B4-BE49-F238E27FC236}">
              <a16:creationId xmlns:a16="http://schemas.microsoft.com/office/drawing/2014/main" id="{00000000-0008-0000-0E00-000012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a:extLst>
            <a:ext uri="{FF2B5EF4-FFF2-40B4-BE49-F238E27FC236}">
              <a16:creationId xmlns:a16="http://schemas.microsoft.com/office/drawing/2014/main" id="{00000000-0008-0000-0E00-000013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a:extLst>
            <a:ext uri="{FF2B5EF4-FFF2-40B4-BE49-F238E27FC236}">
              <a16:creationId xmlns:a16="http://schemas.microsoft.com/office/drawing/2014/main" id="{00000000-0008-0000-0E00-000014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a:extLst>
            <a:ext uri="{FF2B5EF4-FFF2-40B4-BE49-F238E27FC236}">
              <a16:creationId xmlns:a16="http://schemas.microsoft.com/office/drawing/2014/main" id="{00000000-0008-0000-0E00-000015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a:extLst>
            <a:ext uri="{FF2B5EF4-FFF2-40B4-BE49-F238E27FC236}">
              <a16:creationId xmlns:a16="http://schemas.microsoft.com/office/drawing/2014/main" id="{00000000-0008-0000-0E00-000016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a:extLst>
            <a:ext uri="{FF2B5EF4-FFF2-40B4-BE49-F238E27FC236}">
              <a16:creationId xmlns:a16="http://schemas.microsoft.com/office/drawing/2014/main" id="{00000000-0008-0000-0E00-000017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a:extLst>
            <a:ext uri="{FF2B5EF4-FFF2-40B4-BE49-F238E27FC236}">
              <a16:creationId xmlns:a16="http://schemas.microsoft.com/office/drawing/2014/main" id="{00000000-0008-0000-0E00-000018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a:extLst>
            <a:ext uri="{FF2B5EF4-FFF2-40B4-BE49-F238E27FC236}">
              <a16:creationId xmlns:a16="http://schemas.microsoft.com/office/drawing/2014/main" id="{00000000-0008-0000-0E00-000019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a:extLst>
            <a:ext uri="{FF2B5EF4-FFF2-40B4-BE49-F238E27FC236}">
              <a16:creationId xmlns:a16="http://schemas.microsoft.com/office/drawing/2014/main" id="{00000000-0008-0000-0E00-00001A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3" name="正方形/長方形 282">
          <a:extLst>
            <a:ext uri="{FF2B5EF4-FFF2-40B4-BE49-F238E27FC236}">
              <a16:creationId xmlns:a16="http://schemas.microsoft.com/office/drawing/2014/main" id="{00000000-0008-0000-0E00-00001B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4" name="正方形/長方形 283">
          <a:extLst>
            <a:ext uri="{FF2B5EF4-FFF2-40B4-BE49-F238E27FC236}">
              <a16:creationId xmlns:a16="http://schemas.microsoft.com/office/drawing/2014/main" id="{00000000-0008-0000-0E00-00001C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5" name="正方形/長方形 284">
          <a:extLst>
            <a:ext uri="{FF2B5EF4-FFF2-40B4-BE49-F238E27FC236}">
              <a16:creationId xmlns:a16="http://schemas.microsoft.com/office/drawing/2014/main" id="{00000000-0008-0000-0E00-00001D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6" name="正方形/長方形 285">
          <a:extLst>
            <a:ext uri="{FF2B5EF4-FFF2-40B4-BE49-F238E27FC236}">
              <a16:creationId xmlns:a16="http://schemas.microsoft.com/office/drawing/2014/main" id="{00000000-0008-0000-0E00-00001E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7" name="正方形/長方形 286">
          <a:extLst>
            <a:ext uri="{FF2B5EF4-FFF2-40B4-BE49-F238E27FC236}">
              <a16:creationId xmlns:a16="http://schemas.microsoft.com/office/drawing/2014/main" id="{00000000-0008-0000-0E00-00001F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8" name="正方形/長方形 287">
          <a:extLst>
            <a:ext uri="{FF2B5EF4-FFF2-40B4-BE49-F238E27FC236}">
              <a16:creationId xmlns:a16="http://schemas.microsoft.com/office/drawing/2014/main" id="{00000000-0008-0000-0E00-000020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9" name="正方形/長方形 288">
          <a:extLst>
            <a:ext uri="{FF2B5EF4-FFF2-40B4-BE49-F238E27FC236}">
              <a16:creationId xmlns:a16="http://schemas.microsoft.com/office/drawing/2014/main" id="{00000000-0008-0000-0E00-000021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0" name="正方形/長方形 289">
          <a:extLst>
            <a:ext uri="{FF2B5EF4-FFF2-40B4-BE49-F238E27FC236}">
              <a16:creationId xmlns:a16="http://schemas.microsoft.com/office/drawing/2014/main" id="{00000000-0008-0000-0E00-000022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1" name="正方形/長方形 290">
          <a:extLst>
            <a:ext uri="{FF2B5EF4-FFF2-40B4-BE49-F238E27FC236}">
              <a16:creationId xmlns:a16="http://schemas.microsoft.com/office/drawing/2014/main" id="{00000000-0008-0000-0E00-00002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2" name="正方形/長方形 291">
          <a:extLst>
            <a:ext uri="{FF2B5EF4-FFF2-40B4-BE49-F238E27FC236}">
              <a16:creationId xmlns:a16="http://schemas.microsoft.com/office/drawing/2014/main" id="{00000000-0008-0000-0E00-00002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3" name="正方形/長方形 292">
          <a:extLst>
            <a:ext uri="{FF2B5EF4-FFF2-40B4-BE49-F238E27FC236}">
              <a16:creationId xmlns:a16="http://schemas.microsoft.com/office/drawing/2014/main" id="{00000000-0008-0000-0E00-00002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4" name="正方形/長方形 293">
          <a:extLst>
            <a:ext uri="{FF2B5EF4-FFF2-40B4-BE49-F238E27FC236}">
              <a16:creationId xmlns:a16="http://schemas.microsoft.com/office/drawing/2014/main" id="{00000000-0008-0000-0E00-00002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5" name="正方形/長方形 294">
          <a:extLst>
            <a:ext uri="{FF2B5EF4-FFF2-40B4-BE49-F238E27FC236}">
              <a16:creationId xmlns:a16="http://schemas.microsoft.com/office/drawing/2014/main" id="{00000000-0008-0000-0E00-00002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6" name="正方形/長方形 295">
          <a:extLst>
            <a:ext uri="{FF2B5EF4-FFF2-40B4-BE49-F238E27FC236}">
              <a16:creationId xmlns:a16="http://schemas.microsoft.com/office/drawing/2014/main" id="{00000000-0008-0000-0E00-00002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7" name="正方形/長方形 296">
          <a:extLst>
            <a:ext uri="{FF2B5EF4-FFF2-40B4-BE49-F238E27FC236}">
              <a16:creationId xmlns:a16="http://schemas.microsoft.com/office/drawing/2014/main" id="{00000000-0008-0000-0E00-00002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8" name="正方形/長方形 297">
          <a:extLst>
            <a:ext uri="{FF2B5EF4-FFF2-40B4-BE49-F238E27FC236}">
              <a16:creationId xmlns:a16="http://schemas.microsoft.com/office/drawing/2014/main" id="{00000000-0008-0000-0E00-00002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09" name="テキスト ボックス 308">
          <a:extLst>
            <a:ext uri="{FF2B5EF4-FFF2-40B4-BE49-F238E27FC236}">
              <a16:creationId xmlns:a16="http://schemas.microsoft.com/office/drawing/2014/main" id="{00000000-0008-0000-0E00-000035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a:extLst>
            <a:ext uri="{FF2B5EF4-FFF2-40B4-BE49-F238E27FC236}">
              <a16:creationId xmlns:a16="http://schemas.microsoft.com/office/drawing/2014/main" id="{00000000-0008-0000-0E00-000037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00000000-0008-0000-0E00-000038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314" name="【認定こども園・幼稚園・保育所】&#10;有形固定資産減価償却率最小値テキスト">
          <a:extLst>
            <a:ext uri="{FF2B5EF4-FFF2-40B4-BE49-F238E27FC236}">
              <a16:creationId xmlns:a16="http://schemas.microsoft.com/office/drawing/2014/main" id="{00000000-0008-0000-0E00-00003A010000}"/>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316" name="【認定こども園・幼稚園・保育所】&#10;有形固定資産減価償却率最大値テキスト">
          <a:extLst>
            <a:ext uri="{FF2B5EF4-FFF2-40B4-BE49-F238E27FC236}">
              <a16:creationId xmlns:a16="http://schemas.microsoft.com/office/drawing/2014/main" id="{00000000-0008-0000-0E00-00003C010000}"/>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114571</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00000000-0008-0000-0E00-00003E010000}"/>
            </a:ext>
          </a:extLst>
        </xdr:cNvPr>
        <xdr:cNvSpPr txBox="1"/>
      </xdr:nvSpPr>
      <xdr:spPr>
        <a:xfrm>
          <a:off x="16357600" y="6458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319" name="フローチャート: 判断 318">
          <a:extLst>
            <a:ext uri="{FF2B5EF4-FFF2-40B4-BE49-F238E27FC236}">
              <a16:creationId xmlns:a16="http://schemas.microsoft.com/office/drawing/2014/main" id="{00000000-0008-0000-0E00-00003F010000}"/>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320" name="フローチャート: 判断 319">
          <a:extLst>
            <a:ext uri="{FF2B5EF4-FFF2-40B4-BE49-F238E27FC236}">
              <a16:creationId xmlns:a16="http://schemas.microsoft.com/office/drawing/2014/main" id="{00000000-0008-0000-0E00-000040010000}"/>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321" name="フローチャート: 判断 320">
          <a:extLst>
            <a:ext uri="{FF2B5EF4-FFF2-40B4-BE49-F238E27FC236}">
              <a16:creationId xmlns:a16="http://schemas.microsoft.com/office/drawing/2014/main" id="{00000000-0008-0000-0E00-000041010000}"/>
            </a:ext>
          </a:extLst>
        </xdr:cNvPr>
        <xdr:cNvSpPr/>
      </xdr:nvSpPr>
      <xdr:spPr>
        <a:xfrm>
          <a:off x="14541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109982</xdr:rowOff>
    </xdr:from>
    <xdr:to>
      <xdr:col>72</xdr:col>
      <xdr:colOff>38100</xdr:colOff>
      <xdr:row>39</xdr:row>
      <xdr:rowOff>40132</xdr:rowOff>
    </xdr:to>
    <xdr:sp macro="" textlink="">
      <xdr:nvSpPr>
        <xdr:cNvPr id="322" name="フローチャート: 判断 321">
          <a:extLst>
            <a:ext uri="{FF2B5EF4-FFF2-40B4-BE49-F238E27FC236}">
              <a16:creationId xmlns:a16="http://schemas.microsoft.com/office/drawing/2014/main" id="{00000000-0008-0000-0E00-000042010000}"/>
            </a:ext>
          </a:extLst>
        </xdr:cNvPr>
        <xdr:cNvSpPr/>
      </xdr:nvSpPr>
      <xdr:spPr>
        <a:xfrm>
          <a:off x="1365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141986</xdr:rowOff>
    </xdr:from>
    <xdr:to>
      <xdr:col>67</xdr:col>
      <xdr:colOff>101600</xdr:colOff>
      <xdr:row>39</xdr:row>
      <xdr:rowOff>72136</xdr:rowOff>
    </xdr:to>
    <xdr:sp macro="" textlink="">
      <xdr:nvSpPr>
        <xdr:cNvPr id="323" name="フローチャート: 判断 322">
          <a:extLst>
            <a:ext uri="{FF2B5EF4-FFF2-40B4-BE49-F238E27FC236}">
              <a16:creationId xmlns:a16="http://schemas.microsoft.com/office/drawing/2014/main" id="{00000000-0008-0000-0E00-000043010000}"/>
            </a:ext>
          </a:extLst>
        </xdr:cNvPr>
        <xdr:cNvSpPr/>
      </xdr:nvSpPr>
      <xdr:spPr>
        <a:xfrm>
          <a:off x="12763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00000000-0008-0000-0E00-000044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00000000-0008-0000-0E00-000045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00000000-0008-0000-0E00-000047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82550</xdr:rowOff>
    </xdr:from>
    <xdr:to>
      <xdr:col>85</xdr:col>
      <xdr:colOff>177800</xdr:colOff>
      <xdr:row>40</xdr:row>
      <xdr:rowOff>12700</xdr:rowOff>
    </xdr:to>
    <xdr:sp macro="" textlink="">
      <xdr:nvSpPr>
        <xdr:cNvPr id="329" name="楕円 328">
          <a:extLst>
            <a:ext uri="{FF2B5EF4-FFF2-40B4-BE49-F238E27FC236}">
              <a16:creationId xmlns:a16="http://schemas.microsoft.com/office/drawing/2014/main" id="{00000000-0008-0000-0E00-000049010000}"/>
            </a:ext>
          </a:extLst>
        </xdr:cNvPr>
        <xdr:cNvSpPr/>
      </xdr:nvSpPr>
      <xdr:spPr>
        <a:xfrm>
          <a:off x="16268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60977</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00000000-0008-0000-0E00-00004A010000}"/>
            </a:ext>
          </a:extLst>
        </xdr:cNvPr>
        <xdr:cNvSpPr txBox="1"/>
      </xdr:nvSpPr>
      <xdr:spPr>
        <a:xfrm>
          <a:off x="16357600"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45974</xdr:rowOff>
    </xdr:from>
    <xdr:to>
      <xdr:col>81</xdr:col>
      <xdr:colOff>101600</xdr:colOff>
      <xdr:row>39</xdr:row>
      <xdr:rowOff>147574</xdr:rowOff>
    </xdr:to>
    <xdr:sp macro="" textlink="">
      <xdr:nvSpPr>
        <xdr:cNvPr id="331" name="楕円 330">
          <a:extLst>
            <a:ext uri="{FF2B5EF4-FFF2-40B4-BE49-F238E27FC236}">
              <a16:creationId xmlns:a16="http://schemas.microsoft.com/office/drawing/2014/main" id="{00000000-0008-0000-0E00-00004B010000}"/>
            </a:ext>
          </a:extLst>
        </xdr:cNvPr>
        <xdr:cNvSpPr/>
      </xdr:nvSpPr>
      <xdr:spPr>
        <a:xfrm>
          <a:off x="15430500" y="673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96774</xdr:rowOff>
    </xdr:from>
    <xdr:to>
      <xdr:col>85</xdr:col>
      <xdr:colOff>127000</xdr:colOff>
      <xdr:row>39</xdr:row>
      <xdr:rowOff>133350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15481300" y="67833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7112</xdr:rowOff>
    </xdr:from>
    <xdr:to>
      <xdr:col>76</xdr:col>
      <xdr:colOff>165100</xdr:colOff>
      <xdr:row>39</xdr:row>
      <xdr:rowOff>108712</xdr:rowOff>
    </xdr:to>
    <xdr:sp macro="" textlink="">
      <xdr:nvSpPr>
        <xdr:cNvPr id="333" name="楕円 332">
          <a:extLst>
            <a:ext uri="{FF2B5EF4-FFF2-40B4-BE49-F238E27FC236}">
              <a16:creationId xmlns:a16="http://schemas.microsoft.com/office/drawing/2014/main" id="{00000000-0008-0000-0E00-00004D010000}"/>
            </a:ext>
          </a:extLst>
        </xdr:cNvPr>
        <xdr:cNvSpPr/>
      </xdr:nvSpPr>
      <xdr:spPr>
        <a:xfrm>
          <a:off x="14541500" y="669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57912</xdr:rowOff>
    </xdr:from>
    <xdr:to>
      <xdr:col>81</xdr:col>
      <xdr:colOff>50800</xdr:colOff>
      <xdr:row>39</xdr:row>
      <xdr:rowOff>96774</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14592300" y="674446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335" name="楕円 334">
          <a:extLst>
            <a:ext uri="{FF2B5EF4-FFF2-40B4-BE49-F238E27FC236}">
              <a16:creationId xmlns:a16="http://schemas.microsoft.com/office/drawing/2014/main" id="{00000000-0008-0000-0E00-00004F010000}"/>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39</xdr:row>
      <xdr:rowOff>57912</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13703300" y="670560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105410</xdr:rowOff>
    </xdr:from>
    <xdr:to>
      <xdr:col>67</xdr:col>
      <xdr:colOff>101600</xdr:colOff>
      <xdr:row>39</xdr:row>
      <xdr:rowOff>35560</xdr:rowOff>
    </xdr:to>
    <xdr:sp macro="" textlink="">
      <xdr:nvSpPr>
        <xdr:cNvPr id="337" name="楕円 336">
          <a:extLst>
            <a:ext uri="{FF2B5EF4-FFF2-40B4-BE49-F238E27FC236}">
              <a16:creationId xmlns:a16="http://schemas.microsoft.com/office/drawing/2014/main" id="{00000000-0008-0000-0E00-000051010000}"/>
            </a:ext>
          </a:extLst>
        </xdr:cNvPr>
        <xdr:cNvSpPr/>
      </xdr:nvSpPr>
      <xdr:spPr>
        <a:xfrm>
          <a:off x="12763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156210</xdr:rowOff>
    </xdr:from>
    <xdr:to>
      <xdr:col>71</xdr:col>
      <xdr:colOff>177800</xdr:colOff>
      <xdr:row>39</xdr:row>
      <xdr:rowOff>19050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12814300" y="66713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170959</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00000000-0008-0000-0E00-000053010000}"/>
            </a:ext>
          </a:extLst>
        </xdr:cNvPr>
        <xdr:cNvSpPr txBox="1"/>
      </xdr:nvSpPr>
      <xdr:spPr>
        <a:xfrm>
          <a:off x="15266044" y="634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33799</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00000000-0008-0000-0E00-000054010000}"/>
            </a:ext>
          </a:extLst>
        </xdr:cNvPr>
        <xdr:cNvSpPr txBox="1"/>
      </xdr:nvSpPr>
      <xdr:spPr>
        <a:xfrm>
          <a:off x="14389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56659</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00000000-0008-0000-0E00-000055010000}"/>
            </a:ext>
          </a:extLst>
        </xdr:cNvPr>
        <xdr:cNvSpPr txBox="1"/>
      </xdr:nvSpPr>
      <xdr:spPr>
        <a:xfrm>
          <a:off x="13500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63263</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00000000-0008-0000-0E00-000056010000}"/>
            </a:ext>
          </a:extLst>
        </xdr:cNvPr>
        <xdr:cNvSpPr txBox="1"/>
      </xdr:nvSpPr>
      <xdr:spPr>
        <a:xfrm>
          <a:off x="12611744"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138701</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00000000-0008-0000-0E00-000057010000}"/>
            </a:ext>
          </a:extLst>
        </xdr:cNvPr>
        <xdr:cNvSpPr txBox="1"/>
      </xdr:nvSpPr>
      <xdr:spPr>
        <a:xfrm>
          <a:off x="15266044" y="682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99839</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00000000-0008-0000-0E00-000058010000}"/>
            </a:ext>
          </a:extLst>
        </xdr:cNvPr>
        <xdr:cNvSpPr txBox="1"/>
      </xdr:nvSpPr>
      <xdr:spPr>
        <a:xfrm>
          <a:off x="14389744" y="678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00000000-0008-0000-0E00-000059010000}"/>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52087</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00000000-0008-0000-0E00-00005A010000}"/>
            </a:ext>
          </a:extLst>
        </xdr:cNvPr>
        <xdr:cNvSpPr txBox="1"/>
      </xdr:nvSpPr>
      <xdr:spPr>
        <a:xfrm>
          <a:off x="126117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00000000-0008-0000-0E00-00005B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00000000-0008-0000-0E00-00005C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00000000-0008-0000-0E00-00005D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00000000-0008-0000-0E00-00005E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00000000-0008-0000-0E00-00005F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00000000-0008-0000-0E00-000060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00000000-0008-0000-0E00-000061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00000000-0008-0000-0E00-000062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00000000-0008-0000-0E00-000064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00000000-0008-0000-0E00-000070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00000000-0008-0000-0E00-000071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00000000-0008-0000-0E00-000073010000}"/>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00000000-0008-0000-0E00-000075010000}"/>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374" name="直線コネクタ 373">
          <a:extLst>
            <a:ext uri="{FF2B5EF4-FFF2-40B4-BE49-F238E27FC236}">
              <a16:creationId xmlns:a16="http://schemas.microsoft.com/office/drawing/2014/main" id="{00000000-0008-0000-0E00-000076010000}"/>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00000000-0008-0000-0E00-000077010000}"/>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376" name="フローチャート: 判断 375">
          <a:extLst>
            <a:ext uri="{FF2B5EF4-FFF2-40B4-BE49-F238E27FC236}">
              <a16:creationId xmlns:a16="http://schemas.microsoft.com/office/drawing/2014/main" id="{00000000-0008-0000-0E00-000078010000}"/>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77" name="フローチャート: 判断 376">
          <a:extLst>
            <a:ext uri="{FF2B5EF4-FFF2-40B4-BE49-F238E27FC236}">
              <a16:creationId xmlns:a16="http://schemas.microsoft.com/office/drawing/2014/main" id="{00000000-0008-0000-0E00-000079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378" name="フローチャート: 判断 377">
          <a:extLst>
            <a:ext uri="{FF2B5EF4-FFF2-40B4-BE49-F238E27FC236}">
              <a16:creationId xmlns:a16="http://schemas.microsoft.com/office/drawing/2014/main" id="{00000000-0008-0000-0E00-00007A010000}"/>
            </a:ext>
          </a:extLst>
        </xdr:cNvPr>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379" name="フローチャート: 判断 378">
          <a:extLst>
            <a:ext uri="{FF2B5EF4-FFF2-40B4-BE49-F238E27FC236}">
              <a16:creationId xmlns:a16="http://schemas.microsoft.com/office/drawing/2014/main" id="{00000000-0008-0000-0E00-00007B010000}"/>
            </a:ext>
          </a:extLst>
        </xdr:cNvPr>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380" name="フローチャート: 判断 379">
          <a:extLst>
            <a:ext uri="{FF2B5EF4-FFF2-40B4-BE49-F238E27FC236}">
              <a16:creationId xmlns:a16="http://schemas.microsoft.com/office/drawing/2014/main" id="{00000000-0008-0000-0E00-00007C010000}"/>
            </a:ext>
          </a:extLst>
        </xdr:cNvPr>
        <xdr:cNvSpPr/>
      </xdr:nvSpPr>
      <xdr:spPr>
        <a:xfrm>
          <a:off x="18605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00000000-0008-0000-0E00-00007D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00000000-0008-0000-0E00-00007E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00000000-0008-0000-0E00-00007F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00000000-0008-0000-0E00-000080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00000000-0008-0000-0E00-000081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63500</xdr:rowOff>
    </xdr:from>
    <xdr:to>
      <xdr:col>116</xdr:col>
      <xdr:colOff>114300</xdr:colOff>
      <xdr:row>40</xdr:row>
      <xdr:rowOff>165100</xdr:rowOff>
    </xdr:to>
    <xdr:sp macro="" textlink="">
      <xdr:nvSpPr>
        <xdr:cNvPr id="386" name="楕円 385">
          <a:extLst>
            <a:ext uri="{FF2B5EF4-FFF2-40B4-BE49-F238E27FC236}">
              <a16:creationId xmlns:a16="http://schemas.microsoft.com/office/drawing/2014/main" id="{00000000-0008-0000-0E00-000082010000}"/>
            </a:ext>
          </a:extLst>
        </xdr:cNvPr>
        <xdr:cNvSpPr/>
      </xdr:nvSpPr>
      <xdr:spPr>
        <a:xfrm>
          <a:off x="221107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41927</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00000000-0008-0000-0E00-000083010000}"/>
            </a:ext>
          </a:extLst>
        </xdr:cNvPr>
        <xdr:cNvSpPr txBox="1"/>
      </xdr:nvSpPr>
      <xdr:spPr>
        <a:xfrm>
          <a:off x="22199600"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63500</xdr:rowOff>
    </xdr:from>
    <xdr:to>
      <xdr:col>112</xdr:col>
      <xdr:colOff>38100</xdr:colOff>
      <xdr:row>40</xdr:row>
      <xdr:rowOff>165100</xdr:rowOff>
    </xdr:to>
    <xdr:sp macro="" textlink="">
      <xdr:nvSpPr>
        <xdr:cNvPr id="388" name="楕円 387">
          <a:extLst>
            <a:ext uri="{FF2B5EF4-FFF2-40B4-BE49-F238E27FC236}">
              <a16:creationId xmlns:a16="http://schemas.microsoft.com/office/drawing/2014/main" id="{00000000-0008-0000-0E00-000084010000}"/>
            </a:ext>
          </a:extLst>
        </xdr:cNvPr>
        <xdr:cNvSpPr/>
      </xdr:nvSpPr>
      <xdr:spPr>
        <a:xfrm>
          <a:off x="21272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114300</xdr:rowOff>
    </xdr:from>
    <xdr:to>
      <xdr:col>116</xdr:col>
      <xdr:colOff>63500</xdr:colOff>
      <xdr:row>40</xdr:row>
      <xdr:rowOff>114300</xdr:rowOff>
    </xdr:to>
    <xdr:cxnSp macro="">
      <xdr:nvCxnSpPr>
        <xdr:cNvPr id="389" name="直線コネクタ 388">
          <a:extLst>
            <a:ext uri="{FF2B5EF4-FFF2-40B4-BE49-F238E27FC236}">
              <a16:creationId xmlns:a16="http://schemas.microsoft.com/office/drawing/2014/main" id="{00000000-0008-0000-0E00-000085010000}"/>
            </a:ext>
          </a:extLst>
        </xdr:cNvPr>
        <xdr:cNvCxnSpPr/>
      </xdr:nvCxnSpPr>
      <xdr:spPr>
        <a:xfrm>
          <a:off x="21323300" y="6972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63500</xdr:rowOff>
    </xdr:from>
    <xdr:to>
      <xdr:col>107</xdr:col>
      <xdr:colOff>101600</xdr:colOff>
      <xdr:row>40</xdr:row>
      <xdr:rowOff>165100</xdr:rowOff>
    </xdr:to>
    <xdr:sp macro="" textlink="">
      <xdr:nvSpPr>
        <xdr:cNvPr id="390" name="楕円 389">
          <a:extLst>
            <a:ext uri="{FF2B5EF4-FFF2-40B4-BE49-F238E27FC236}">
              <a16:creationId xmlns:a16="http://schemas.microsoft.com/office/drawing/2014/main" id="{00000000-0008-0000-0E00-000086010000}"/>
            </a:ext>
          </a:extLst>
        </xdr:cNvPr>
        <xdr:cNvSpPr/>
      </xdr:nvSpPr>
      <xdr:spPr>
        <a:xfrm>
          <a:off x="20383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114300</xdr:rowOff>
    </xdr:from>
    <xdr:to>
      <xdr:col>111</xdr:col>
      <xdr:colOff>177800</xdr:colOff>
      <xdr:row>40</xdr:row>
      <xdr:rowOff>114300</xdr:rowOff>
    </xdr:to>
    <xdr:cxnSp macro="">
      <xdr:nvCxnSpPr>
        <xdr:cNvPr id="391" name="直線コネクタ 390">
          <a:extLst>
            <a:ext uri="{FF2B5EF4-FFF2-40B4-BE49-F238E27FC236}">
              <a16:creationId xmlns:a16="http://schemas.microsoft.com/office/drawing/2014/main" id="{00000000-0008-0000-0E00-000087010000}"/>
            </a:ext>
          </a:extLst>
        </xdr:cNvPr>
        <xdr:cNvCxnSpPr/>
      </xdr:nvCxnSpPr>
      <xdr:spPr>
        <a:xfrm>
          <a:off x="20434300" y="697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55880</xdr:rowOff>
    </xdr:from>
    <xdr:to>
      <xdr:col>102</xdr:col>
      <xdr:colOff>165100</xdr:colOff>
      <xdr:row>40</xdr:row>
      <xdr:rowOff>157480</xdr:rowOff>
    </xdr:to>
    <xdr:sp macro="" textlink="">
      <xdr:nvSpPr>
        <xdr:cNvPr id="392" name="楕円 391">
          <a:extLst>
            <a:ext uri="{FF2B5EF4-FFF2-40B4-BE49-F238E27FC236}">
              <a16:creationId xmlns:a16="http://schemas.microsoft.com/office/drawing/2014/main" id="{00000000-0008-0000-0E00-000088010000}"/>
            </a:ext>
          </a:extLst>
        </xdr:cNvPr>
        <xdr:cNvSpPr/>
      </xdr:nvSpPr>
      <xdr:spPr>
        <a:xfrm>
          <a:off x="19494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106680</xdr:rowOff>
    </xdr:from>
    <xdr:to>
      <xdr:col>107</xdr:col>
      <xdr:colOff>50800</xdr:colOff>
      <xdr:row>40</xdr:row>
      <xdr:rowOff>114300</xdr:rowOff>
    </xdr:to>
    <xdr:cxnSp macro="">
      <xdr:nvCxnSpPr>
        <xdr:cNvPr id="393" name="直線コネクタ 392">
          <a:extLst>
            <a:ext uri="{FF2B5EF4-FFF2-40B4-BE49-F238E27FC236}">
              <a16:creationId xmlns:a16="http://schemas.microsoft.com/office/drawing/2014/main" id="{00000000-0008-0000-0E00-000089010000}"/>
            </a:ext>
          </a:extLst>
        </xdr:cNvPr>
        <xdr:cNvCxnSpPr/>
      </xdr:nvCxnSpPr>
      <xdr:spPr>
        <a:xfrm>
          <a:off x="19545300" y="6964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55880</xdr:rowOff>
    </xdr:from>
    <xdr:to>
      <xdr:col>98</xdr:col>
      <xdr:colOff>38100</xdr:colOff>
      <xdr:row>40</xdr:row>
      <xdr:rowOff>157480</xdr:rowOff>
    </xdr:to>
    <xdr:sp macro="" textlink="">
      <xdr:nvSpPr>
        <xdr:cNvPr id="394" name="楕円 393">
          <a:extLst>
            <a:ext uri="{FF2B5EF4-FFF2-40B4-BE49-F238E27FC236}">
              <a16:creationId xmlns:a16="http://schemas.microsoft.com/office/drawing/2014/main" id="{00000000-0008-0000-0E00-00008A010000}"/>
            </a:ext>
          </a:extLst>
        </xdr:cNvPr>
        <xdr:cNvSpPr/>
      </xdr:nvSpPr>
      <xdr:spPr>
        <a:xfrm>
          <a:off x="18605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106680</xdr:rowOff>
    </xdr:from>
    <xdr:to>
      <xdr:col>102</xdr:col>
      <xdr:colOff>114300</xdr:colOff>
      <xdr:row>40</xdr:row>
      <xdr:rowOff>106680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8656300" y="6964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00000000-0008-0000-0E00-00008C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00000000-0008-0000-0E00-00008D010000}"/>
            </a:ext>
          </a:extLst>
        </xdr:cNvPr>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00000000-0008-0000-0E00-00008E010000}"/>
            </a:ext>
          </a:extLst>
        </xdr:cNvPr>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6367</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00000000-0008-0000-0E00-00008F010000}"/>
            </a:ext>
          </a:extLst>
        </xdr:cNvPr>
        <xdr:cNvSpPr txBox="1"/>
      </xdr:nvSpPr>
      <xdr:spPr>
        <a:xfrm>
          <a:off x="18421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156227</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00000000-0008-0000-0E00-000090010000}"/>
            </a:ext>
          </a:extLst>
        </xdr:cNvPr>
        <xdr:cNvSpPr txBox="1"/>
      </xdr:nvSpPr>
      <xdr:spPr>
        <a:xfrm>
          <a:off x="210757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156227</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00000000-0008-0000-0E00-000091010000}"/>
            </a:ext>
          </a:extLst>
        </xdr:cNvPr>
        <xdr:cNvSpPr txBox="1"/>
      </xdr:nvSpPr>
      <xdr:spPr>
        <a:xfrm>
          <a:off x="201994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148607</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00000000-0008-0000-0E00-000092010000}"/>
            </a:ext>
          </a:extLst>
        </xdr:cNvPr>
        <xdr:cNvSpPr txBox="1"/>
      </xdr:nvSpPr>
      <xdr:spPr>
        <a:xfrm>
          <a:off x="19310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148607</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00000000-0008-0000-0E00-000093010000}"/>
            </a:ext>
          </a:extLst>
        </xdr:cNvPr>
        <xdr:cNvSpPr txBox="1"/>
      </xdr:nvSpPr>
      <xdr:spPr>
        <a:xfrm>
          <a:off x="18421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00000000-0008-0000-0E00-000095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00000000-0008-0000-0E00-000096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00000000-0008-0000-0E00-000097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00000000-0008-0000-0E00-000098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00000000-0008-0000-0E00-000099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5" name="【学校施設】&#10;有形固定資産減価償却率グラフ枠">
          <a:extLst>
            <a:ext uri="{FF2B5EF4-FFF2-40B4-BE49-F238E27FC236}">
              <a16:creationId xmlns:a16="http://schemas.microsoft.com/office/drawing/2014/main" id="{00000000-0008-0000-0E00-0000A9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426" name="直線コネクタ 425">
          <a:extLst>
            <a:ext uri="{FF2B5EF4-FFF2-40B4-BE49-F238E27FC236}">
              <a16:creationId xmlns:a16="http://schemas.microsoft.com/office/drawing/2014/main" id="{00000000-0008-0000-0E00-0000AA010000}"/>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427" name="【学校施設】&#10;有形固定資産減価償却率最小値テキスト">
          <a:extLst>
            <a:ext uri="{FF2B5EF4-FFF2-40B4-BE49-F238E27FC236}">
              <a16:creationId xmlns:a16="http://schemas.microsoft.com/office/drawing/2014/main" id="{00000000-0008-0000-0E00-0000AB01000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428" name="直線コネクタ 427">
          <a:extLst>
            <a:ext uri="{FF2B5EF4-FFF2-40B4-BE49-F238E27FC236}">
              <a16:creationId xmlns:a16="http://schemas.microsoft.com/office/drawing/2014/main" id="{00000000-0008-0000-0E00-0000AC010000}"/>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429" name="【学校施設】&#10;有形固定資産減価償却率最大値テキスト">
          <a:extLst>
            <a:ext uri="{FF2B5EF4-FFF2-40B4-BE49-F238E27FC236}">
              <a16:creationId xmlns:a16="http://schemas.microsoft.com/office/drawing/2014/main" id="{00000000-0008-0000-0E00-0000AD010000}"/>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430" name="直線コネクタ 429">
          <a:extLst>
            <a:ext uri="{FF2B5EF4-FFF2-40B4-BE49-F238E27FC236}">
              <a16:creationId xmlns:a16="http://schemas.microsoft.com/office/drawing/2014/main" id="{00000000-0008-0000-0E00-0000AE010000}"/>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63517</xdr:rowOff>
    </xdr:from>
    <xdr:ext cx="405111" cy="259045"/>
    <xdr:sp macro="" textlink="">
      <xdr:nvSpPr>
        <xdr:cNvPr id="431" name="【学校施設】&#10;有形固定資産減価償却率平均値テキスト">
          <a:extLst>
            <a:ext uri="{FF2B5EF4-FFF2-40B4-BE49-F238E27FC236}">
              <a16:creationId xmlns:a16="http://schemas.microsoft.com/office/drawing/2014/main" id="{00000000-0008-0000-0E00-0000AF010000}"/>
            </a:ext>
          </a:extLst>
        </xdr:cNvPr>
        <xdr:cNvSpPr txBox="1"/>
      </xdr:nvSpPr>
      <xdr:spPr>
        <a:xfrm>
          <a:off x="16357600" y="1000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432" name="フローチャート: 判断 431">
          <a:extLst>
            <a:ext uri="{FF2B5EF4-FFF2-40B4-BE49-F238E27FC236}">
              <a16:creationId xmlns:a16="http://schemas.microsoft.com/office/drawing/2014/main" id="{00000000-0008-0000-0E00-0000B0010000}"/>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433" name="フローチャート: 判断 432">
          <a:extLst>
            <a:ext uri="{FF2B5EF4-FFF2-40B4-BE49-F238E27FC236}">
              <a16:creationId xmlns:a16="http://schemas.microsoft.com/office/drawing/2014/main" id="{00000000-0008-0000-0E00-0000B1010000}"/>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434" name="フローチャート: 判断 433">
          <a:extLst>
            <a:ext uri="{FF2B5EF4-FFF2-40B4-BE49-F238E27FC236}">
              <a16:creationId xmlns:a16="http://schemas.microsoft.com/office/drawing/2014/main" id="{00000000-0008-0000-0E00-0000B2010000}"/>
            </a:ext>
          </a:extLst>
        </xdr:cNvPr>
        <xdr:cNvSpPr/>
      </xdr:nvSpPr>
      <xdr:spPr>
        <a:xfrm>
          <a:off x="14541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54356</xdr:rowOff>
    </xdr:from>
    <xdr:to>
      <xdr:col>72</xdr:col>
      <xdr:colOff>38100</xdr:colOff>
      <xdr:row>59</xdr:row>
      <xdr:rowOff>155956</xdr:rowOff>
    </xdr:to>
    <xdr:sp macro="" textlink="">
      <xdr:nvSpPr>
        <xdr:cNvPr id="435" name="フローチャート: 判断 434">
          <a:extLst>
            <a:ext uri="{FF2B5EF4-FFF2-40B4-BE49-F238E27FC236}">
              <a16:creationId xmlns:a16="http://schemas.microsoft.com/office/drawing/2014/main" id="{00000000-0008-0000-0E00-0000B3010000}"/>
            </a:ext>
          </a:extLst>
        </xdr:cNvPr>
        <xdr:cNvSpPr/>
      </xdr:nvSpPr>
      <xdr:spPr>
        <a:xfrm>
          <a:off x="13652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22352</xdr:rowOff>
    </xdr:from>
    <xdr:to>
      <xdr:col>67</xdr:col>
      <xdr:colOff>101600</xdr:colOff>
      <xdr:row>59</xdr:row>
      <xdr:rowOff>123952</xdr:rowOff>
    </xdr:to>
    <xdr:sp macro="" textlink="">
      <xdr:nvSpPr>
        <xdr:cNvPr id="436" name="フローチャート: 判断 435">
          <a:extLst>
            <a:ext uri="{FF2B5EF4-FFF2-40B4-BE49-F238E27FC236}">
              <a16:creationId xmlns:a16="http://schemas.microsoft.com/office/drawing/2014/main" id="{00000000-0008-0000-0E00-0000B4010000}"/>
            </a:ext>
          </a:extLst>
        </xdr:cNvPr>
        <xdr:cNvSpPr/>
      </xdr:nvSpPr>
      <xdr:spPr>
        <a:xfrm>
          <a:off x="12763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7" name="テキスト ボックス 436">
          <a:extLst>
            <a:ext uri="{FF2B5EF4-FFF2-40B4-BE49-F238E27FC236}">
              <a16:creationId xmlns:a16="http://schemas.microsoft.com/office/drawing/2014/main" id="{00000000-0008-0000-0E00-0000B5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8" name="テキスト ボックス 437">
          <a:extLst>
            <a:ext uri="{FF2B5EF4-FFF2-40B4-BE49-F238E27FC236}">
              <a16:creationId xmlns:a16="http://schemas.microsoft.com/office/drawing/2014/main" id="{00000000-0008-0000-0E00-0000B6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00000000-0008-0000-0E00-0000B7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00000000-0008-0000-0E00-0000B8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00000000-0008-0000-0E00-0000B9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74930</xdr:rowOff>
    </xdr:from>
    <xdr:to>
      <xdr:col>85</xdr:col>
      <xdr:colOff>177800</xdr:colOff>
      <xdr:row>62</xdr:row>
      <xdr:rowOff>5080</xdr:rowOff>
    </xdr:to>
    <xdr:sp macro="" textlink="">
      <xdr:nvSpPr>
        <xdr:cNvPr id="442" name="楕円 441">
          <a:extLst>
            <a:ext uri="{FF2B5EF4-FFF2-40B4-BE49-F238E27FC236}">
              <a16:creationId xmlns:a16="http://schemas.microsoft.com/office/drawing/2014/main" id="{00000000-0008-0000-0E00-0000BA010000}"/>
            </a:ext>
          </a:extLst>
        </xdr:cNvPr>
        <xdr:cNvSpPr/>
      </xdr:nvSpPr>
      <xdr:spPr>
        <a:xfrm>
          <a:off x="16268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53357</xdr:rowOff>
    </xdr:from>
    <xdr:ext cx="405111" cy="259045"/>
    <xdr:sp macro="" textlink="">
      <xdr:nvSpPr>
        <xdr:cNvPr id="443" name="【学校施設】&#10;有形固定資産減価償却率該当値テキスト">
          <a:extLst>
            <a:ext uri="{FF2B5EF4-FFF2-40B4-BE49-F238E27FC236}">
              <a16:creationId xmlns:a16="http://schemas.microsoft.com/office/drawing/2014/main" id="{00000000-0008-0000-0E00-0000BB010000}"/>
            </a:ext>
          </a:extLst>
        </xdr:cNvPr>
        <xdr:cNvSpPr txBox="1"/>
      </xdr:nvSpPr>
      <xdr:spPr>
        <a:xfrm>
          <a:off x="16357600"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74930</xdr:rowOff>
    </xdr:from>
    <xdr:to>
      <xdr:col>81</xdr:col>
      <xdr:colOff>101600</xdr:colOff>
      <xdr:row>62</xdr:row>
      <xdr:rowOff>5080</xdr:rowOff>
    </xdr:to>
    <xdr:sp macro="" textlink="">
      <xdr:nvSpPr>
        <xdr:cNvPr id="444" name="楕円 443">
          <a:extLst>
            <a:ext uri="{FF2B5EF4-FFF2-40B4-BE49-F238E27FC236}">
              <a16:creationId xmlns:a16="http://schemas.microsoft.com/office/drawing/2014/main" id="{00000000-0008-0000-0E00-0000BC010000}"/>
            </a:ext>
          </a:extLst>
        </xdr:cNvPr>
        <xdr:cNvSpPr/>
      </xdr:nvSpPr>
      <xdr:spPr>
        <a:xfrm>
          <a:off x="15430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125730</xdr:rowOff>
    </xdr:from>
    <xdr:to>
      <xdr:col>85</xdr:col>
      <xdr:colOff>127000</xdr:colOff>
      <xdr:row>61</xdr:row>
      <xdr:rowOff>125730</xdr:rowOff>
    </xdr:to>
    <xdr:cxnSp macro="">
      <xdr:nvCxnSpPr>
        <xdr:cNvPr id="445" name="直線コネクタ 444">
          <a:extLst>
            <a:ext uri="{FF2B5EF4-FFF2-40B4-BE49-F238E27FC236}">
              <a16:creationId xmlns:a16="http://schemas.microsoft.com/office/drawing/2014/main" id="{00000000-0008-0000-0E00-0000BD010000}"/>
            </a:ext>
          </a:extLst>
        </xdr:cNvPr>
        <xdr:cNvCxnSpPr/>
      </xdr:nvCxnSpPr>
      <xdr:spPr>
        <a:xfrm>
          <a:off x="15481300" y="1058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49784</xdr:rowOff>
    </xdr:from>
    <xdr:to>
      <xdr:col>76</xdr:col>
      <xdr:colOff>165100</xdr:colOff>
      <xdr:row>61</xdr:row>
      <xdr:rowOff>151384</xdr:rowOff>
    </xdr:to>
    <xdr:sp macro="" textlink="">
      <xdr:nvSpPr>
        <xdr:cNvPr id="446" name="楕円 445">
          <a:extLst>
            <a:ext uri="{FF2B5EF4-FFF2-40B4-BE49-F238E27FC236}">
              <a16:creationId xmlns:a16="http://schemas.microsoft.com/office/drawing/2014/main" id="{00000000-0008-0000-0E00-0000BE010000}"/>
            </a:ext>
          </a:extLst>
        </xdr:cNvPr>
        <xdr:cNvSpPr/>
      </xdr:nvSpPr>
      <xdr:spPr>
        <a:xfrm>
          <a:off x="14541500" y="1050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100584</xdr:rowOff>
    </xdr:from>
    <xdr:to>
      <xdr:col>81</xdr:col>
      <xdr:colOff>50800</xdr:colOff>
      <xdr:row>61</xdr:row>
      <xdr:rowOff>125730</xdr:rowOff>
    </xdr:to>
    <xdr:cxnSp macro="">
      <xdr:nvCxnSpPr>
        <xdr:cNvPr id="447" name="直線コネクタ 446">
          <a:extLst>
            <a:ext uri="{FF2B5EF4-FFF2-40B4-BE49-F238E27FC236}">
              <a16:creationId xmlns:a16="http://schemas.microsoft.com/office/drawing/2014/main" id="{00000000-0008-0000-0E00-0000BF010000}"/>
            </a:ext>
          </a:extLst>
        </xdr:cNvPr>
        <xdr:cNvCxnSpPr/>
      </xdr:nvCxnSpPr>
      <xdr:spPr>
        <a:xfrm>
          <a:off x="14592300" y="1055903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134366</xdr:rowOff>
    </xdr:from>
    <xdr:to>
      <xdr:col>72</xdr:col>
      <xdr:colOff>38100</xdr:colOff>
      <xdr:row>62</xdr:row>
      <xdr:rowOff>64516</xdr:rowOff>
    </xdr:to>
    <xdr:sp macro="" textlink="">
      <xdr:nvSpPr>
        <xdr:cNvPr id="448" name="楕円 447">
          <a:extLst>
            <a:ext uri="{FF2B5EF4-FFF2-40B4-BE49-F238E27FC236}">
              <a16:creationId xmlns:a16="http://schemas.microsoft.com/office/drawing/2014/main" id="{00000000-0008-0000-0E00-0000C0010000}"/>
            </a:ext>
          </a:extLst>
        </xdr:cNvPr>
        <xdr:cNvSpPr/>
      </xdr:nvSpPr>
      <xdr:spPr>
        <a:xfrm>
          <a:off x="1365250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100584</xdr:rowOff>
    </xdr:from>
    <xdr:to>
      <xdr:col>76</xdr:col>
      <xdr:colOff>114300</xdr:colOff>
      <xdr:row>62</xdr:row>
      <xdr:rowOff>13716</xdr:rowOff>
    </xdr:to>
    <xdr:cxnSp macro="">
      <xdr:nvCxnSpPr>
        <xdr:cNvPr id="449" name="直線コネクタ 448">
          <a:extLst>
            <a:ext uri="{FF2B5EF4-FFF2-40B4-BE49-F238E27FC236}">
              <a16:creationId xmlns:a16="http://schemas.microsoft.com/office/drawing/2014/main" id="{00000000-0008-0000-0E00-0000C1010000}"/>
            </a:ext>
          </a:extLst>
        </xdr:cNvPr>
        <xdr:cNvCxnSpPr/>
      </xdr:nvCxnSpPr>
      <xdr:spPr>
        <a:xfrm flipV="1">
          <a:off x="13703300" y="1055903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106934</xdr:rowOff>
    </xdr:from>
    <xdr:to>
      <xdr:col>67</xdr:col>
      <xdr:colOff>101600</xdr:colOff>
      <xdr:row>62</xdr:row>
      <xdr:rowOff>37084</xdr:rowOff>
    </xdr:to>
    <xdr:sp macro="" textlink="">
      <xdr:nvSpPr>
        <xdr:cNvPr id="450" name="楕円 449">
          <a:extLst>
            <a:ext uri="{FF2B5EF4-FFF2-40B4-BE49-F238E27FC236}">
              <a16:creationId xmlns:a16="http://schemas.microsoft.com/office/drawing/2014/main" id="{00000000-0008-0000-0E00-0000C2010000}"/>
            </a:ext>
          </a:extLst>
        </xdr:cNvPr>
        <xdr:cNvSpPr/>
      </xdr:nvSpPr>
      <xdr:spPr>
        <a:xfrm>
          <a:off x="12763500" y="1056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157734</xdr:rowOff>
    </xdr:from>
    <xdr:to>
      <xdr:col>71</xdr:col>
      <xdr:colOff>177800</xdr:colOff>
      <xdr:row>62</xdr:row>
      <xdr:rowOff>13716</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2814300" y="106161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154195</xdr:rowOff>
    </xdr:from>
    <xdr:ext cx="405111" cy="259045"/>
    <xdr:sp macro="" textlink="">
      <xdr:nvSpPr>
        <xdr:cNvPr id="452" name="n_1aveValue【学校施設】&#10;有形固定資産減価償却率">
          <a:extLst>
            <a:ext uri="{FF2B5EF4-FFF2-40B4-BE49-F238E27FC236}">
              <a16:creationId xmlns:a16="http://schemas.microsoft.com/office/drawing/2014/main" id="{00000000-0008-0000-0E00-0000C4010000}"/>
            </a:ext>
          </a:extLst>
        </xdr:cNvPr>
        <xdr:cNvSpPr txBox="1"/>
      </xdr:nvSpPr>
      <xdr:spPr>
        <a:xfrm>
          <a:off x="15266044" y="992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151909</xdr:rowOff>
    </xdr:from>
    <xdr:ext cx="405111" cy="259045"/>
    <xdr:sp macro="" textlink="">
      <xdr:nvSpPr>
        <xdr:cNvPr id="453" name="n_2aveValue【学校施設】&#10;有形固定資産減価償却率">
          <a:extLst>
            <a:ext uri="{FF2B5EF4-FFF2-40B4-BE49-F238E27FC236}">
              <a16:creationId xmlns:a16="http://schemas.microsoft.com/office/drawing/2014/main" id="{00000000-0008-0000-0E00-0000C5010000}"/>
            </a:ext>
          </a:extLst>
        </xdr:cNvPr>
        <xdr:cNvSpPr txBox="1"/>
      </xdr:nvSpPr>
      <xdr:spPr>
        <a:xfrm>
          <a:off x="143897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1033</xdr:rowOff>
    </xdr:from>
    <xdr:ext cx="405111" cy="259045"/>
    <xdr:sp macro="" textlink="">
      <xdr:nvSpPr>
        <xdr:cNvPr id="454" name="n_3aveValue【学校施設】&#10;有形固定資産減価償却率">
          <a:extLst>
            <a:ext uri="{FF2B5EF4-FFF2-40B4-BE49-F238E27FC236}">
              <a16:creationId xmlns:a16="http://schemas.microsoft.com/office/drawing/2014/main" id="{00000000-0008-0000-0E00-0000C6010000}"/>
            </a:ext>
          </a:extLst>
        </xdr:cNvPr>
        <xdr:cNvSpPr txBox="1"/>
      </xdr:nvSpPr>
      <xdr:spPr>
        <a:xfrm>
          <a:off x="13500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140479</xdr:rowOff>
    </xdr:from>
    <xdr:ext cx="405111" cy="259045"/>
    <xdr:sp macro="" textlink="">
      <xdr:nvSpPr>
        <xdr:cNvPr id="455" name="n_4aveValue【学校施設】&#10;有形固定資産減価償却率">
          <a:extLst>
            <a:ext uri="{FF2B5EF4-FFF2-40B4-BE49-F238E27FC236}">
              <a16:creationId xmlns:a16="http://schemas.microsoft.com/office/drawing/2014/main" id="{00000000-0008-0000-0E00-0000C7010000}"/>
            </a:ext>
          </a:extLst>
        </xdr:cNvPr>
        <xdr:cNvSpPr txBox="1"/>
      </xdr:nvSpPr>
      <xdr:spPr>
        <a:xfrm>
          <a:off x="12611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167657</xdr:rowOff>
    </xdr:from>
    <xdr:ext cx="405111" cy="259045"/>
    <xdr:sp macro="" textlink="">
      <xdr:nvSpPr>
        <xdr:cNvPr id="456" name="n_1mainValue【学校施設】&#10;有形固定資産減価償却率">
          <a:extLst>
            <a:ext uri="{FF2B5EF4-FFF2-40B4-BE49-F238E27FC236}">
              <a16:creationId xmlns:a16="http://schemas.microsoft.com/office/drawing/2014/main" id="{00000000-0008-0000-0E00-0000C8010000}"/>
            </a:ext>
          </a:extLst>
        </xdr:cNvPr>
        <xdr:cNvSpPr txBox="1"/>
      </xdr:nvSpPr>
      <xdr:spPr>
        <a:xfrm>
          <a:off x="152660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142511</xdr:rowOff>
    </xdr:from>
    <xdr:ext cx="405111" cy="259045"/>
    <xdr:sp macro="" textlink="">
      <xdr:nvSpPr>
        <xdr:cNvPr id="457" name="n_2mainValue【学校施設】&#10;有形固定資産減価償却率">
          <a:extLst>
            <a:ext uri="{FF2B5EF4-FFF2-40B4-BE49-F238E27FC236}">
              <a16:creationId xmlns:a16="http://schemas.microsoft.com/office/drawing/2014/main" id="{00000000-0008-0000-0E00-0000C9010000}"/>
            </a:ext>
          </a:extLst>
        </xdr:cNvPr>
        <xdr:cNvSpPr txBox="1"/>
      </xdr:nvSpPr>
      <xdr:spPr>
        <a:xfrm>
          <a:off x="14389744" y="1060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55643</xdr:rowOff>
    </xdr:from>
    <xdr:ext cx="405111" cy="259045"/>
    <xdr:sp macro="" textlink="">
      <xdr:nvSpPr>
        <xdr:cNvPr id="458" name="n_3mainValue【学校施設】&#10;有形固定資産減価償却率">
          <a:extLst>
            <a:ext uri="{FF2B5EF4-FFF2-40B4-BE49-F238E27FC236}">
              <a16:creationId xmlns:a16="http://schemas.microsoft.com/office/drawing/2014/main" id="{00000000-0008-0000-0E00-0000CA010000}"/>
            </a:ext>
          </a:extLst>
        </xdr:cNvPr>
        <xdr:cNvSpPr txBox="1"/>
      </xdr:nvSpPr>
      <xdr:spPr>
        <a:xfrm>
          <a:off x="13500744" y="1068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28211</xdr:rowOff>
    </xdr:from>
    <xdr:ext cx="405111" cy="259045"/>
    <xdr:sp macro="" textlink="">
      <xdr:nvSpPr>
        <xdr:cNvPr id="459" name="n_4mainValue【学校施設】&#10;有形固定資産減価償却率">
          <a:extLst>
            <a:ext uri="{FF2B5EF4-FFF2-40B4-BE49-F238E27FC236}">
              <a16:creationId xmlns:a16="http://schemas.microsoft.com/office/drawing/2014/main" id="{00000000-0008-0000-0E00-0000CB010000}"/>
            </a:ext>
          </a:extLst>
        </xdr:cNvPr>
        <xdr:cNvSpPr txBox="1"/>
      </xdr:nvSpPr>
      <xdr:spPr>
        <a:xfrm>
          <a:off x="12611744" y="1065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0" name="正方形/長方形 459">
          <a:extLst>
            <a:ext uri="{FF2B5EF4-FFF2-40B4-BE49-F238E27FC236}">
              <a16:creationId xmlns:a16="http://schemas.microsoft.com/office/drawing/2014/main" id="{00000000-0008-0000-0E00-0000CC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1" name="正方形/長方形 460">
          <a:extLst>
            <a:ext uri="{FF2B5EF4-FFF2-40B4-BE49-F238E27FC236}">
              <a16:creationId xmlns:a16="http://schemas.microsoft.com/office/drawing/2014/main" id="{00000000-0008-0000-0E00-0000CD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2" name="正方形/長方形 461">
          <a:extLst>
            <a:ext uri="{FF2B5EF4-FFF2-40B4-BE49-F238E27FC236}">
              <a16:creationId xmlns:a16="http://schemas.microsoft.com/office/drawing/2014/main" id="{00000000-0008-0000-0E00-0000CE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3" name="正方形/長方形 462">
          <a:extLst>
            <a:ext uri="{FF2B5EF4-FFF2-40B4-BE49-F238E27FC236}">
              <a16:creationId xmlns:a16="http://schemas.microsoft.com/office/drawing/2014/main" id="{00000000-0008-0000-0E00-0000CF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4" name="正方形/長方形 463">
          <a:extLst>
            <a:ext uri="{FF2B5EF4-FFF2-40B4-BE49-F238E27FC236}">
              <a16:creationId xmlns:a16="http://schemas.microsoft.com/office/drawing/2014/main" id="{00000000-0008-0000-0E00-0000D0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5" name="正方形/長方形 464">
          <a:extLst>
            <a:ext uri="{FF2B5EF4-FFF2-40B4-BE49-F238E27FC236}">
              <a16:creationId xmlns:a16="http://schemas.microsoft.com/office/drawing/2014/main" id="{00000000-0008-0000-0E00-0000D1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6" name="正方形/長方形 465">
          <a:extLst>
            <a:ext uri="{FF2B5EF4-FFF2-40B4-BE49-F238E27FC236}">
              <a16:creationId xmlns:a16="http://schemas.microsoft.com/office/drawing/2014/main" id="{00000000-0008-0000-0E00-0000D2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7" name="正方形/長方形 466">
          <a:extLst>
            <a:ext uri="{FF2B5EF4-FFF2-40B4-BE49-F238E27FC236}">
              <a16:creationId xmlns:a16="http://schemas.microsoft.com/office/drawing/2014/main" id="{00000000-0008-0000-0E00-0000D3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00000000-0008-0000-0E00-0000E5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487" name="【学校施設】&#10;一人当たり面積最小値テキスト">
          <a:extLst>
            <a:ext uri="{FF2B5EF4-FFF2-40B4-BE49-F238E27FC236}">
              <a16:creationId xmlns:a16="http://schemas.microsoft.com/office/drawing/2014/main" id="{00000000-0008-0000-0E00-0000E7010000}"/>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489" name="【学校施設】&#10;一人当たり面積最大値テキスト">
          <a:extLst>
            <a:ext uri="{FF2B5EF4-FFF2-40B4-BE49-F238E27FC236}">
              <a16:creationId xmlns:a16="http://schemas.microsoft.com/office/drawing/2014/main" id="{00000000-0008-0000-0E00-0000E9010000}"/>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491" name="【学校施設】&#10;一人当たり面積平均値テキスト">
          <a:extLst>
            <a:ext uri="{FF2B5EF4-FFF2-40B4-BE49-F238E27FC236}">
              <a16:creationId xmlns:a16="http://schemas.microsoft.com/office/drawing/2014/main" id="{00000000-0008-0000-0E00-0000EB010000}"/>
            </a:ext>
          </a:extLst>
        </xdr:cNvPr>
        <xdr:cNvSpPr txBox="1"/>
      </xdr:nvSpPr>
      <xdr:spPr>
        <a:xfrm>
          <a:off x="22199600" y="1033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492" name="フローチャート: 判断 491">
          <a:extLst>
            <a:ext uri="{FF2B5EF4-FFF2-40B4-BE49-F238E27FC236}">
              <a16:creationId xmlns:a16="http://schemas.microsoft.com/office/drawing/2014/main" id="{00000000-0008-0000-0E00-0000EC010000}"/>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493" name="フローチャート: 判断 492">
          <a:extLst>
            <a:ext uri="{FF2B5EF4-FFF2-40B4-BE49-F238E27FC236}">
              <a16:creationId xmlns:a16="http://schemas.microsoft.com/office/drawing/2014/main" id="{00000000-0008-0000-0E00-0000ED010000}"/>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494" name="フローチャート: 判断 493">
          <a:extLst>
            <a:ext uri="{FF2B5EF4-FFF2-40B4-BE49-F238E27FC236}">
              <a16:creationId xmlns:a16="http://schemas.microsoft.com/office/drawing/2014/main" id="{00000000-0008-0000-0E00-0000EE010000}"/>
            </a:ext>
          </a:extLst>
        </xdr:cNvPr>
        <xdr:cNvSpPr/>
      </xdr:nvSpPr>
      <xdr:spPr>
        <a:xfrm>
          <a:off x="20383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9616</xdr:rowOff>
    </xdr:from>
    <xdr:to>
      <xdr:col>102</xdr:col>
      <xdr:colOff>165100</xdr:colOff>
      <xdr:row>60</xdr:row>
      <xdr:rowOff>111216</xdr:rowOff>
    </xdr:to>
    <xdr:sp macro="" textlink="">
      <xdr:nvSpPr>
        <xdr:cNvPr id="495" name="フローチャート: 判断 494">
          <a:extLst>
            <a:ext uri="{FF2B5EF4-FFF2-40B4-BE49-F238E27FC236}">
              <a16:creationId xmlns:a16="http://schemas.microsoft.com/office/drawing/2014/main" id="{00000000-0008-0000-0E00-0000EF010000}"/>
            </a:ext>
          </a:extLst>
        </xdr:cNvPr>
        <xdr:cNvSpPr/>
      </xdr:nvSpPr>
      <xdr:spPr>
        <a:xfrm>
          <a:off x="19494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150041</xdr:rowOff>
    </xdr:from>
    <xdr:to>
      <xdr:col>98</xdr:col>
      <xdr:colOff>38100</xdr:colOff>
      <xdr:row>60</xdr:row>
      <xdr:rowOff>80191</xdr:rowOff>
    </xdr:to>
    <xdr:sp macro="" textlink="">
      <xdr:nvSpPr>
        <xdr:cNvPr id="496" name="フローチャート: 判断 495">
          <a:extLst>
            <a:ext uri="{FF2B5EF4-FFF2-40B4-BE49-F238E27FC236}">
              <a16:creationId xmlns:a16="http://schemas.microsoft.com/office/drawing/2014/main" id="{00000000-0008-0000-0E00-0000F0010000}"/>
            </a:ext>
          </a:extLst>
        </xdr:cNvPr>
        <xdr:cNvSpPr/>
      </xdr:nvSpPr>
      <xdr:spPr>
        <a:xfrm>
          <a:off x="186055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00000000-0008-0000-0E00-0000F1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00000000-0008-0000-0E00-0000F2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00000000-0008-0000-0E00-0000F3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E00-0000F4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E00-0000F5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109220</xdr:rowOff>
    </xdr:from>
    <xdr:to>
      <xdr:col>116</xdr:col>
      <xdr:colOff>114300</xdr:colOff>
      <xdr:row>63</xdr:row>
      <xdr:rowOff>39370</xdr:rowOff>
    </xdr:to>
    <xdr:sp macro="" textlink="">
      <xdr:nvSpPr>
        <xdr:cNvPr id="502" name="楕円 501">
          <a:extLst>
            <a:ext uri="{FF2B5EF4-FFF2-40B4-BE49-F238E27FC236}">
              <a16:creationId xmlns:a16="http://schemas.microsoft.com/office/drawing/2014/main" id="{00000000-0008-0000-0E00-0000F6010000}"/>
            </a:ext>
          </a:extLst>
        </xdr:cNvPr>
        <xdr:cNvSpPr/>
      </xdr:nvSpPr>
      <xdr:spPr>
        <a:xfrm>
          <a:off x="221107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87647</xdr:rowOff>
    </xdr:from>
    <xdr:ext cx="469744" cy="259045"/>
    <xdr:sp macro="" textlink="">
      <xdr:nvSpPr>
        <xdr:cNvPr id="503" name="【学校施設】&#10;一人当たり面積該当値テキスト">
          <a:extLst>
            <a:ext uri="{FF2B5EF4-FFF2-40B4-BE49-F238E27FC236}">
              <a16:creationId xmlns:a16="http://schemas.microsoft.com/office/drawing/2014/main" id="{00000000-0008-0000-0E00-0000F7010000}"/>
            </a:ext>
          </a:extLst>
        </xdr:cNvPr>
        <xdr:cNvSpPr txBox="1"/>
      </xdr:nvSpPr>
      <xdr:spPr>
        <a:xfrm>
          <a:off x="22199600"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107587</xdr:rowOff>
    </xdr:from>
    <xdr:to>
      <xdr:col>112</xdr:col>
      <xdr:colOff>38100</xdr:colOff>
      <xdr:row>63</xdr:row>
      <xdr:rowOff>37737</xdr:rowOff>
    </xdr:to>
    <xdr:sp macro="" textlink="">
      <xdr:nvSpPr>
        <xdr:cNvPr id="504" name="楕円 503">
          <a:extLst>
            <a:ext uri="{FF2B5EF4-FFF2-40B4-BE49-F238E27FC236}">
              <a16:creationId xmlns:a16="http://schemas.microsoft.com/office/drawing/2014/main" id="{00000000-0008-0000-0E00-0000F8010000}"/>
            </a:ext>
          </a:extLst>
        </xdr:cNvPr>
        <xdr:cNvSpPr/>
      </xdr:nvSpPr>
      <xdr:spPr>
        <a:xfrm>
          <a:off x="21272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158387</xdr:rowOff>
    </xdr:from>
    <xdr:to>
      <xdr:col>116</xdr:col>
      <xdr:colOff>63500</xdr:colOff>
      <xdr:row>62</xdr:row>
      <xdr:rowOff>160020</xdr:rowOff>
    </xdr:to>
    <xdr:cxnSp macro="">
      <xdr:nvCxnSpPr>
        <xdr:cNvPr id="505" name="直線コネクタ 504">
          <a:extLst>
            <a:ext uri="{FF2B5EF4-FFF2-40B4-BE49-F238E27FC236}">
              <a16:creationId xmlns:a16="http://schemas.microsoft.com/office/drawing/2014/main" id="{00000000-0008-0000-0E00-0000F9010000}"/>
            </a:ext>
          </a:extLst>
        </xdr:cNvPr>
        <xdr:cNvCxnSpPr/>
      </xdr:nvCxnSpPr>
      <xdr:spPr>
        <a:xfrm>
          <a:off x="21323300" y="10788287"/>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101056</xdr:rowOff>
    </xdr:from>
    <xdr:to>
      <xdr:col>107</xdr:col>
      <xdr:colOff>101600</xdr:colOff>
      <xdr:row>63</xdr:row>
      <xdr:rowOff>31206</xdr:rowOff>
    </xdr:to>
    <xdr:sp macro="" textlink="">
      <xdr:nvSpPr>
        <xdr:cNvPr id="506" name="楕円 505">
          <a:extLst>
            <a:ext uri="{FF2B5EF4-FFF2-40B4-BE49-F238E27FC236}">
              <a16:creationId xmlns:a16="http://schemas.microsoft.com/office/drawing/2014/main" id="{00000000-0008-0000-0E00-0000FA010000}"/>
            </a:ext>
          </a:extLst>
        </xdr:cNvPr>
        <xdr:cNvSpPr/>
      </xdr:nvSpPr>
      <xdr:spPr>
        <a:xfrm>
          <a:off x="20383500" y="1073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151856</xdr:rowOff>
    </xdr:from>
    <xdr:to>
      <xdr:col>111</xdr:col>
      <xdr:colOff>177800</xdr:colOff>
      <xdr:row>62</xdr:row>
      <xdr:rowOff>158387</xdr:rowOff>
    </xdr:to>
    <xdr:cxnSp macro="">
      <xdr:nvCxnSpPr>
        <xdr:cNvPr id="507" name="直線コネクタ 506">
          <a:extLst>
            <a:ext uri="{FF2B5EF4-FFF2-40B4-BE49-F238E27FC236}">
              <a16:creationId xmlns:a16="http://schemas.microsoft.com/office/drawing/2014/main" id="{00000000-0008-0000-0E00-0000FB010000}"/>
            </a:ext>
          </a:extLst>
        </xdr:cNvPr>
        <xdr:cNvCxnSpPr/>
      </xdr:nvCxnSpPr>
      <xdr:spPr>
        <a:xfrm>
          <a:off x="20434300" y="1078175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125549</xdr:rowOff>
    </xdr:from>
    <xdr:to>
      <xdr:col>102</xdr:col>
      <xdr:colOff>165100</xdr:colOff>
      <xdr:row>63</xdr:row>
      <xdr:rowOff>55699</xdr:rowOff>
    </xdr:to>
    <xdr:sp macro="" textlink="">
      <xdr:nvSpPr>
        <xdr:cNvPr id="508" name="楕円 507">
          <a:extLst>
            <a:ext uri="{FF2B5EF4-FFF2-40B4-BE49-F238E27FC236}">
              <a16:creationId xmlns:a16="http://schemas.microsoft.com/office/drawing/2014/main" id="{00000000-0008-0000-0E00-0000FC010000}"/>
            </a:ext>
          </a:extLst>
        </xdr:cNvPr>
        <xdr:cNvSpPr/>
      </xdr:nvSpPr>
      <xdr:spPr>
        <a:xfrm>
          <a:off x="19494500" y="1075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151856</xdr:rowOff>
    </xdr:from>
    <xdr:to>
      <xdr:col>107</xdr:col>
      <xdr:colOff>50800</xdr:colOff>
      <xdr:row>63</xdr:row>
      <xdr:rowOff>4899</xdr:rowOff>
    </xdr:to>
    <xdr:cxnSp macro="">
      <xdr:nvCxnSpPr>
        <xdr:cNvPr id="509" name="直線コネクタ 508">
          <a:extLst>
            <a:ext uri="{FF2B5EF4-FFF2-40B4-BE49-F238E27FC236}">
              <a16:creationId xmlns:a16="http://schemas.microsoft.com/office/drawing/2014/main" id="{00000000-0008-0000-0E00-0000FD010000}"/>
            </a:ext>
          </a:extLst>
        </xdr:cNvPr>
        <xdr:cNvCxnSpPr/>
      </xdr:nvCxnSpPr>
      <xdr:spPr>
        <a:xfrm flipV="1">
          <a:off x="19545300" y="1078175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114119</xdr:rowOff>
    </xdr:from>
    <xdr:to>
      <xdr:col>98</xdr:col>
      <xdr:colOff>38100</xdr:colOff>
      <xdr:row>63</xdr:row>
      <xdr:rowOff>44269</xdr:rowOff>
    </xdr:to>
    <xdr:sp macro="" textlink="">
      <xdr:nvSpPr>
        <xdr:cNvPr id="510" name="楕円 509">
          <a:extLst>
            <a:ext uri="{FF2B5EF4-FFF2-40B4-BE49-F238E27FC236}">
              <a16:creationId xmlns:a16="http://schemas.microsoft.com/office/drawing/2014/main" id="{00000000-0008-0000-0E00-0000FE010000}"/>
            </a:ext>
          </a:extLst>
        </xdr:cNvPr>
        <xdr:cNvSpPr/>
      </xdr:nvSpPr>
      <xdr:spPr>
        <a:xfrm>
          <a:off x="18605500" y="1074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164919</xdr:rowOff>
    </xdr:from>
    <xdr:to>
      <xdr:col>102</xdr:col>
      <xdr:colOff>114300</xdr:colOff>
      <xdr:row>63</xdr:row>
      <xdr:rowOff>4899</xdr:rowOff>
    </xdr:to>
    <xdr:cxnSp macro="">
      <xdr:nvCxnSpPr>
        <xdr:cNvPr id="511" name="直線コネクタ 510">
          <a:extLst>
            <a:ext uri="{FF2B5EF4-FFF2-40B4-BE49-F238E27FC236}">
              <a16:creationId xmlns:a16="http://schemas.microsoft.com/office/drawing/2014/main" id="{00000000-0008-0000-0E00-0000FF010000}"/>
            </a:ext>
          </a:extLst>
        </xdr:cNvPr>
        <xdr:cNvCxnSpPr/>
      </xdr:nvCxnSpPr>
      <xdr:spPr>
        <a:xfrm>
          <a:off x="18656300" y="1079481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512" name="n_1aveValue【学校施設】&#10;一人当たり面積">
          <a:extLst>
            <a:ext uri="{FF2B5EF4-FFF2-40B4-BE49-F238E27FC236}">
              <a16:creationId xmlns:a16="http://schemas.microsoft.com/office/drawing/2014/main" id="{00000000-0008-0000-0E00-000000020000}"/>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513" name="n_2aveValue【学校施設】&#10;一人当たり面積">
          <a:extLst>
            <a:ext uri="{FF2B5EF4-FFF2-40B4-BE49-F238E27FC236}">
              <a16:creationId xmlns:a16="http://schemas.microsoft.com/office/drawing/2014/main" id="{00000000-0008-0000-0E00-000001020000}"/>
            </a:ext>
          </a:extLst>
        </xdr:cNvPr>
        <xdr:cNvSpPr txBox="1"/>
      </xdr:nvSpPr>
      <xdr:spPr>
        <a:xfrm>
          <a:off x="20199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127743</xdr:rowOff>
    </xdr:from>
    <xdr:ext cx="469744" cy="259045"/>
    <xdr:sp macro="" textlink="">
      <xdr:nvSpPr>
        <xdr:cNvPr id="514" name="n_3aveValue【学校施設】&#10;一人当たり面積">
          <a:extLst>
            <a:ext uri="{FF2B5EF4-FFF2-40B4-BE49-F238E27FC236}">
              <a16:creationId xmlns:a16="http://schemas.microsoft.com/office/drawing/2014/main" id="{00000000-0008-0000-0E00-000002020000}"/>
            </a:ext>
          </a:extLst>
        </xdr:cNvPr>
        <xdr:cNvSpPr txBox="1"/>
      </xdr:nvSpPr>
      <xdr:spPr>
        <a:xfrm>
          <a:off x="19310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96718</xdr:rowOff>
    </xdr:from>
    <xdr:ext cx="469744" cy="259045"/>
    <xdr:sp macro="" textlink="">
      <xdr:nvSpPr>
        <xdr:cNvPr id="515" name="n_4aveValue【学校施設】&#10;一人当たり面積">
          <a:extLst>
            <a:ext uri="{FF2B5EF4-FFF2-40B4-BE49-F238E27FC236}">
              <a16:creationId xmlns:a16="http://schemas.microsoft.com/office/drawing/2014/main" id="{00000000-0008-0000-0E00-000003020000}"/>
            </a:ext>
          </a:extLst>
        </xdr:cNvPr>
        <xdr:cNvSpPr txBox="1"/>
      </xdr:nvSpPr>
      <xdr:spPr>
        <a:xfrm>
          <a:off x="18421427" y="1004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28864</xdr:rowOff>
    </xdr:from>
    <xdr:ext cx="469744" cy="259045"/>
    <xdr:sp macro="" textlink="">
      <xdr:nvSpPr>
        <xdr:cNvPr id="516" name="n_1mainValue【学校施設】&#10;一人当たり面積">
          <a:extLst>
            <a:ext uri="{FF2B5EF4-FFF2-40B4-BE49-F238E27FC236}">
              <a16:creationId xmlns:a16="http://schemas.microsoft.com/office/drawing/2014/main" id="{00000000-0008-0000-0E00-000004020000}"/>
            </a:ext>
          </a:extLst>
        </xdr:cNvPr>
        <xdr:cNvSpPr txBox="1"/>
      </xdr:nvSpPr>
      <xdr:spPr>
        <a:xfrm>
          <a:off x="21075727" y="10830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22333</xdr:rowOff>
    </xdr:from>
    <xdr:ext cx="469744" cy="259045"/>
    <xdr:sp macro="" textlink="">
      <xdr:nvSpPr>
        <xdr:cNvPr id="517" name="n_2mainValue【学校施設】&#10;一人当たり面積">
          <a:extLst>
            <a:ext uri="{FF2B5EF4-FFF2-40B4-BE49-F238E27FC236}">
              <a16:creationId xmlns:a16="http://schemas.microsoft.com/office/drawing/2014/main" id="{00000000-0008-0000-0E00-000005020000}"/>
            </a:ext>
          </a:extLst>
        </xdr:cNvPr>
        <xdr:cNvSpPr txBox="1"/>
      </xdr:nvSpPr>
      <xdr:spPr>
        <a:xfrm>
          <a:off x="20199427" y="1082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46826</xdr:rowOff>
    </xdr:from>
    <xdr:ext cx="469744" cy="259045"/>
    <xdr:sp macro="" textlink="">
      <xdr:nvSpPr>
        <xdr:cNvPr id="518" name="n_3mainValue【学校施設】&#10;一人当たり面積">
          <a:extLst>
            <a:ext uri="{FF2B5EF4-FFF2-40B4-BE49-F238E27FC236}">
              <a16:creationId xmlns:a16="http://schemas.microsoft.com/office/drawing/2014/main" id="{00000000-0008-0000-0E00-000006020000}"/>
            </a:ext>
          </a:extLst>
        </xdr:cNvPr>
        <xdr:cNvSpPr txBox="1"/>
      </xdr:nvSpPr>
      <xdr:spPr>
        <a:xfrm>
          <a:off x="19310427" y="1084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35396</xdr:rowOff>
    </xdr:from>
    <xdr:ext cx="469744" cy="259045"/>
    <xdr:sp macro="" textlink="">
      <xdr:nvSpPr>
        <xdr:cNvPr id="519" name="n_4mainValue【学校施設】&#10;一人当たり面積">
          <a:extLst>
            <a:ext uri="{FF2B5EF4-FFF2-40B4-BE49-F238E27FC236}">
              <a16:creationId xmlns:a16="http://schemas.microsoft.com/office/drawing/2014/main" id="{00000000-0008-0000-0E00-000007020000}"/>
            </a:ext>
          </a:extLst>
        </xdr:cNvPr>
        <xdr:cNvSpPr txBox="1"/>
      </xdr:nvSpPr>
      <xdr:spPr>
        <a:xfrm>
          <a:off x="18421427" y="1083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00000000-0008-0000-0E00-000008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00000000-0008-0000-0E00-000009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00000000-0008-0000-0E00-00000A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00000000-0008-0000-0E00-00000B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00000000-0008-0000-0E00-00000C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00000000-0008-0000-0E00-00000D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00000000-0008-0000-0E00-00000E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00000000-0008-0000-0E00-00000F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7" name="直線コネクタ 536">
          <a:extLst>
            <a:ext uri="{FF2B5EF4-FFF2-40B4-BE49-F238E27FC236}">
              <a16:creationId xmlns:a16="http://schemas.microsoft.com/office/drawing/2014/main" id="{00000000-0008-0000-0E00-000019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8" name="テキスト ボックス 537">
          <a:extLst>
            <a:ext uri="{FF2B5EF4-FFF2-40B4-BE49-F238E27FC236}">
              <a16:creationId xmlns:a16="http://schemas.microsoft.com/office/drawing/2014/main" id="{00000000-0008-0000-0E00-00001A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9" name="直線コネクタ 538">
          <a:extLst>
            <a:ext uri="{FF2B5EF4-FFF2-40B4-BE49-F238E27FC236}">
              <a16:creationId xmlns:a16="http://schemas.microsoft.com/office/drawing/2014/main" id="{00000000-0008-0000-0E00-00001B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0" name="テキスト ボックス 539">
          <a:extLst>
            <a:ext uri="{FF2B5EF4-FFF2-40B4-BE49-F238E27FC236}">
              <a16:creationId xmlns:a16="http://schemas.microsoft.com/office/drawing/2014/main" id="{00000000-0008-0000-0E00-00001C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a:extLst>
            <a:ext uri="{FF2B5EF4-FFF2-40B4-BE49-F238E27FC236}">
              <a16:creationId xmlns:a16="http://schemas.microsoft.com/office/drawing/2014/main" id="{00000000-0008-0000-0E00-00001D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3" name="【児童館】&#10;有形固定資産減価償却率グラフ枠">
          <a:extLst>
            <a:ext uri="{FF2B5EF4-FFF2-40B4-BE49-F238E27FC236}">
              <a16:creationId xmlns:a16="http://schemas.microsoft.com/office/drawing/2014/main" id="{00000000-0008-0000-0E00-00001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5" name="【児童館】&#10;有形固定資産減価償却率最小値テキスト">
          <a:extLst>
            <a:ext uri="{FF2B5EF4-FFF2-40B4-BE49-F238E27FC236}">
              <a16:creationId xmlns:a16="http://schemas.microsoft.com/office/drawing/2014/main" id="{00000000-0008-0000-0E00-000021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547" name="【児童館】&#10;有形固定資産減価償却率最大値テキスト">
          <a:extLst>
            <a:ext uri="{FF2B5EF4-FFF2-40B4-BE49-F238E27FC236}">
              <a16:creationId xmlns:a16="http://schemas.microsoft.com/office/drawing/2014/main" id="{00000000-0008-0000-0E00-000023020000}"/>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548" name="直線コネクタ 547">
          <a:extLst>
            <a:ext uri="{FF2B5EF4-FFF2-40B4-BE49-F238E27FC236}">
              <a16:creationId xmlns:a16="http://schemas.microsoft.com/office/drawing/2014/main" id="{00000000-0008-0000-0E00-000024020000}"/>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66691</xdr:rowOff>
    </xdr:from>
    <xdr:ext cx="405111" cy="259045"/>
    <xdr:sp macro="" textlink="">
      <xdr:nvSpPr>
        <xdr:cNvPr id="549" name="【児童館】&#10;有形固定資産減価償却率平均値テキスト">
          <a:extLst>
            <a:ext uri="{FF2B5EF4-FFF2-40B4-BE49-F238E27FC236}">
              <a16:creationId xmlns:a16="http://schemas.microsoft.com/office/drawing/2014/main" id="{00000000-0008-0000-0E00-000025020000}"/>
            </a:ext>
          </a:extLst>
        </xdr:cNvPr>
        <xdr:cNvSpPr txBox="1"/>
      </xdr:nvSpPr>
      <xdr:spPr>
        <a:xfrm>
          <a:off x="16357600" y="13954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550" name="フローチャート: 判断 549">
          <a:extLst>
            <a:ext uri="{FF2B5EF4-FFF2-40B4-BE49-F238E27FC236}">
              <a16:creationId xmlns:a16="http://schemas.microsoft.com/office/drawing/2014/main" id="{00000000-0008-0000-0E00-000026020000}"/>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551" name="フローチャート: 判断 550">
          <a:extLst>
            <a:ext uri="{FF2B5EF4-FFF2-40B4-BE49-F238E27FC236}">
              <a16:creationId xmlns:a16="http://schemas.microsoft.com/office/drawing/2014/main" id="{00000000-0008-0000-0E00-000027020000}"/>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552" name="フローチャート: 判断 551">
          <a:extLst>
            <a:ext uri="{FF2B5EF4-FFF2-40B4-BE49-F238E27FC236}">
              <a16:creationId xmlns:a16="http://schemas.microsoft.com/office/drawing/2014/main" id="{00000000-0008-0000-0E00-000028020000}"/>
            </a:ext>
          </a:extLst>
        </xdr:cNvPr>
        <xdr:cNvSpPr/>
      </xdr:nvSpPr>
      <xdr:spPr>
        <a:xfrm>
          <a:off x="14541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553" name="フローチャート: 判断 552">
          <a:extLst>
            <a:ext uri="{FF2B5EF4-FFF2-40B4-BE49-F238E27FC236}">
              <a16:creationId xmlns:a16="http://schemas.microsoft.com/office/drawing/2014/main" id="{00000000-0008-0000-0E00-000029020000}"/>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554" name="フローチャート: 判断 553">
          <a:extLst>
            <a:ext uri="{FF2B5EF4-FFF2-40B4-BE49-F238E27FC236}">
              <a16:creationId xmlns:a16="http://schemas.microsoft.com/office/drawing/2014/main" id="{00000000-0008-0000-0E00-00002A020000}"/>
            </a:ext>
          </a:extLst>
        </xdr:cNvPr>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00000000-0008-0000-0E00-00002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00000000-0008-0000-0E00-00002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00000000-0008-0000-0E00-00002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00000000-0008-0000-0E00-00002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E00-00002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124461</xdr:rowOff>
    </xdr:from>
    <xdr:to>
      <xdr:col>85</xdr:col>
      <xdr:colOff>177800</xdr:colOff>
      <xdr:row>79</xdr:row>
      <xdr:rowOff>54611</xdr:rowOff>
    </xdr:to>
    <xdr:sp macro="" textlink="">
      <xdr:nvSpPr>
        <xdr:cNvPr id="560" name="楕円 559">
          <a:extLst>
            <a:ext uri="{FF2B5EF4-FFF2-40B4-BE49-F238E27FC236}">
              <a16:creationId xmlns:a16="http://schemas.microsoft.com/office/drawing/2014/main" id="{00000000-0008-0000-0E00-000030020000}"/>
            </a:ext>
          </a:extLst>
        </xdr:cNvPr>
        <xdr:cNvSpPr/>
      </xdr:nvSpPr>
      <xdr:spPr>
        <a:xfrm>
          <a:off x="162687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147338</xdr:rowOff>
    </xdr:from>
    <xdr:ext cx="405111" cy="259045"/>
    <xdr:sp macro="" textlink="">
      <xdr:nvSpPr>
        <xdr:cNvPr id="561" name="【児童館】&#10;有形固定資産減価償却率該当値テキスト">
          <a:extLst>
            <a:ext uri="{FF2B5EF4-FFF2-40B4-BE49-F238E27FC236}">
              <a16:creationId xmlns:a16="http://schemas.microsoft.com/office/drawing/2014/main" id="{00000000-0008-0000-0E00-000031020000}"/>
            </a:ext>
          </a:extLst>
        </xdr:cNvPr>
        <xdr:cNvSpPr txBox="1"/>
      </xdr:nvSpPr>
      <xdr:spPr>
        <a:xfrm>
          <a:off x="16357600" y="1334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86361</xdr:rowOff>
    </xdr:from>
    <xdr:to>
      <xdr:col>81</xdr:col>
      <xdr:colOff>101600</xdr:colOff>
      <xdr:row>79</xdr:row>
      <xdr:rowOff>16511</xdr:rowOff>
    </xdr:to>
    <xdr:sp macro="" textlink="">
      <xdr:nvSpPr>
        <xdr:cNvPr id="562" name="楕円 561">
          <a:extLst>
            <a:ext uri="{FF2B5EF4-FFF2-40B4-BE49-F238E27FC236}">
              <a16:creationId xmlns:a16="http://schemas.microsoft.com/office/drawing/2014/main" id="{00000000-0008-0000-0E00-000032020000}"/>
            </a:ext>
          </a:extLst>
        </xdr:cNvPr>
        <xdr:cNvSpPr/>
      </xdr:nvSpPr>
      <xdr:spPr>
        <a:xfrm>
          <a:off x="154305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137161</xdr:rowOff>
    </xdr:from>
    <xdr:to>
      <xdr:col>85</xdr:col>
      <xdr:colOff>127000</xdr:colOff>
      <xdr:row>79</xdr:row>
      <xdr:rowOff>3811</xdr:rowOff>
    </xdr:to>
    <xdr:cxnSp macro="">
      <xdr:nvCxnSpPr>
        <xdr:cNvPr id="563" name="直線コネクタ 562">
          <a:extLst>
            <a:ext uri="{FF2B5EF4-FFF2-40B4-BE49-F238E27FC236}">
              <a16:creationId xmlns:a16="http://schemas.microsoft.com/office/drawing/2014/main" id="{00000000-0008-0000-0E00-000033020000}"/>
            </a:ext>
          </a:extLst>
        </xdr:cNvPr>
        <xdr:cNvCxnSpPr/>
      </xdr:nvCxnSpPr>
      <xdr:spPr>
        <a:xfrm>
          <a:off x="15481300" y="135102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48261</xdr:rowOff>
    </xdr:from>
    <xdr:to>
      <xdr:col>76</xdr:col>
      <xdr:colOff>165100</xdr:colOff>
      <xdr:row>78</xdr:row>
      <xdr:rowOff>149861</xdr:rowOff>
    </xdr:to>
    <xdr:sp macro="" textlink="">
      <xdr:nvSpPr>
        <xdr:cNvPr id="564" name="楕円 563">
          <a:extLst>
            <a:ext uri="{FF2B5EF4-FFF2-40B4-BE49-F238E27FC236}">
              <a16:creationId xmlns:a16="http://schemas.microsoft.com/office/drawing/2014/main" id="{00000000-0008-0000-0E00-000034020000}"/>
            </a:ext>
          </a:extLst>
        </xdr:cNvPr>
        <xdr:cNvSpPr/>
      </xdr:nvSpPr>
      <xdr:spPr>
        <a:xfrm>
          <a:off x="14541500" y="1342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99061</xdr:rowOff>
    </xdr:from>
    <xdr:to>
      <xdr:col>81</xdr:col>
      <xdr:colOff>50800</xdr:colOff>
      <xdr:row>78</xdr:row>
      <xdr:rowOff>137161</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a:off x="14592300" y="134721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10161</xdr:rowOff>
    </xdr:from>
    <xdr:to>
      <xdr:col>72</xdr:col>
      <xdr:colOff>38100</xdr:colOff>
      <xdr:row>78</xdr:row>
      <xdr:rowOff>111761</xdr:rowOff>
    </xdr:to>
    <xdr:sp macro="" textlink="">
      <xdr:nvSpPr>
        <xdr:cNvPr id="566" name="楕円 565">
          <a:extLst>
            <a:ext uri="{FF2B5EF4-FFF2-40B4-BE49-F238E27FC236}">
              <a16:creationId xmlns:a16="http://schemas.microsoft.com/office/drawing/2014/main" id="{00000000-0008-0000-0E00-000036020000}"/>
            </a:ext>
          </a:extLst>
        </xdr:cNvPr>
        <xdr:cNvSpPr/>
      </xdr:nvSpPr>
      <xdr:spPr>
        <a:xfrm>
          <a:off x="13652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60961</xdr:rowOff>
    </xdr:from>
    <xdr:to>
      <xdr:col>76</xdr:col>
      <xdr:colOff>114300</xdr:colOff>
      <xdr:row>78</xdr:row>
      <xdr:rowOff>99061</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a:off x="13703300" y="134340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143511</xdr:rowOff>
    </xdr:from>
    <xdr:to>
      <xdr:col>67</xdr:col>
      <xdr:colOff>101600</xdr:colOff>
      <xdr:row>78</xdr:row>
      <xdr:rowOff>73661</xdr:rowOff>
    </xdr:to>
    <xdr:sp macro="" textlink="">
      <xdr:nvSpPr>
        <xdr:cNvPr id="568" name="楕円 567">
          <a:extLst>
            <a:ext uri="{FF2B5EF4-FFF2-40B4-BE49-F238E27FC236}">
              <a16:creationId xmlns:a16="http://schemas.microsoft.com/office/drawing/2014/main" id="{00000000-0008-0000-0E00-000038020000}"/>
            </a:ext>
          </a:extLst>
        </xdr:cNvPr>
        <xdr:cNvSpPr/>
      </xdr:nvSpPr>
      <xdr:spPr>
        <a:xfrm>
          <a:off x="12763500" y="1334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22861</xdr:rowOff>
    </xdr:from>
    <xdr:to>
      <xdr:col>71</xdr:col>
      <xdr:colOff>177800</xdr:colOff>
      <xdr:row>78</xdr:row>
      <xdr:rowOff>60961</xdr:rowOff>
    </xdr:to>
    <xdr:cxnSp macro="">
      <xdr:nvCxnSpPr>
        <xdr:cNvPr id="569" name="直線コネクタ 568">
          <a:extLst>
            <a:ext uri="{FF2B5EF4-FFF2-40B4-BE49-F238E27FC236}">
              <a16:creationId xmlns:a16="http://schemas.microsoft.com/office/drawing/2014/main" id="{00000000-0008-0000-0E00-000039020000}"/>
            </a:ext>
          </a:extLst>
        </xdr:cNvPr>
        <xdr:cNvCxnSpPr/>
      </xdr:nvCxnSpPr>
      <xdr:spPr>
        <a:xfrm>
          <a:off x="12814300" y="13395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570" name="n_1aveValue【児童館】&#10;有形固定資産減価償却率">
          <a:extLst>
            <a:ext uri="{FF2B5EF4-FFF2-40B4-BE49-F238E27FC236}">
              <a16:creationId xmlns:a16="http://schemas.microsoft.com/office/drawing/2014/main" id="{00000000-0008-0000-0E00-00003A020000}"/>
            </a:ext>
          </a:extLst>
        </xdr:cNvPr>
        <xdr:cNvSpPr txBox="1"/>
      </xdr:nvSpPr>
      <xdr:spPr>
        <a:xfrm>
          <a:off x="152660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17163</xdr:rowOff>
    </xdr:from>
    <xdr:ext cx="405111" cy="259045"/>
    <xdr:sp macro="" textlink="">
      <xdr:nvSpPr>
        <xdr:cNvPr id="571" name="n_2aveValue【児童館】&#10;有形固定資産減価償却率">
          <a:extLst>
            <a:ext uri="{FF2B5EF4-FFF2-40B4-BE49-F238E27FC236}">
              <a16:creationId xmlns:a16="http://schemas.microsoft.com/office/drawing/2014/main" id="{00000000-0008-0000-0E00-00003B020000}"/>
            </a:ext>
          </a:extLst>
        </xdr:cNvPr>
        <xdr:cNvSpPr txBox="1"/>
      </xdr:nvSpPr>
      <xdr:spPr>
        <a:xfrm>
          <a:off x="14389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572" name="n_3aveValue【児童館】&#10;有形固定資産減価償却率">
          <a:extLst>
            <a:ext uri="{FF2B5EF4-FFF2-40B4-BE49-F238E27FC236}">
              <a16:creationId xmlns:a16="http://schemas.microsoft.com/office/drawing/2014/main" id="{00000000-0008-0000-0E00-00003C020000}"/>
            </a:ext>
          </a:extLst>
        </xdr:cNvPr>
        <xdr:cNvSpPr txBox="1"/>
      </xdr:nvSpPr>
      <xdr:spPr>
        <a:xfrm>
          <a:off x="13500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99077</xdr:rowOff>
    </xdr:from>
    <xdr:ext cx="405111" cy="259045"/>
    <xdr:sp macro="" textlink="">
      <xdr:nvSpPr>
        <xdr:cNvPr id="573" name="n_4aveValue【児童館】&#10;有形固定資産減価償却率">
          <a:extLst>
            <a:ext uri="{FF2B5EF4-FFF2-40B4-BE49-F238E27FC236}">
              <a16:creationId xmlns:a16="http://schemas.microsoft.com/office/drawing/2014/main" id="{00000000-0008-0000-0E00-00003D020000}"/>
            </a:ext>
          </a:extLst>
        </xdr:cNvPr>
        <xdr:cNvSpPr txBox="1"/>
      </xdr:nvSpPr>
      <xdr:spPr>
        <a:xfrm>
          <a:off x="12611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33038</xdr:rowOff>
    </xdr:from>
    <xdr:ext cx="405111" cy="259045"/>
    <xdr:sp macro="" textlink="">
      <xdr:nvSpPr>
        <xdr:cNvPr id="574" name="n_1mainValue【児童館】&#10;有形固定資産減価償却率">
          <a:extLst>
            <a:ext uri="{FF2B5EF4-FFF2-40B4-BE49-F238E27FC236}">
              <a16:creationId xmlns:a16="http://schemas.microsoft.com/office/drawing/2014/main" id="{00000000-0008-0000-0E00-00003E020000}"/>
            </a:ext>
          </a:extLst>
        </xdr:cNvPr>
        <xdr:cNvSpPr txBox="1"/>
      </xdr:nvSpPr>
      <xdr:spPr>
        <a:xfrm>
          <a:off x="15266044" y="1323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166388</xdr:rowOff>
    </xdr:from>
    <xdr:ext cx="405111" cy="259045"/>
    <xdr:sp macro="" textlink="">
      <xdr:nvSpPr>
        <xdr:cNvPr id="575" name="n_2mainValue【児童館】&#10;有形固定資産減価償却率">
          <a:extLst>
            <a:ext uri="{FF2B5EF4-FFF2-40B4-BE49-F238E27FC236}">
              <a16:creationId xmlns:a16="http://schemas.microsoft.com/office/drawing/2014/main" id="{00000000-0008-0000-0E00-00003F020000}"/>
            </a:ext>
          </a:extLst>
        </xdr:cNvPr>
        <xdr:cNvSpPr txBox="1"/>
      </xdr:nvSpPr>
      <xdr:spPr>
        <a:xfrm>
          <a:off x="14389744" y="1319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128288</xdr:rowOff>
    </xdr:from>
    <xdr:ext cx="405111" cy="259045"/>
    <xdr:sp macro="" textlink="">
      <xdr:nvSpPr>
        <xdr:cNvPr id="576" name="n_3mainValue【児童館】&#10;有形固定資産減価償却率">
          <a:extLst>
            <a:ext uri="{FF2B5EF4-FFF2-40B4-BE49-F238E27FC236}">
              <a16:creationId xmlns:a16="http://schemas.microsoft.com/office/drawing/2014/main" id="{00000000-0008-0000-0E00-000040020000}"/>
            </a:ext>
          </a:extLst>
        </xdr:cNvPr>
        <xdr:cNvSpPr txBox="1"/>
      </xdr:nvSpPr>
      <xdr:spPr>
        <a:xfrm>
          <a:off x="13500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90188</xdr:rowOff>
    </xdr:from>
    <xdr:ext cx="405111" cy="259045"/>
    <xdr:sp macro="" textlink="">
      <xdr:nvSpPr>
        <xdr:cNvPr id="577" name="n_4mainValue【児童館】&#10;有形固定資産減価償却率">
          <a:extLst>
            <a:ext uri="{FF2B5EF4-FFF2-40B4-BE49-F238E27FC236}">
              <a16:creationId xmlns:a16="http://schemas.microsoft.com/office/drawing/2014/main" id="{00000000-0008-0000-0E00-000041020000}"/>
            </a:ext>
          </a:extLst>
        </xdr:cNvPr>
        <xdr:cNvSpPr txBox="1"/>
      </xdr:nvSpPr>
      <xdr:spPr>
        <a:xfrm>
          <a:off x="12611744"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8" name="正方形/長方形 577">
          <a:extLst>
            <a:ext uri="{FF2B5EF4-FFF2-40B4-BE49-F238E27FC236}">
              <a16:creationId xmlns:a16="http://schemas.microsoft.com/office/drawing/2014/main" id="{00000000-0008-0000-0E00-000042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9" name="正方形/長方形 578">
          <a:extLst>
            <a:ext uri="{FF2B5EF4-FFF2-40B4-BE49-F238E27FC236}">
              <a16:creationId xmlns:a16="http://schemas.microsoft.com/office/drawing/2014/main" id="{00000000-0008-0000-0E00-000043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0" name="正方形/長方形 579">
          <a:extLst>
            <a:ext uri="{FF2B5EF4-FFF2-40B4-BE49-F238E27FC236}">
              <a16:creationId xmlns:a16="http://schemas.microsoft.com/office/drawing/2014/main" id="{00000000-0008-0000-0E00-000044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1" name="正方形/長方形 580">
          <a:extLst>
            <a:ext uri="{FF2B5EF4-FFF2-40B4-BE49-F238E27FC236}">
              <a16:creationId xmlns:a16="http://schemas.microsoft.com/office/drawing/2014/main" id="{00000000-0008-0000-0E00-000045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2" name="正方形/長方形 581">
          <a:extLst>
            <a:ext uri="{FF2B5EF4-FFF2-40B4-BE49-F238E27FC236}">
              <a16:creationId xmlns:a16="http://schemas.microsoft.com/office/drawing/2014/main" id="{00000000-0008-0000-0E00-000046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3" name="正方形/長方形 582">
          <a:extLst>
            <a:ext uri="{FF2B5EF4-FFF2-40B4-BE49-F238E27FC236}">
              <a16:creationId xmlns:a16="http://schemas.microsoft.com/office/drawing/2014/main" id="{00000000-0008-0000-0E00-000047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4" name="正方形/長方形 583">
          <a:extLst>
            <a:ext uri="{FF2B5EF4-FFF2-40B4-BE49-F238E27FC236}">
              <a16:creationId xmlns:a16="http://schemas.microsoft.com/office/drawing/2014/main" id="{00000000-0008-0000-0E00-000048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5" name="正方形/長方形 584">
          <a:extLst>
            <a:ext uri="{FF2B5EF4-FFF2-40B4-BE49-F238E27FC236}">
              <a16:creationId xmlns:a16="http://schemas.microsoft.com/office/drawing/2014/main" id="{00000000-0008-0000-0E00-000049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6" name="直線コネクタ 595">
          <a:extLst>
            <a:ext uri="{FF2B5EF4-FFF2-40B4-BE49-F238E27FC236}">
              <a16:creationId xmlns:a16="http://schemas.microsoft.com/office/drawing/2014/main" id="{00000000-0008-0000-0E00-000054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8" name="直線コネクタ 597">
          <a:extLst>
            <a:ext uri="{FF2B5EF4-FFF2-40B4-BE49-F238E27FC236}">
              <a16:creationId xmlns:a16="http://schemas.microsoft.com/office/drawing/2014/main" id="{00000000-0008-0000-0E00-000056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0" name="【児童館】&#10;一人当たり面積グラフ枠">
          <a:extLst>
            <a:ext uri="{FF2B5EF4-FFF2-40B4-BE49-F238E27FC236}">
              <a16:creationId xmlns:a16="http://schemas.microsoft.com/office/drawing/2014/main" id="{00000000-0008-0000-0E00-000058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01" name="直線コネクタ 600">
          <a:extLst>
            <a:ext uri="{FF2B5EF4-FFF2-40B4-BE49-F238E27FC236}">
              <a16:creationId xmlns:a16="http://schemas.microsoft.com/office/drawing/2014/main" id="{00000000-0008-0000-0E00-000059020000}"/>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2" name="【児童館】&#10;一人当たり面積最小値テキスト">
          <a:extLst>
            <a:ext uri="{FF2B5EF4-FFF2-40B4-BE49-F238E27FC236}">
              <a16:creationId xmlns:a16="http://schemas.microsoft.com/office/drawing/2014/main" id="{00000000-0008-0000-0E00-00005A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04" name="【児童館】&#10;一人当たり面積最大値テキスト">
          <a:extLst>
            <a:ext uri="{FF2B5EF4-FFF2-40B4-BE49-F238E27FC236}">
              <a16:creationId xmlns:a16="http://schemas.microsoft.com/office/drawing/2014/main" id="{00000000-0008-0000-0E00-00005C020000}"/>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05" name="直線コネクタ 604">
          <a:extLst>
            <a:ext uri="{FF2B5EF4-FFF2-40B4-BE49-F238E27FC236}">
              <a16:creationId xmlns:a16="http://schemas.microsoft.com/office/drawing/2014/main" id="{00000000-0008-0000-0E00-00005D020000}"/>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06" name="【児童館】&#10;一人当たり面積平均値テキスト">
          <a:extLst>
            <a:ext uri="{FF2B5EF4-FFF2-40B4-BE49-F238E27FC236}">
              <a16:creationId xmlns:a16="http://schemas.microsoft.com/office/drawing/2014/main" id="{00000000-0008-0000-0E00-00005E020000}"/>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07" name="フローチャート: 判断 606">
          <a:extLst>
            <a:ext uri="{FF2B5EF4-FFF2-40B4-BE49-F238E27FC236}">
              <a16:creationId xmlns:a16="http://schemas.microsoft.com/office/drawing/2014/main" id="{00000000-0008-0000-0E00-00005F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08" name="フローチャート: 判断 607">
          <a:extLst>
            <a:ext uri="{FF2B5EF4-FFF2-40B4-BE49-F238E27FC236}">
              <a16:creationId xmlns:a16="http://schemas.microsoft.com/office/drawing/2014/main" id="{00000000-0008-0000-0E00-000060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609" name="フローチャート: 判断 608">
          <a:extLst>
            <a:ext uri="{FF2B5EF4-FFF2-40B4-BE49-F238E27FC236}">
              <a16:creationId xmlns:a16="http://schemas.microsoft.com/office/drawing/2014/main" id="{00000000-0008-0000-0E00-000061020000}"/>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0" name="フローチャート: 判断 609">
          <a:extLst>
            <a:ext uri="{FF2B5EF4-FFF2-40B4-BE49-F238E27FC236}">
              <a16:creationId xmlns:a16="http://schemas.microsoft.com/office/drawing/2014/main" id="{00000000-0008-0000-0E00-000062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11" name="フローチャート: 判断 610">
          <a:extLst>
            <a:ext uri="{FF2B5EF4-FFF2-40B4-BE49-F238E27FC236}">
              <a16:creationId xmlns:a16="http://schemas.microsoft.com/office/drawing/2014/main" id="{00000000-0008-0000-0E00-000063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00000000-0008-0000-0E00-000064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00000000-0008-0000-0E00-000065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00000000-0008-0000-0E00-000066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0000000-0008-0000-0E00-000067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E00-000068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17" name="楕円 616">
          <a:extLst>
            <a:ext uri="{FF2B5EF4-FFF2-40B4-BE49-F238E27FC236}">
              <a16:creationId xmlns:a16="http://schemas.microsoft.com/office/drawing/2014/main" id="{00000000-0008-0000-0E00-000069020000}"/>
            </a:ext>
          </a:extLst>
        </xdr:cNvPr>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18" name="【児童館】&#10;一人当たり面積該当値テキスト">
          <a:extLst>
            <a:ext uri="{FF2B5EF4-FFF2-40B4-BE49-F238E27FC236}">
              <a16:creationId xmlns:a16="http://schemas.microsoft.com/office/drawing/2014/main" id="{00000000-0008-0000-0E00-00006A020000}"/>
            </a:ext>
          </a:extLst>
        </xdr:cNvPr>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19" name="楕円 618">
          <a:extLst>
            <a:ext uri="{FF2B5EF4-FFF2-40B4-BE49-F238E27FC236}">
              <a16:creationId xmlns:a16="http://schemas.microsoft.com/office/drawing/2014/main" id="{00000000-0008-0000-0E00-00006B020000}"/>
            </a:ext>
          </a:extLst>
        </xdr:cNvPr>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20" name="直線コネクタ 619">
          <a:extLst>
            <a:ext uri="{FF2B5EF4-FFF2-40B4-BE49-F238E27FC236}">
              <a16:creationId xmlns:a16="http://schemas.microsoft.com/office/drawing/2014/main" id="{00000000-0008-0000-0E00-00006C020000}"/>
            </a:ext>
          </a:extLst>
        </xdr:cNvPr>
        <xdr:cNvCxnSpPr/>
      </xdr:nvCxnSpPr>
      <xdr:spPr>
        <a:xfrm>
          <a:off x="21323300" y="1463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21" name="楕円 620">
          <a:extLst>
            <a:ext uri="{FF2B5EF4-FFF2-40B4-BE49-F238E27FC236}">
              <a16:creationId xmlns:a16="http://schemas.microsoft.com/office/drawing/2014/main" id="{00000000-0008-0000-0E00-00006D020000}"/>
            </a:ext>
          </a:extLst>
        </xdr:cNvPr>
        <xdr:cNvSpPr/>
      </xdr:nvSpPr>
      <xdr:spPr>
        <a:xfrm>
          <a:off x="20383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22" name="直線コネクタ 621">
          <a:extLst>
            <a:ext uri="{FF2B5EF4-FFF2-40B4-BE49-F238E27FC236}">
              <a16:creationId xmlns:a16="http://schemas.microsoft.com/office/drawing/2014/main" id="{00000000-0008-0000-0E00-00006E020000}"/>
            </a:ext>
          </a:extLst>
        </xdr:cNvPr>
        <xdr:cNvCxnSpPr/>
      </xdr:nvCxnSpPr>
      <xdr:spPr>
        <a:xfrm>
          <a:off x="20434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623" name="楕円 622">
          <a:extLst>
            <a:ext uri="{FF2B5EF4-FFF2-40B4-BE49-F238E27FC236}">
              <a16:creationId xmlns:a16="http://schemas.microsoft.com/office/drawing/2014/main" id="{00000000-0008-0000-0E00-00006F020000}"/>
            </a:ext>
          </a:extLst>
        </xdr:cNvPr>
        <xdr:cNvSpPr/>
      </xdr:nvSpPr>
      <xdr:spPr>
        <a:xfrm>
          <a:off x="19494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19545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625" name="楕円 624">
          <a:extLst>
            <a:ext uri="{FF2B5EF4-FFF2-40B4-BE49-F238E27FC236}">
              <a16:creationId xmlns:a16="http://schemas.microsoft.com/office/drawing/2014/main" id="{00000000-0008-0000-0E00-000071020000}"/>
            </a:ext>
          </a:extLst>
        </xdr:cNvPr>
        <xdr:cNvSpPr/>
      </xdr:nvSpPr>
      <xdr:spPr>
        <a:xfrm>
          <a:off x="18605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85</xdr:row>
      <xdr:rowOff>57150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8656300" y="14325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27" name="n_1aveValue【児童館】&#10;一人当たり面積">
          <a:extLst>
            <a:ext uri="{FF2B5EF4-FFF2-40B4-BE49-F238E27FC236}">
              <a16:creationId xmlns:a16="http://schemas.microsoft.com/office/drawing/2014/main" id="{00000000-0008-0000-0E00-00007302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628" name="n_2aveValue【児童館】&#10;一人当たり面積">
          <a:extLst>
            <a:ext uri="{FF2B5EF4-FFF2-40B4-BE49-F238E27FC236}">
              <a16:creationId xmlns:a16="http://schemas.microsoft.com/office/drawing/2014/main" id="{00000000-0008-0000-0E00-000074020000}"/>
            </a:ext>
          </a:extLst>
        </xdr:cNvPr>
        <xdr:cNvSpPr txBox="1"/>
      </xdr:nvSpPr>
      <xdr:spPr>
        <a:xfrm>
          <a:off x="20199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29" name="n_3aveValue【児童館】&#10;一人当たり面積">
          <a:extLst>
            <a:ext uri="{FF2B5EF4-FFF2-40B4-BE49-F238E27FC236}">
              <a16:creationId xmlns:a16="http://schemas.microsoft.com/office/drawing/2014/main" id="{00000000-0008-0000-0E00-000075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630" name="n_4aveValue【児童館】&#10;一人当たり面積">
          <a:extLst>
            <a:ext uri="{FF2B5EF4-FFF2-40B4-BE49-F238E27FC236}">
              <a16:creationId xmlns:a16="http://schemas.microsoft.com/office/drawing/2014/main" id="{00000000-0008-0000-0E00-00007602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31" name="n_1mainValue【児童館】&#10;一人当たり面積">
          <a:extLst>
            <a:ext uri="{FF2B5EF4-FFF2-40B4-BE49-F238E27FC236}">
              <a16:creationId xmlns:a16="http://schemas.microsoft.com/office/drawing/2014/main" id="{00000000-0008-0000-0E00-000077020000}"/>
            </a:ext>
          </a:extLst>
        </xdr:cNvPr>
        <xdr:cNvSpPr txBox="1"/>
      </xdr:nvSpPr>
      <xdr:spPr>
        <a:xfrm>
          <a:off x="210757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32" name="n_2mainValue【児童館】&#10;一人当たり面積">
          <a:extLst>
            <a:ext uri="{FF2B5EF4-FFF2-40B4-BE49-F238E27FC236}">
              <a16:creationId xmlns:a16="http://schemas.microsoft.com/office/drawing/2014/main" id="{00000000-0008-0000-0E00-000078020000}"/>
            </a:ext>
          </a:extLst>
        </xdr:cNvPr>
        <xdr:cNvSpPr txBox="1"/>
      </xdr:nvSpPr>
      <xdr:spPr>
        <a:xfrm>
          <a:off x="20199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633" name="n_3mainValue【児童館】&#10;一人当たり面積">
          <a:extLst>
            <a:ext uri="{FF2B5EF4-FFF2-40B4-BE49-F238E27FC236}">
              <a16:creationId xmlns:a16="http://schemas.microsoft.com/office/drawing/2014/main" id="{00000000-0008-0000-0E00-000079020000}"/>
            </a:ext>
          </a:extLst>
        </xdr:cNvPr>
        <xdr:cNvSpPr txBox="1"/>
      </xdr:nvSpPr>
      <xdr:spPr>
        <a:xfrm>
          <a:off x="19310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634" name="n_4mainValue【児童館】&#10;一人当たり面積">
          <a:extLst>
            <a:ext uri="{FF2B5EF4-FFF2-40B4-BE49-F238E27FC236}">
              <a16:creationId xmlns:a16="http://schemas.microsoft.com/office/drawing/2014/main" id="{00000000-0008-0000-0E00-00007A020000}"/>
            </a:ext>
          </a:extLst>
        </xdr:cNvPr>
        <xdr:cNvSpPr txBox="1"/>
      </xdr:nvSpPr>
      <xdr:spPr>
        <a:xfrm>
          <a:off x="18421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00000000-0008-0000-0E00-00007C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00000000-0008-0000-0E00-00007D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00000000-0008-0000-0E00-00007E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00000000-0008-0000-0E00-00007F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E00-000080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E00-000081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00000000-0008-0000-0E00-000082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6" name="【公民館】&#10;有形固定資産減価償却率グラフ枠">
          <a:extLst>
            <a:ext uri="{FF2B5EF4-FFF2-40B4-BE49-F238E27FC236}">
              <a16:creationId xmlns:a16="http://schemas.microsoft.com/office/drawing/2014/main" id="{00000000-0008-0000-0E00-000090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117348</xdr:rowOff>
    </xdr:from>
    <xdr:to>
      <xdr:col>85</xdr:col>
      <xdr:colOff>126364</xdr:colOff>
      <xdr:row>107</xdr:row>
      <xdr:rowOff>87630</xdr:rowOff>
    </xdr:to>
    <xdr:cxnSp macro="">
      <xdr:nvCxnSpPr>
        <xdr:cNvPr id="657" name="直線コネクタ 656">
          <a:extLst>
            <a:ext uri="{FF2B5EF4-FFF2-40B4-BE49-F238E27FC236}">
              <a16:creationId xmlns:a16="http://schemas.microsoft.com/office/drawing/2014/main" id="{00000000-0008-0000-0E00-000091020000}"/>
            </a:ext>
          </a:extLst>
        </xdr:cNvPr>
        <xdr:cNvCxnSpPr/>
      </xdr:nvCxnSpPr>
      <xdr:spPr>
        <a:xfrm flipV="1">
          <a:off x="16318864" y="17090898"/>
          <a:ext cx="0" cy="134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658" name="【公民館】&#10;有形固定資産減価償却率最小値テキスト">
          <a:extLst>
            <a:ext uri="{FF2B5EF4-FFF2-40B4-BE49-F238E27FC236}">
              <a16:creationId xmlns:a16="http://schemas.microsoft.com/office/drawing/2014/main" id="{00000000-0008-0000-0E00-000092020000}"/>
            </a:ext>
          </a:extLst>
        </xdr:cNvPr>
        <xdr:cNvSpPr txBox="1"/>
      </xdr:nvSpPr>
      <xdr:spPr>
        <a:xfrm>
          <a:off x="163576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659" name="直線コネクタ 658">
          <a:extLst>
            <a:ext uri="{FF2B5EF4-FFF2-40B4-BE49-F238E27FC236}">
              <a16:creationId xmlns:a16="http://schemas.microsoft.com/office/drawing/2014/main" id="{00000000-0008-0000-0E00-000093020000}"/>
            </a:ext>
          </a:extLst>
        </xdr:cNvPr>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64025</xdr:rowOff>
    </xdr:from>
    <xdr:ext cx="405111" cy="259045"/>
    <xdr:sp macro="" textlink="">
      <xdr:nvSpPr>
        <xdr:cNvPr id="660" name="【公民館】&#10;有形固定資産減価償却率最大値テキスト">
          <a:extLst>
            <a:ext uri="{FF2B5EF4-FFF2-40B4-BE49-F238E27FC236}">
              <a16:creationId xmlns:a16="http://schemas.microsoft.com/office/drawing/2014/main" id="{00000000-0008-0000-0E00-000094020000}"/>
            </a:ext>
          </a:extLst>
        </xdr:cNvPr>
        <xdr:cNvSpPr txBox="1"/>
      </xdr:nvSpPr>
      <xdr:spPr>
        <a:xfrm>
          <a:off x="16357600" y="1686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117348</xdr:rowOff>
    </xdr:from>
    <xdr:to>
      <xdr:col>86</xdr:col>
      <xdr:colOff>25400</xdr:colOff>
      <xdr:row>99</xdr:row>
      <xdr:rowOff>117348</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a:off x="16230600" y="1709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52849</xdr:rowOff>
    </xdr:from>
    <xdr:ext cx="405111" cy="259045"/>
    <xdr:sp macro="" textlink="">
      <xdr:nvSpPr>
        <xdr:cNvPr id="662" name="【公民館】&#10;有形固定資産減価償却率平均値テキスト">
          <a:extLst>
            <a:ext uri="{FF2B5EF4-FFF2-40B4-BE49-F238E27FC236}">
              <a16:creationId xmlns:a16="http://schemas.microsoft.com/office/drawing/2014/main" id="{00000000-0008-0000-0E00-000096020000}"/>
            </a:ext>
          </a:extLst>
        </xdr:cNvPr>
        <xdr:cNvSpPr txBox="1"/>
      </xdr:nvSpPr>
      <xdr:spPr>
        <a:xfrm>
          <a:off x="16357600" y="175407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29972</xdr:rowOff>
    </xdr:from>
    <xdr:to>
      <xdr:col>85</xdr:col>
      <xdr:colOff>177800</xdr:colOff>
      <xdr:row>103</xdr:row>
      <xdr:rowOff>131572</xdr:rowOff>
    </xdr:to>
    <xdr:sp macro="" textlink="">
      <xdr:nvSpPr>
        <xdr:cNvPr id="663" name="フローチャート: 判断 662">
          <a:extLst>
            <a:ext uri="{FF2B5EF4-FFF2-40B4-BE49-F238E27FC236}">
              <a16:creationId xmlns:a16="http://schemas.microsoft.com/office/drawing/2014/main" id="{00000000-0008-0000-0E00-000097020000}"/>
            </a:ext>
          </a:extLst>
        </xdr:cNvPr>
        <xdr:cNvSpPr/>
      </xdr:nvSpPr>
      <xdr:spPr>
        <a:xfrm>
          <a:off x="162687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153415</xdr:rowOff>
    </xdr:from>
    <xdr:to>
      <xdr:col>81</xdr:col>
      <xdr:colOff>101600</xdr:colOff>
      <xdr:row>103</xdr:row>
      <xdr:rowOff>83565</xdr:rowOff>
    </xdr:to>
    <xdr:sp macro="" textlink="">
      <xdr:nvSpPr>
        <xdr:cNvPr id="664" name="フローチャート: 判断 663">
          <a:extLst>
            <a:ext uri="{FF2B5EF4-FFF2-40B4-BE49-F238E27FC236}">
              <a16:creationId xmlns:a16="http://schemas.microsoft.com/office/drawing/2014/main" id="{00000000-0008-0000-0E00-000098020000}"/>
            </a:ext>
          </a:extLst>
        </xdr:cNvPr>
        <xdr:cNvSpPr/>
      </xdr:nvSpPr>
      <xdr:spPr>
        <a:xfrm>
          <a:off x="15430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665" name="フローチャート: 判断 664">
          <a:extLst>
            <a:ext uri="{FF2B5EF4-FFF2-40B4-BE49-F238E27FC236}">
              <a16:creationId xmlns:a16="http://schemas.microsoft.com/office/drawing/2014/main" id="{00000000-0008-0000-0E00-000099020000}"/>
            </a:ext>
          </a:extLst>
        </xdr:cNvPr>
        <xdr:cNvSpPr/>
      </xdr:nvSpPr>
      <xdr:spPr>
        <a:xfrm>
          <a:off x="14541500" y="1763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141987</xdr:rowOff>
    </xdr:from>
    <xdr:to>
      <xdr:col>72</xdr:col>
      <xdr:colOff>38100</xdr:colOff>
      <xdr:row>103</xdr:row>
      <xdr:rowOff>72137</xdr:rowOff>
    </xdr:to>
    <xdr:sp macro="" textlink="">
      <xdr:nvSpPr>
        <xdr:cNvPr id="666" name="フローチャート: 判断 665">
          <a:extLst>
            <a:ext uri="{FF2B5EF4-FFF2-40B4-BE49-F238E27FC236}">
              <a16:creationId xmlns:a16="http://schemas.microsoft.com/office/drawing/2014/main" id="{00000000-0008-0000-0E00-00009A020000}"/>
            </a:ext>
          </a:extLst>
        </xdr:cNvPr>
        <xdr:cNvSpPr/>
      </xdr:nvSpPr>
      <xdr:spPr>
        <a:xfrm>
          <a:off x="136525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xdr:rowOff>
    </xdr:from>
    <xdr:to>
      <xdr:col>67</xdr:col>
      <xdr:colOff>101600</xdr:colOff>
      <xdr:row>103</xdr:row>
      <xdr:rowOff>117856</xdr:rowOff>
    </xdr:to>
    <xdr:sp macro="" textlink="">
      <xdr:nvSpPr>
        <xdr:cNvPr id="667" name="フローチャート: 判断 666">
          <a:extLst>
            <a:ext uri="{FF2B5EF4-FFF2-40B4-BE49-F238E27FC236}">
              <a16:creationId xmlns:a16="http://schemas.microsoft.com/office/drawing/2014/main" id="{00000000-0008-0000-0E00-00009B020000}"/>
            </a:ext>
          </a:extLst>
        </xdr:cNvPr>
        <xdr:cNvSpPr/>
      </xdr:nvSpPr>
      <xdr:spPr>
        <a:xfrm>
          <a:off x="12763500" y="1767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00000000-0008-0000-0E00-00009C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00000000-0008-0000-0E00-00009D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00000000-0008-0000-0E00-00009E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E00-00009F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E00-0000A0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89408</xdr:rowOff>
    </xdr:from>
    <xdr:to>
      <xdr:col>85</xdr:col>
      <xdr:colOff>177800</xdr:colOff>
      <xdr:row>106</xdr:row>
      <xdr:rowOff>19558</xdr:rowOff>
    </xdr:to>
    <xdr:sp macro="" textlink="">
      <xdr:nvSpPr>
        <xdr:cNvPr id="673" name="楕円 672">
          <a:extLst>
            <a:ext uri="{FF2B5EF4-FFF2-40B4-BE49-F238E27FC236}">
              <a16:creationId xmlns:a16="http://schemas.microsoft.com/office/drawing/2014/main" id="{00000000-0008-0000-0E00-0000A1020000}"/>
            </a:ext>
          </a:extLst>
        </xdr:cNvPr>
        <xdr:cNvSpPr/>
      </xdr:nvSpPr>
      <xdr:spPr>
        <a:xfrm>
          <a:off x="16268700" y="1809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67835</xdr:rowOff>
    </xdr:from>
    <xdr:ext cx="405111" cy="259045"/>
    <xdr:sp macro="" textlink="">
      <xdr:nvSpPr>
        <xdr:cNvPr id="674" name="【公民館】&#10;有形固定資産減価償却率該当値テキスト">
          <a:extLst>
            <a:ext uri="{FF2B5EF4-FFF2-40B4-BE49-F238E27FC236}">
              <a16:creationId xmlns:a16="http://schemas.microsoft.com/office/drawing/2014/main" id="{00000000-0008-0000-0E00-0000A2020000}"/>
            </a:ext>
          </a:extLst>
        </xdr:cNvPr>
        <xdr:cNvSpPr txBox="1"/>
      </xdr:nvSpPr>
      <xdr:spPr>
        <a:xfrm>
          <a:off x="16357600" y="1807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43687</xdr:rowOff>
    </xdr:from>
    <xdr:to>
      <xdr:col>81</xdr:col>
      <xdr:colOff>101600</xdr:colOff>
      <xdr:row>105</xdr:row>
      <xdr:rowOff>145287</xdr:rowOff>
    </xdr:to>
    <xdr:sp macro="" textlink="">
      <xdr:nvSpPr>
        <xdr:cNvPr id="675" name="楕円 674">
          <a:extLst>
            <a:ext uri="{FF2B5EF4-FFF2-40B4-BE49-F238E27FC236}">
              <a16:creationId xmlns:a16="http://schemas.microsoft.com/office/drawing/2014/main" id="{00000000-0008-0000-0E00-0000A3020000}"/>
            </a:ext>
          </a:extLst>
        </xdr:cNvPr>
        <xdr:cNvSpPr/>
      </xdr:nvSpPr>
      <xdr:spPr>
        <a:xfrm>
          <a:off x="15430500" y="1804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94487</xdr:rowOff>
    </xdr:from>
    <xdr:to>
      <xdr:col>85</xdr:col>
      <xdr:colOff>127000</xdr:colOff>
      <xdr:row>105</xdr:row>
      <xdr:rowOff>140208</xdr:rowOff>
    </xdr:to>
    <xdr:cxnSp macro="">
      <xdr:nvCxnSpPr>
        <xdr:cNvPr id="676" name="直線コネクタ 675">
          <a:extLst>
            <a:ext uri="{FF2B5EF4-FFF2-40B4-BE49-F238E27FC236}">
              <a16:creationId xmlns:a16="http://schemas.microsoft.com/office/drawing/2014/main" id="{00000000-0008-0000-0E00-0000A4020000}"/>
            </a:ext>
          </a:extLst>
        </xdr:cNvPr>
        <xdr:cNvCxnSpPr/>
      </xdr:nvCxnSpPr>
      <xdr:spPr>
        <a:xfrm>
          <a:off x="15481300" y="18096737"/>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254</xdr:rowOff>
    </xdr:from>
    <xdr:to>
      <xdr:col>76</xdr:col>
      <xdr:colOff>165100</xdr:colOff>
      <xdr:row>105</xdr:row>
      <xdr:rowOff>101854</xdr:rowOff>
    </xdr:to>
    <xdr:sp macro="" textlink="">
      <xdr:nvSpPr>
        <xdr:cNvPr id="677" name="楕円 676">
          <a:extLst>
            <a:ext uri="{FF2B5EF4-FFF2-40B4-BE49-F238E27FC236}">
              <a16:creationId xmlns:a16="http://schemas.microsoft.com/office/drawing/2014/main" id="{00000000-0008-0000-0E00-0000A5020000}"/>
            </a:ext>
          </a:extLst>
        </xdr:cNvPr>
        <xdr:cNvSpPr/>
      </xdr:nvSpPr>
      <xdr:spPr>
        <a:xfrm>
          <a:off x="145415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51054</xdr:rowOff>
    </xdr:from>
    <xdr:to>
      <xdr:col>81</xdr:col>
      <xdr:colOff>50800</xdr:colOff>
      <xdr:row>105</xdr:row>
      <xdr:rowOff>94487</xdr:rowOff>
    </xdr:to>
    <xdr:cxnSp macro="">
      <xdr:nvCxnSpPr>
        <xdr:cNvPr id="678" name="直線コネクタ 677">
          <a:extLst>
            <a:ext uri="{FF2B5EF4-FFF2-40B4-BE49-F238E27FC236}">
              <a16:creationId xmlns:a16="http://schemas.microsoft.com/office/drawing/2014/main" id="{00000000-0008-0000-0E00-0000A6020000}"/>
            </a:ext>
          </a:extLst>
        </xdr:cNvPr>
        <xdr:cNvCxnSpPr/>
      </xdr:nvCxnSpPr>
      <xdr:spPr>
        <a:xfrm>
          <a:off x="14592300" y="18053304"/>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125985</xdr:rowOff>
    </xdr:from>
    <xdr:to>
      <xdr:col>72</xdr:col>
      <xdr:colOff>38100</xdr:colOff>
      <xdr:row>105</xdr:row>
      <xdr:rowOff>56135</xdr:rowOff>
    </xdr:to>
    <xdr:sp macro="" textlink="">
      <xdr:nvSpPr>
        <xdr:cNvPr id="679" name="楕円 678">
          <a:extLst>
            <a:ext uri="{FF2B5EF4-FFF2-40B4-BE49-F238E27FC236}">
              <a16:creationId xmlns:a16="http://schemas.microsoft.com/office/drawing/2014/main" id="{00000000-0008-0000-0E00-0000A7020000}"/>
            </a:ext>
          </a:extLst>
        </xdr:cNvPr>
        <xdr:cNvSpPr/>
      </xdr:nvSpPr>
      <xdr:spPr>
        <a:xfrm>
          <a:off x="13652500" y="1795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5335</xdr:rowOff>
    </xdr:from>
    <xdr:to>
      <xdr:col>76</xdr:col>
      <xdr:colOff>114300</xdr:colOff>
      <xdr:row>105</xdr:row>
      <xdr:rowOff>51054</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a:off x="13703300" y="1800758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80263</xdr:rowOff>
    </xdr:from>
    <xdr:to>
      <xdr:col>67</xdr:col>
      <xdr:colOff>101600</xdr:colOff>
      <xdr:row>105</xdr:row>
      <xdr:rowOff>10413</xdr:rowOff>
    </xdr:to>
    <xdr:sp macro="" textlink="">
      <xdr:nvSpPr>
        <xdr:cNvPr id="681" name="楕円 680">
          <a:extLst>
            <a:ext uri="{FF2B5EF4-FFF2-40B4-BE49-F238E27FC236}">
              <a16:creationId xmlns:a16="http://schemas.microsoft.com/office/drawing/2014/main" id="{00000000-0008-0000-0E00-0000A9020000}"/>
            </a:ext>
          </a:extLst>
        </xdr:cNvPr>
        <xdr:cNvSpPr/>
      </xdr:nvSpPr>
      <xdr:spPr>
        <a:xfrm>
          <a:off x="12763500" y="1791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131063</xdr:rowOff>
    </xdr:from>
    <xdr:to>
      <xdr:col>71</xdr:col>
      <xdr:colOff>177800</xdr:colOff>
      <xdr:row>105</xdr:row>
      <xdr:rowOff>5335</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2814300" y="17961863"/>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100092</xdr:rowOff>
    </xdr:from>
    <xdr:ext cx="405111" cy="259045"/>
    <xdr:sp macro="" textlink="">
      <xdr:nvSpPr>
        <xdr:cNvPr id="683" name="n_1aveValue【公民館】&#10;有形固定資産減価償却率">
          <a:extLst>
            <a:ext uri="{FF2B5EF4-FFF2-40B4-BE49-F238E27FC236}">
              <a16:creationId xmlns:a16="http://schemas.microsoft.com/office/drawing/2014/main" id="{00000000-0008-0000-0E00-0000AB020000}"/>
            </a:ext>
          </a:extLst>
        </xdr:cNvPr>
        <xdr:cNvSpPr txBox="1"/>
      </xdr:nvSpPr>
      <xdr:spPr>
        <a:xfrm>
          <a:off x="15266044" y="174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93235</xdr:rowOff>
    </xdr:from>
    <xdr:ext cx="405111" cy="259045"/>
    <xdr:sp macro="" textlink="">
      <xdr:nvSpPr>
        <xdr:cNvPr id="684" name="n_2aveValue【公民館】&#10;有形固定資産減価償却率">
          <a:extLst>
            <a:ext uri="{FF2B5EF4-FFF2-40B4-BE49-F238E27FC236}">
              <a16:creationId xmlns:a16="http://schemas.microsoft.com/office/drawing/2014/main" id="{00000000-0008-0000-0E00-0000AC020000}"/>
            </a:ext>
          </a:extLst>
        </xdr:cNvPr>
        <xdr:cNvSpPr txBox="1"/>
      </xdr:nvSpPr>
      <xdr:spPr>
        <a:xfrm>
          <a:off x="14389744" y="1740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88664</xdr:rowOff>
    </xdr:from>
    <xdr:ext cx="405111" cy="259045"/>
    <xdr:sp macro="" textlink="">
      <xdr:nvSpPr>
        <xdr:cNvPr id="685" name="n_3aveValue【公民館】&#10;有形固定資産減価償却率">
          <a:extLst>
            <a:ext uri="{FF2B5EF4-FFF2-40B4-BE49-F238E27FC236}">
              <a16:creationId xmlns:a16="http://schemas.microsoft.com/office/drawing/2014/main" id="{00000000-0008-0000-0E00-0000AD020000}"/>
            </a:ext>
          </a:extLst>
        </xdr:cNvPr>
        <xdr:cNvSpPr txBox="1"/>
      </xdr:nvSpPr>
      <xdr:spPr>
        <a:xfrm>
          <a:off x="13500744" y="17405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134383</xdr:rowOff>
    </xdr:from>
    <xdr:ext cx="405111" cy="259045"/>
    <xdr:sp macro="" textlink="">
      <xdr:nvSpPr>
        <xdr:cNvPr id="686" name="n_4aveValue【公民館】&#10;有形固定資産減価償却率">
          <a:extLst>
            <a:ext uri="{FF2B5EF4-FFF2-40B4-BE49-F238E27FC236}">
              <a16:creationId xmlns:a16="http://schemas.microsoft.com/office/drawing/2014/main" id="{00000000-0008-0000-0E00-0000AE020000}"/>
            </a:ext>
          </a:extLst>
        </xdr:cNvPr>
        <xdr:cNvSpPr txBox="1"/>
      </xdr:nvSpPr>
      <xdr:spPr>
        <a:xfrm>
          <a:off x="12611744" y="1745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136414</xdr:rowOff>
    </xdr:from>
    <xdr:ext cx="405111" cy="259045"/>
    <xdr:sp macro="" textlink="">
      <xdr:nvSpPr>
        <xdr:cNvPr id="687" name="n_1mainValue【公民館】&#10;有形固定資産減価償却率">
          <a:extLst>
            <a:ext uri="{FF2B5EF4-FFF2-40B4-BE49-F238E27FC236}">
              <a16:creationId xmlns:a16="http://schemas.microsoft.com/office/drawing/2014/main" id="{00000000-0008-0000-0E00-0000AF020000}"/>
            </a:ext>
          </a:extLst>
        </xdr:cNvPr>
        <xdr:cNvSpPr txBox="1"/>
      </xdr:nvSpPr>
      <xdr:spPr>
        <a:xfrm>
          <a:off x="15266044" y="18138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92981</xdr:rowOff>
    </xdr:from>
    <xdr:ext cx="405111" cy="259045"/>
    <xdr:sp macro="" textlink="">
      <xdr:nvSpPr>
        <xdr:cNvPr id="688" name="n_2mainValue【公民館】&#10;有形固定資産減価償却率">
          <a:extLst>
            <a:ext uri="{FF2B5EF4-FFF2-40B4-BE49-F238E27FC236}">
              <a16:creationId xmlns:a16="http://schemas.microsoft.com/office/drawing/2014/main" id="{00000000-0008-0000-0E00-0000B0020000}"/>
            </a:ext>
          </a:extLst>
        </xdr:cNvPr>
        <xdr:cNvSpPr txBox="1"/>
      </xdr:nvSpPr>
      <xdr:spPr>
        <a:xfrm>
          <a:off x="14389744" y="1809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47262</xdr:rowOff>
    </xdr:from>
    <xdr:ext cx="405111" cy="259045"/>
    <xdr:sp macro="" textlink="">
      <xdr:nvSpPr>
        <xdr:cNvPr id="689" name="n_3mainValue【公民館】&#10;有形固定資産減価償却率">
          <a:extLst>
            <a:ext uri="{FF2B5EF4-FFF2-40B4-BE49-F238E27FC236}">
              <a16:creationId xmlns:a16="http://schemas.microsoft.com/office/drawing/2014/main" id="{00000000-0008-0000-0E00-0000B1020000}"/>
            </a:ext>
          </a:extLst>
        </xdr:cNvPr>
        <xdr:cNvSpPr txBox="1"/>
      </xdr:nvSpPr>
      <xdr:spPr>
        <a:xfrm>
          <a:off x="13500744" y="1804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1540</xdr:rowOff>
    </xdr:from>
    <xdr:ext cx="405111" cy="259045"/>
    <xdr:sp macro="" textlink="">
      <xdr:nvSpPr>
        <xdr:cNvPr id="690" name="n_4mainValue【公民館】&#10;有形固定資産減価償却率">
          <a:extLst>
            <a:ext uri="{FF2B5EF4-FFF2-40B4-BE49-F238E27FC236}">
              <a16:creationId xmlns:a16="http://schemas.microsoft.com/office/drawing/2014/main" id="{00000000-0008-0000-0E00-0000B2020000}"/>
            </a:ext>
          </a:extLst>
        </xdr:cNvPr>
        <xdr:cNvSpPr txBox="1"/>
      </xdr:nvSpPr>
      <xdr:spPr>
        <a:xfrm>
          <a:off x="12611744" y="18003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a:extLst>
            <a:ext uri="{FF2B5EF4-FFF2-40B4-BE49-F238E27FC236}">
              <a16:creationId xmlns:a16="http://schemas.microsoft.com/office/drawing/2014/main" id="{00000000-0008-0000-0E00-0000B6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a:extLst>
            <a:ext uri="{FF2B5EF4-FFF2-40B4-BE49-F238E27FC236}">
              <a16:creationId xmlns:a16="http://schemas.microsoft.com/office/drawing/2014/main" id="{00000000-0008-0000-0E00-0000B7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a:extLst>
            <a:ext uri="{FF2B5EF4-FFF2-40B4-BE49-F238E27FC236}">
              <a16:creationId xmlns:a16="http://schemas.microsoft.com/office/drawing/2014/main" id="{00000000-0008-0000-0E00-0000B8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a:extLst>
            <a:ext uri="{FF2B5EF4-FFF2-40B4-BE49-F238E27FC236}">
              <a16:creationId xmlns:a16="http://schemas.microsoft.com/office/drawing/2014/main" id="{00000000-0008-0000-0E00-0000B9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a:extLst>
            <a:ext uri="{FF2B5EF4-FFF2-40B4-BE49-F238E27FC236}">
              <a16:creationId xmlns:a16="http://schemas.microsoft.com/office/drawing/2014/main" id="{00000000-0008-0000-0E00-0000BA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6" name="テキスト ボックス 705">
          <a:extLst>
            <a:ext uri="{FF2B5EF4-FFF2-40B4-BE49-F238E27FC236}">
              <a16:creationId xmlns:a16="http://schemas.microsoft.com/office/drawing/2014/main" id="{00000000-0008-0000-0E00-0000C2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5" name="【公民館】&#10;一人当たり面積グラフ枠">
          <a:extLst>
            <a:ext uri="{FF2B5EF4-FFF2-40B4-BE49-F238E27FC236}">
              <a16:creationId xmlns:a16="http://schemas.microsoft.com/office/drawing/2014/main" id="{00000000-0008-0000-0E00-0000CB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716" name="直線コネクタ 715">
          <a:extLst>
            <a:ext uri="{FF2B5EF4-FFF2-40B4-BE49-F238E27FC236}">
              <a16:creationId xmlns:a16="http://schemas.microsoft.com/office/drawing/2014/main" id="{00000000-0008-0000-0E00-0000CC020000}"/>
            </a:ext>
          </a:extLst>
        </xdr:cNvPr>
        <xdr:cNvCxnSpPr/>
      </xdr:nvCxnSpPr>
      <xdr:spPr>
        <a:xfrm flipV="1">
          <a:off x="22160864" y="17155886"/>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17" name="【公民館】&#10;一人当たり面積最小値テキスト">
          <a:extLst>
            <a:ext uri="{FF2B5EF4-FFF2-40B4-BE49-F238E27FC236}">
              <a16:creationId xmlns:a16="http://schemas.microsoft.com/office/drawing/2014/main" id="{00000000-0008-0000-0E00-0000CD020000}"/>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18" name="直線コネクタ 717">
          <a:extLst>
            <a:ext uri="{FF2B5EF4-FFF2-40B4-BE49-F238E27FC236}">
              <a16:creationId xmlns:a16="http://schemas.microsoft.com/office/drawing/2014/main" id="{00000000-0008-0000-0E00-0000CE020000}"/>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719" name="【公民館】&#10;一人当たり面積最大値テキスト">
          <a:extLst>
            <a:ext uri="{FF2B5EF4-FFF2-40B4-BE49-F238E27FC236}">
              <a16:creationId xmlns:a16="http://schemas.microsoft.com/office/drawing/2014/main" id="{00000000-0008-0000-0E00-0000CF020000}"/>
            </a:ext>
          </a:extLst>
        </xdr:cNvPr>
        <xdr:cNvSpPr txBox="1"/>
      </xdr:nvSpPr>
      <xdr:spPr>
        <a:xfrm>
          <a:off x="22199600" y="1693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720" name="直線コネクタ 719">
          <a:extLst>
            <a:ext uri="{FF2B5EF4-FFF2-40B4-BE49-F238E27FC236}">
              <a16:creationId xmlns:a16="http://schemas.microsoft.com/office/drawing/2014/main" id="{00000000-0008-0000-0E00-0000D0020000}"/>
            </a:ext>
          </a:extLst>
        </xdr:cNvPr>
        <xdr:cNvCxnSpPr/>
      </xdr:nvCxnSpPr>
      <xdr:spPr>
        <a:xfrm>
          <a:off x="22072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721" name="【公民館】&#10;一人当たり面積平均値テキスト">
          <a:extLst>
            <a:ext uri="{FF2B5EF4-FFF2-40B4-BE49-F238E27FC236}">
              <a16:creationId xmlns:a16="http://schemas.microsoft.com/office/drawing/2014/main" id="{00000000-0008-0000-0E00-0000D1020000}"/>
            </a:ext>
          </a:extLst>
        </xdr:cNvPr>
        <xdr:cNvSpPr txBox="1"/>
      </xdr:nvSpPr>
      <xdr:spPr>
        <a:xfrm>
          <a:off x="22199600" y="18030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22" name="フローチャート: 判断 721">
          <a:extLst>
            <a:ext uri="{FF2B5EF4-FFF2-40B4-BE49-F238E27FC236}">
              <a16:creationId xmlns:a16="http://schemas.microsoft.com/office/drawing/2014/main" id="{00000000-0008-0000-0E00-0000D2020000}"/>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723" name="フローチャート: 判断 722">
          <a:extLst>
            <a:ext uri="{FF2B5EF4-FFF2-40B4-BE49-F238E27FC236}">
              <a16:creationId xmlns:a16="http://schemas.microsoft.com/office/drawing/2014/main" id="{00000000-0008-0000-0E00-0000D3020000}"/>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49893</xdr:rowOff>
    </xdr:from>
    <xdr:to>
      <xdr:col>107</xdr:col>
      <xdr:colOff>101600</xdr:colOff>
      <xdr:row>105</xdr:row>
      <xdr:rowOff>151493</xdr:rowOff>
    </xdr:to>
    <xdr:sp macro="" textlink="">
      <xdr:nvSpPr>
        <xdr:cNvPr id="724" name="フローチャート: 判断 723">
          <a:extLst>
            <a:ext uri="{FF2B5EF4-FFF2-40B4-BE49-F238E27FC236}">
              <a16:creationId xmlns:a16="http://schemas.microsoft.com/office/drawing/2014/main" id="{00000000-0008-0000-0E00-0000D4020000}"/>
            </a:ext>
          </a:extLst>
        </xdr:cNvPr>
        <xdr:cNvSpPr/>
      </xdr:nvSpPr>
      <xdr:spPr>
        <a:xfrm>
          <a:off x="20383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17236</xdr:rowOff>
    </xdr:from>
    <xdr:to>
      <xdr:col>102</xdr:col>
      <xdr:colOff>165100</xdr:colOff>
      <xdr:row>105</xdr:row>
      <xdr:rowOff>118836</xdr:rowOff>
    </xdr:to>
    <xdr:sp macro="" textlink="">
      <xdr:nvSpPr>
        <xdr:cNvPr id="725" name="フローチャート: 判断 724">
          <a:extLst>
            <a:ext uri="{FF2B5EF4-FFF2-40B4-BE49-F238E27FC236}">
              <a16:creationId xmlns:a16="http://schemas.microsoft.com/office/drawing/2014/main" id="{00000000-0008-0000-0E00-0000D5020000}"/>
            </a:ext>
          </a:extLst>
        </xdr:cNvPr>
        <xdr:cNvSpPr/>
      </xdr:nvSpPr>
      <xdr:spPr>
        <a:xfrm>
          <a:off x="19494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726" name="フローチャート: 判断 725">
          <a:extLst>
            <a:ext uri="{FF2B5EF4-FFF2-40B4-BE49-F238E27FC236}">
              <a16:creationId xmlns:a16="http://schemas.microsoft.com/office/drawing/2014/main" id="{00000000-0008-0000-0E00-0000D6020000}"/>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E00-0000D7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E00-0000D8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E00-0000D9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E00-0000DA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E00-0000DB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17236</xdr:rowOff>
    </xdr:from>
    <xdr:to>
      <xdr:col>116</xdr:col>
      <xdr:colOff>114300</xdr:colOff>
      <xdr:row>105</xdr:row>
      <xdr:rowOff>118836</xdr:rowOff>
    </xdr:to>
    <xdr:sp macro="" textlink="">
      <xdr:nvSpPr>
        <xdr:cNvPr id="732" name="楕円 731">
          <a:extLst>
            <a:ext uri="{FF2B5EF4-FFF2-40B4-BE49-F238E27FC236}">
              <a16:creationId xmlns:a16="http://schemas.microsoft.com/office/drawing/2014/main" id="{00000000-0008-0000-0E00-0000DC020000}"/>
            </a:ext>
          </a:extLst>
        </xdr:cNvPr>
        <xdr:cNvSpPr/>
      </xdr:nvSpPr>
      <xdr:spPr>
        <a:xfrm>
          <a:off x="221107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40113</xdr:rowOff>
    </xdr:from>
    <xdr:ext cx="469744" cy="259045"/>
    <xdr:sp macro="" textlink="">
      <xdr:nvSpPr>
        <xdr:cNvPr id="733" name="【公民館】&#10;一人当たり面積該当値テキスト">
          <a:extLst>
            <a:ext uri="{FF2B5EF4-FFF2-40B4-BE49-F238E27FC236}">
              <a16:creationId xmlns:a16="http://schemas.microsoft.com/office/drawing/2014/main" id="{00000000-0008-0000-0E00-0000DD020000}"/>
            </a:ext>
          </a:extLst>
        </xdr:cNvPr>
        <xdr:cNvSpPr txBox="1"/>
      </xdr:nvSpPr>
      <xdr:spPr>
        <a:xfrm>
          <a:off x="22199600" y="178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17236</xdr:rowOff>
    </xdr:from>
    <xdr:to>
      <xdr:col>112</xdr:col>
      <xdr:colOff>38100</xdr:colOff>
      <xdr:row>105</xdr:row>
      <xdr:rowOff>118836</xdr:rowOff>
    </xdr:to>
    <xdr:sp macro="" textlink="">
      <xdr:nvSpPr>
        <xdr:cNvPr id="734" name="楕円 733">
          <a:extLst>
            <a:ext uri="{FF2B5EF4-FFF2-40B4-BE49-F238E27FC236}">
              <a16:creationId xmlns:a16="http://schemas.microsoft.com/office/drawing/2014/main" id="{00000000-0008-0000-0E00-0000DE020000}"/>
            </a:ext>
          </a:extLst>
        </xdr:cNvPr>
        <xdr:cNvSpPr/>
      </xdr:nvSpPr>
      <xdr:spPr>
        <a:xfrm>
          <a:off x="21272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68036</xdr:rowOff>
    </xdr:from>
    <xdr:to>
      <xdr:col>116</xdr:col>
      <xdr:colOff>63500</xdr:colOff>
      <xdr:row>105</xdr:row>
      <xdr:rowOff>68036</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a:off x="21323300" y="180702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17236</xdr:rowOff>
    </xdr:from>
    <xdr:to>
      <xdr:col>107</xdr:col>
      <xdr:colOff>101600</xdr:colOff>
      <xdr:row>105</xdr:row>
      <xdr:rowOff>118836</xdr:rowOff>
    </xdr:to>
    <xdr:sp macro="" textlink="">
      <xdr:nvSpPr>
        <xdr:cNvPr id="736" name="楕円 735">
          <a:extLst>
            <a:ext uri="{FF2B5EF4-FFF2-40B4-BE49-F238E27FC236}">
              <a16:creationId xmlns:a16="http://schemas.microsoft.com/office/drawing/2014/main" id="{00000000-0008-0000-0E00-0000E0020000}"/>
            </a:ext>
          </a:extLst>
        </xdr:cNvPr>
        <xdr:cNvSpPr/>
      </xdr:nvSpPr>
      <xdr:spPr>
        <a:xfrm>
          <a:off x="20383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68036</xdr:rowOff>
    </xdr:from>
    <xdr:to>
      <xdr:col>111</xdr:col>
      <xdr:colOff>177800</xdr:colOff>
      <xdr:row>105</xdr:row>
      <xdr:rowOff>68036</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a:off x="20434300" y="1807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17236</xdr:rowOff>
    </xdr:from>
    <xdr:to>
      <xdr:col>102</xdr:col>
      <xdr:colOff>165100</xdr:colOff>
      <xdr:row>105</xdr:row>
      <xdr:rowOff>118836</xdr:rowOff>
    </xdr:to>
    <xdr:sp macro="" textlink="">
      <xdr:nvSpPr>
        <xdr:cNvPr id="738" name="楕円 737">
          <a:extLst>
            <a:ext uri="{FF2B5EF4-FFF2-40B4-BE49-F238E27FC236}">
              <a16:creationId xmlns:a16="http://schemas.microsoft.com/office/drawing/2014/main" id="{00000000-0008-0000-0E00-0000E2020000}"/>
            </a:ext>
          </a:extLst>
        </xdr:cNvPr>
        <xdr:cNvSpPr/>
      </xdr:nvSpPr>
      <xdr:spPr>
        <a:xfrm>
          <a:off x="19494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68036</xdr:rowOff>
    </xdr:from>
    <xdr:to>
      <xdr:col>107</xdr:col>
      <xdr:colOff>50800</xdr:colOff>
      <xdr:row>105</xdr:row>
      <xdr:rowOff>68036</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9545300" y="1807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907</xdr:rowOff>
    </xdr:from>
    <xdr:to>
      <xdr:col>98</xdr:col>
      <xdr:colOff>38100</xdr:colOff>
      <xdr:row>105</xdr:row>
      <xdr:rowOff>102507</xdr:rowOff>
    </xdr:to>
    <xdr:sp macro="" textlink="">
      <xdr:nvSpPr>
        <xdr:cNvPr id="740" name="楕円 739">
          <a:extLst>
            <a:ext uri="{FF2B5EF4-FFF2-40B4-BE49-F238E27FC236}">
              <a16:creationId xmlns:a16="http://schemas.microsoft.com/office/drawing/2014/main" id="{00000000-0008-0000-0E00-0000E4020000}"/>
            </a:ext>
          </a:extLst>
        </xdr:cNvPr>
        <xdr:cNvSpPr/>
      </xdr:nvSpPr>
      <xdr:spPr>
        <a:xfrm>
          <a:off x="186055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51707</xdr:rowOff>
    </xdr:from>
    <xdr:to>
      <xdr:col>102</xdr:col>
      <xdr:colOff>114300</xdr:colOff>
      <xdr:row>105</xdr:row>
      <xdr:rowOff>68036</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8656300" y="180539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142620</xdr:rowOff>
    </xdr:from>
    <xdr:ext cx="469744" cy="259045"/>
    <xdr:sp macro="" textlink="">
      <xdr:nvSpPr>
        <xdr:cNvPr id="742" name="n_1aveValue【公民館】&#10;一人当たり面積">
          <a:extLst>
            <a:ext uri="{FF2B5EF4-FFF2-40B4-BE49-F238E27FC236}">
              <a16:creationId xmlns:a16="http://schemas.microsoft.com/office/drawing/2014/main" id="{00000000-0008-0000-0E00-0000E6020000}"/>
            </a:ext>
          </a:extLst>
        </xdr:cNvPr>
        <xdr:cNvSpPr txBox="1"/>
      </xdr:nvSpPr>
      <xdr:spPr>
        <a:xfrm>
          <a:off x="21075727" y="1814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142620</xdr:rowOff>
    </xdr:from>
    <xdr:ext cx="469744" cy="259045"/>
    <xdr:sp macro="" textlink="">
      <xdr:nvSpPr>
        <xdr:cNvPr id="743" name="n_2aveValue【公民館】&#10;一人当たり面積">
          <a:extLst>
            <a:ext uri="{FF2B5EF4-FFF2-40B4-BE49-F238E27FC236}">
              <a16:creationId xmlns:a16="http://schemas.microsoft.com/office/drawing/2014/main" id="{00000000-0008-0000-0E00-0000E7020000}"/>
            </a:ext>
          </a:extLst>
        </xdr:cNvPr>
        <xdr:cNvSpPr txBox="1"/>
      </xdr:nvSpPr>
      <xdr:spPr>
        <a:xfrm>
          <a:off x="20199427" y="1814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109963</xdr:rowOff>
    </xdr:from>
    <xdr:ext cx="469744" cy="259045"/>
    <xdr:sp macro="" textlink="">
      <xdr:nvSpPr>
        <xdr:cNvPr id="744" name="n_3aveValue【公民館】&#10;一人当たり面積">
          <a:extLst>
            <a:ext uri="{FF2B5EF4-FFF2-40B4-BE49-F238E27FC236}">
              <a16:creationId xmlns:a16="http://schemas.microsoft.com/office/drawing/2014/main" id="{00000000-0008-0000-0E00-0000E8020000}"/>
            </a:ext>
          </a:extLst>
        </xdr:cNvPr>
        <xdr:cNvSpPr txBox="1"/>
      </xdr:nvSpPr>
      <xdr:spPr>
        <a:xfrm>
          <a:off x="19310427" y="1811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20156</xdr:rowOff>
    </xdr:from>
    <xdr:ext cx="469744" cy="259045"/>
    <xdr:sp macro="" textlink="">
      <xdr:nvSpPr>
        <xdr:cNvPr id="745" name="n_4aveValue【公民館】&#10;一人当たり面積">
          <a:extLst>
            <a:ext uri="{FF2B5EF4-FFF2-40B4-BE49-F238E27FC236}">
              <a16:creationId xmlns:a16="http://schemas.microsoft.com/office/drawing/2014/main" id="{00000000-0008-0000-0E00-0000E9020000}"/>
            </a:ext>
          </a:extLst>
        </xdr:cNvPr>
        <xdr:cNvSpPr txBox="1"/>
      </xdr:nvSpPr>
      <xdr:spPr>
        <a:xfrm>
          <a:off x="1842142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135363</xdr:rowOff>
    </xdr:from>
    <xdr:ext cx="469744" cy="259045"/>
    <xdr:sp macro="" textlink="">
      <xdr:nvSpPr>
        <xdr:cNvPr id="746" name="n_1mainValue【公民館】&#10;一人当たり面積">
          <a:extLst>
            <a:ext uri="{FF2B5EF4-FFF2-40B4-BE49-F238E27FC236}">
              <a16:creationId xmlns:a16="http://schemas.microsoft.com/office/drawing/2014/main" id="{00000000-0008-0000-0E00-0000EA020000}"/>
            </a:ext>
          </a:extLst>
        </xdr:cNvPr>
        <xdr:cNvSpPr txBox="1"/>
      </xdr:nvSpPr>
      <xdr:spPr>
        <a:xfrm>
          <a:off x="210757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135363</xdr:rowOff>
    </xdr:from>
    <xdr:ext cx="469744" cy="259045"/>
    <xdr:sp macro="" textlink="">
      <xdr:nvSpPr>
        <xdr:cNvPr id="747" name="n_2mainValue【公民館】&#10;一人当たり面積">
          <a:extLst>
            <a:ext uri="{FF2B5EF4-FFF2-40B4-BE49-F238E27FC236}">
              <a16:creationId xmlns:a16="http://schemas.microsoft.com/office/drawing/2014/main" id="{00000000-0008-0000-0E00-0000EB020000}"/>
            </a:ext>
          </a:extLst>
        </xdr:cNvPr>
        <xdr:cNvSpPr txBox="1"/>
      </xdr:nvSpPr>
      <xdr:spPr>
        <a:xfrm>
          <a:off x="20199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135363</xdr:rowOff>
    </xdr:from>
    <xdr:ext cx="469744" cy="259045"/>
    <xdr:sp macro="" textlink="">
      <xdr:nvSpPr>
        <xdr:cNvPr id="748" name="n_3mainValue【公民館】&#10;一人当たり面積">
          <a:extLst>
            <a:ext uri="{FF2B5EF4-FFF2-40B4-BE49-F238E27FC236}">
              <a16:creationId xmlns:a16="http://schemas.microsoft.com/office/drawing/2014/main" id="{00000000-0008-0000-0E00-0000EC020000}"/>
            </a:ext>
          </a:extLst>
        </xdr:cNvPr>
        <xdr:cNvSpPr txBox="1"/>
      </xdr:nvSpPr>
      <xdr:spPr>
        <a:xfrm>
          <a:off x="19310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119034</xdr:rowOff>
    </xdr:from>
    <xdr:ext cx="469744" cy="259045"/>
    <xdr:sp macro="" textlink="">
      <xdr:nvSpPr>
        <xdr:cNvPr id="749" name="n_4mainValue【公民館】&#10;一人当たり面積">
          <a:extLst>
            <a:ext uri="{FF2B5EF4-FFF2-40B4-BE49-F238E27FC236}">
              <a16:creationId xmlns:a16="http://schemas.microsoft.com/office/drawing/2014/main" id="{00000000-0008-0000-0E00-0000ED020000}"/>
            </a:ext>
          </a:extLst>
        </xdr:cNvPr>
        <xdr:cNvSpPr txBox="1"/>
      </xdr:nvSpPr>
      <xdr:spPr>
        <a:xfrm>
          <a:off x="18421427" y="1777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学校施設は、老朽化が進み更新時期が近い施設が多いため、類似団体内平均値と比較して有形固定資産減価償却率の数値が高くなっている。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児童館は、市内に３か所しかなく、いずれも平成１３年以降の建築と比較的新しい施設のため、類似団体内平均値と比較して有形固定資産減価償却率の数値が低くなっている。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施設の老朽化等については、小平市公共施設等総合管理計画の中で適正に管理していく。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99695</xdr:rowOff>
    </xdr:from>
    <xdr:to>
      <xdr:col>10</xdr:col>
      <xdr:colOff>165100</xdr:colOff>
      <xdr:row>37</xdr:row>
      <xdr:rowOff>29845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76835</xdr:rowOff>
    </xdr:from>
    <xdr:to>
      <xdr:col>6</xdr:col>
      <xdr:colOff>38100</xdr:colOff>
      <xdr:row>37</xdr:row>
      <xdr:rowOff>6985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15875</xdr:rowOff>
    </xdr:from>
    <xdr:to>
      <xdr:col>24</xdr:col>
      <xdr:colOff>114300</xdr:colOff>
      <xdr:row>37</xdr:row>
      <xdr:rowOff>117475</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165752</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145415</xdr:rowOff>
    </xdr:from>
    <xdr:to>
      <xdr:col>20</xdr:col>
      <xdr:colOff>38100</xdr:colOff>
      <xdr:row>37</xdr:row>
      <xdr:rowOff>75565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24765</xdr:rowOff>
    </xdr:from>
    <xdr:to>
      <xdr:col>24</xdr:col>
      <xdr:colOff>63500</xdr:colOff>
      <xdr:row>37</xdr:row>
      <xdr:rowOff>66675</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36841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103505</xdr:rowOff>
    </xdr:from>
    <xdr:to>
      <xdr:col>15</xdr:col>
      <xdr:colOff>101600</xdr:colOff>
      <xdr:row>37</xdr:row>
      <xdr:rowOff>33655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27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154305</xdr:rowOff>
    </xdr:from>
    <xdr:to>
      <xdr:col>19</xdr:col>
      <xdr:colOff>177800</xdr:colOff>
      <xdr:row>37</xdr:row>
      <xdr:rowOff>24765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3265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59690</xdr:rowOff>
    </xdr:from>
    <xdr:to>
      <xdr:col>10</xdr:col>
      <xdr:colOff>165100</xdr:colOff>
      <xdr:row>36</xdr:row>
      <xdr:rowOff>161290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110490</xdr:rowOff>
    </xdr:from>
    <xdr:to>
      <xdr:col>15</xdr:col>
      <xdr:colOff>50800</xdr:colOff>
      <xdr:row>36</xdr:row>
      <xdr:rowOff>154305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28269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17780</xdr:rowOff>
    </xdr:from>
    <xdr:to>
      <xdr:col>6</xdr:col>
      <xdr:colOff>38100</xdr:colOff>
      <xdr:row>36</xdr:row>
      <xdr:rowOff>119380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618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68580</xdr:rowOff>
    </xdr:from>
    <xdr:to>
      <xdr:col>10</xdr:col>
      <xdr:colOff>114300</xdr:colOff>
      <xdr:row>36</xdr:row>
      <xdr:rowOff>110490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2407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27322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20972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169562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66692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24782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6367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135907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10515600" y="678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158750</xdr:rowOff>
    </xdr:from>
    <xdr:to>
      <xdr:col>55</xdr:col>
      <xdr:colOff>50800</xdr:colOff>
      <xdr:row>38</xdr:row>
      <xdr:rowOff>88900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10426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10177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1051560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158750</xdr:rowOff>
    </xdr:from>
    <xdr:to>
      <xdr:col>50</xdr:col>
      <xdr:colOff>165100</xdr:colOff>
      <xdr:row>38</xdr:row>
      <xdr:rowOff>88900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9588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38100</xdr:rowOff>
    </xdr:from>
    <xdr:to>
      <xdr:col>55</xdr:col>
      <xdr:colOff>0</xdr:colOff>
      <xdr:row>38</xdr:row>
      <xdr:rowOff>38100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9639300" y="655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158750</xdr:rowOff>
    </xdr:from>
    <xdr:to>
      <xdr:col>46</xdr:col>
      <xdr:colOff>38100</xdr:colOff>
      <xdr:row>38</xdr:row>
      <xdr:rowOff>88900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8699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38100</xdr:rowOff>
    </xdr:from>
    <xdr:to>
      <xdr:col>50</xdr:col>
      <xdr:colOff>114300</xdr:colOff>
      <xdr:row>38</xdr:row>
      <xdr:rowOff>38100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8750300" y="655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158750</xdr:rowOff>
    </xdr:from>
    <xdr:to>
      <xdr:col>41</xdr:col>
      <xdr:colOff>101600</xdr:colOff>
      <xdr:row>38</xdr:row>
      <xdr:rowOff>88900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810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38100</xdr:rowOff>
    </xdr:from>
    <xdr:to>
      <xdr:col>45</xdr:col>
      <xdr:colOff>177800</xdr:colOff>
      <xdr:row>38</xdr:row>
      <xdr:rowOff>38100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861300" y="655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146050</xdr:rowOff>
    </xdr:from>
    <xdr:to>
      <xdr:col>36</xdr:col>
      <xdr:colOff>165100</xdr:colOff>
      <xdr:row>38</xdr:row>
      <xdr:rowOff>76200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92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25400</xdr:rowOff>
    </xdr:from>
    <xdr:to>
      <xdr:col>41</xdr:col>
      <xdr:colOff>50800</xdr:colOff>
      <xdr:row>38</xdr:row>
      <xdr:rowOff>38100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972300" y="654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9391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8515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105427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93917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105427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85154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105427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76264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92727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737427"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857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128270</xdr:rowOff>
    </xdr:from>
    <xdr:to>
      <xdr:col>6</xdr:col>
      <xdr:colOff>38100</xdr:colOff>
      <xdr:row>60</xdr:row>
      <xdr:rowOff>58420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079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80645</xdr:rowOff>
    </xdr:from>
    <xdr:to>
      <xdr:col>24</xdr:col>
      <xdr:colOff>114300</xdr:colOff>
      <xdr:row>63</xdr:row>
      <xdr:rowOff>10795</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584700" y="1071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59072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673600" y="106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38735</xdr:rowOff>
    </xdr:from>
    <xdr:to>
      <xdr:col>20</xdr:col>
      <xdr:colOff>38100</xdr:colOff>
      <xdr:row>62</xdr:row>
      <xdr:rowOff>140335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746500" y="1066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89535</xdr:rowOff>
    </xdr:from>
    <xdr:to>
      <xdr:col>24</xdr:col>
      <xdr:colOff>63500</xdr:colOff>
      <xdr:row>62</xdr:row>
      <xdr:rowOff>131445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797300" y="1071943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168275</xdr:rowOff>
    </xdr:from>
    <xdr:to>
      <xdr:col>15</xdr:col>
      <xdr:colOff>101600</xdr:colOff>
      <xdr:row>62</xdr:row>
      <xdr:rowOff>98425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8575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47625</xdr:rowOff>
    </xdr:from>
    <xdr:to>
      <xdr:col>19</xdr:col>
      <xdr:colOff>177800</xdr:colOff>
      <xdr:row>62</xdr:row>
      <xdr:rowOff>89535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908300" y="106775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126365</xdr:rowOff>
    </xdr:from>
    <xdr:to>
      <xdr:col>10</xdr:col>
      <xdr:colOff>165100</xdr:colOff>
      <xdr:row>62</xdr:row>
      <xdr:rowOff>56515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968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5715</xdr:rowOff>
    </xdr:from>
    <xdr:to>
      <xdr:col>15</xdr:col>
      <xdr:colOff>50800</xdr:colOff>
      <xdr:row>62</xdr:row>
      <xdr:rowOff>47625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2019300" y="106356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84455</xdr:rowOff>
    </xdr:from>
    <xdr:to>
      <xdr:col>6</xdr:col>
      <xdr:colOff>38100</xdr:colOff>
      <xdr:row>62</xdr:row>
      <xdr:rowOff>14605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0795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135255</xdr:rowOff>
    </xdr:from>
    <xdr:to>
      <xdr:col>10</xdr:col>
      <xdr:colOff>114300</xdr:colOff>
      <xdr:row>62</xdr:row>
      <xdr:rowOff>5715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130300" y="105937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705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74947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927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131462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1076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89552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1071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47642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5732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10515600" y="105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10426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123207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10515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87630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9639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87630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8750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36830</xdr:rowOff>
    </xdr:from>
    <xdr:to>
      <xdr:col>41</xdr:col>
      <xdr:colOff>101600</xdr:colOff>
      <xdr:row>63</xdr:row>
      <xdr:rowOff>138430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10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87630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7861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36830</xdr:rowOff>
    </xdr:from>
    <xdr:to>
      <xdr:col>36</xdr:col>
      <xdr:colOff>165100</xdr:colOff>
      <xdr:row>63</xdr:row>
      <xdr:rowOff>138430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921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87630</xdr:rowOff>
    </xdr:from>
    <xdr:to>
      <xdr:col>41</xdr:col>
      <xdr:colOff>50800</xdr:colOff>
      <xdr:row>63</xdr:row>
      <xdr:rowOff>87630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972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9391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8515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129557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7626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129557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737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135907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385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59689</xdr:rowOff>
    </xdr:from>
    <xdr:to>
      <xdr:col>6</xdr:col>
      <xdr:colOff>38100</xdr:colOff>
      <xdr:row>81</xdr:row>
      <xdr:rowOff>161289</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107314</xdr:rowOff>
    </xdr:from>
    <xdr:to>
      <xdr:col>24</xdr:col>
      <xdr:colOff>114300</xdr:colOff>
      <xdr:row>83</xdr:row>
      <xdr:rowOff>37464</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41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85741</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107314</xdr:rowOff>
    </xdr:from>
    <xdr:to>
      <xdr:col>20</xdr:col>
      <xdr:colOff>38100</xdr:colOff>
      <xdr:row>83</xdr:row>
      <xdr:rowOff>37464</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41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158114</xdr:rowOff>
    </xdr:from>
    <xdr:to>
      <xdr:col>24</xdr:col>
      <xdr:colOff>63500</xdr:colOff>
      <xdr:row>82</xdr:row>
      <xdr:rowOff>158114</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42170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149225</xdr:rowOff>
    </xdr:from>
    <xdr:to>
      <xdr:col>15</xdr:col>
      <xdr:colOff>101600</xdr:colOff>
      <xdr:row>83</xdr:row>
      <xdr:rowOff>79375</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158114</xdr:rowOff>
    </xdr:from>
    <xdr:to>
      <xdr:col>19</xdr:col>
      <xdr:colOff>177800</xdr:colOff>
      <xdr:row>83</xdr:row>
      <xdr:rowOff>28575</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flipV="1">
          <a:off x="2908300" y="142170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111125</xdr:rowOff>
    </xdr:from>
    <xdr:to>
      <xdr:col>10</xdr:col>
      <xdr:colOff>165100</xdr:colOff>
      <xdr:row>83</xdr:row>
      <xdr:rowOff>41275</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161925</xdr:rowOff>
    </xdr:from>
    <xdr:to>
      <xdr:col>15</xdr:col>
      <xdr:colOff>50800</xdr:colOff>
      <xdr:row>83</xdr:row>
      <xdr:rowOff>28575</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42208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80645</xdr:rowOff>
    </xdr:from>
    <xdr:to>
      <xdr:col>6</xdr:col>
      <xdr:colOff>38100</xdr:colOff>
      <xdr:row>85</xdr:row>
      <xdr:rowOff>10795</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448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161925</xdr:rowOff>
    </xdr:from>
    <xdr:to>
      <xdr:col>10</xdr:col>
      <xdr:colOff>114300</xdr:colOff>
      <xdr:row>84</xdr:row>
      <xdr:rowOff>131445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flipV="1">
          <a:off x="1130300" y="14220825"/>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50182</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53991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21607</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6366</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28591</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70502</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32402</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1922</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457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19050</xdr:rowOff>
    </xdr:from>
    <xdr:to>
      <xdr:col>41</xdr:col>
      <xdr:colOff>101600</xdr:colOff>
      <xdr:row>83</xdr:row>
      <xdr:rowOff>120650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6350</xdr:rowOff>
    </xdr:from>
    <xdr:to>
      <xdr:col>36</xdr:col>
      <xdr:colOff>165100</xdr:colOff>
      <xdr:row>83</xdr:row>
      <xdr:rowOff>107950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95250</xdr:rowOff>
    </xdr:from>
    <xdr:to>
      <xdr:col>55</xdr:col>
      <xdr:colOff>50800</xdr:colOff>
      <xdr:row>86</xdr:row>
      <xdr:rowOff>25400</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10177</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95250</xdr:rowOff>
    </xdr:from>
    <xdr:to>
      <xdr:col>50</xdr:col>
      <xdr:colOff>165100</xdr:colOff>
      <xdr:row>86</xdr:row>
      <xdr:rowOff>25400</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146050</xdr:rowOff>
    </xdr:from>
    <xdr:to>
      <xdr:col>55</xdr:col>
      <xdr:colOff>0</xdr:colOff>
      <xdr:row>85</xdr:row>
      <xdr:rowOff>146050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9639300" y="14719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95250</xdr:rowOff>
    </xdr:from>
    <xdr:to>
      <xdr:col>46</xdr:col>
      <xdr:colOff>38100</xdr:colOff>
      <xdr:row>86</xdr:row>
      <xdr:rowOff>25400</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146050</xdr:rowOff>
    </xdr:from>
    <xdr:to>
      <xdr:col>50</xdr:col>
      <xdr:colOff>114300</xdr:colOff>
      <xdr:row>85</xdr:row>
      <xdr:rowOff>146050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750300" y="14719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95250</xdr:rowOff>
    </xdr:from>
    <xdr:to>
      <xdr:col>41</xdr:col>
      <xdr:colOff>101600</xdr:colOff>
      <xdr:row>86</xdr:row>
      <xdr:rowOff>25400</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146050</xdr:rowOff>
    </xdr:from>
    <xdr:to>
      <xdr:col>45</xdr:col>
      <xdr:colOff>177800</xdr:colOff>
      <xdr:row>85</xdr:row>
      <xdr:rowOff>146050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61300" y="14719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0</xdr:rowOff>
    </xdr:from>
    <xdr:to>
      <xdr:col>36</xdr:col>
      <xdr:colOff>165100</xdr:colOff>
      <xdr:row>84</xdr:row>
      <xdr:rowOff>101600</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50800</xdr:rowOff>
    </xdr:from>
    <xdr:to>
      <xdr:col>41</xdr:col>
      <xdr:colOff>50800</xdr:colOff>
      <xdr:row>85</xdr:row>
      <xdr:rowOff>146050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44526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86377</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137177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124477</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16527</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16527</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16527</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92727</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449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857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40095</xdr:rowOff>
    </xdr:from>
    <xdr:to>
      <xdr:col>10</xdr:col>
      <xdr:colOff>165100</xdr:colOff>
      <xdr:row>104</xdr:row>
      <xdr:rowOff>141695</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968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131536</xdr:rowOff>
    </xdr:from>
    <xdr:to>
      <xdr:col>24</xdr:col>
      <xdr:colOff>114300</xdr:colOff>
      <xdr:row>106</xdr:row>
      <xdr:rowOff>61686</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5847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109963</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673600"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97245</xdr:rowOff>
    </xdr:from>
    <xdr:to>
      <xdr:col>20</xdr:col>
      <xdr:colOff>38100</xdr:colOff>
      <xdr:row>106</xdr:row>
      <xdr:rowOff>27395</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74650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148045</xdr:rowOff>
    </xdr:from>
    <xdr:to>
      <xdr:col>24</xdr:col>
      <xdr:colOff>63500</xdr:colOff>
      <xdr:row>106</xdr:row>
      <xdr:rowOff>10886</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797300" y="1815029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61323</xdr:rowOff>
    </xdr:from>
    <xdr:to>
      <xdr:col>15</xdr:col>
      <xdr:colOff>101600</xdr:colOff>
      <xdr:row>105</xdr:row>
      <xdr:rowOff>162923</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857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112123</xdr:rowOff>
    </xdr:from>
    <xdr:to>
      <xdr:col>19</xdr:col>
      <xdr:colOff>177800</xdr:colOff>
      <xdr:row>105</xdr:row>
      <xdr:rowOff>148045</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908300" y="1811437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25400</xdr:rowOff>
    </xdr:from>
    <xdr:to>
      <xdr:col>10</xdr:col>
      <xdr:colOff>165100</xdr:colOff>
      <xdr:row>105</xdr:row>
      <xdr:rowOff>127000</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968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76200</xdr:rowOff>
    </xdr:from>
    <xdr:to>
      <xdr:col>15</xdr:col>
      <xdr:colOff>50800</xdr:colOff>
      <xdr:row>105</xdr:row>
      <xdr:rowOff>112123</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019300" y="1807845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64588</xdr:rowOff>
    </xdr:from>
    <xdr:to>
      <xdr:col>6</xdr:col>
      <xdr:colOff>38100</xdr:colOff>
      <xdr:row>105</xdr:row>
      <xdr:rowOff>166188</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079500" y="180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76200</xdr:rowOff>
    </xdr:from>
    <xdr:to>
      <xdr:col>10</xdr:col>
      <xdr:colOff>114300</xdr:colOff>
      <xdr:row>105</xdr:row>
      <xdr:rowOff>115388</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flipV="1">
          <a:off x="1130300" y="1807845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6366</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168020</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65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158222</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18522</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5820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154050</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705744" y="1815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118127</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816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157315</xdr:rowOff>
    </xdr:from>
    <xdr:ext cx="405111"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927744" y="1815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22877</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802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113030</xdr:rowOff>
    </xdr:from>
    <xdr:to>
      <xdr:col>41</xdr:col>
      <xdr:colOff>101600</xdr:colOff>
      <xdr:row>106</xdr:row>
      <xdr:rowOff>43180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78739</xdr:rowOff>
    </xdr:from>
    <xdr:to>
      <xdr:col>55</xdr:col>
      <xdr:colOff>50800</xdr:colOff>
      <xdr:row>105</xdr:row>
      <xdr:rowOff>8889</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790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101616</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71120</xdr:rowOff>
    </xdr:from>
    <xdr:to>
      <xdr:col>50</xdr:col>
      <xdr:colOff>165100</xdr:colOff>
      <xdr:row>105</xdr:row>
      <xdr:rowOff>1270</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121920</xdr:rowOff>
    </xdr:from>
    <xdr:to>
      <xdr:col>55</xdr:col>
      <xdr:colOff>0</xdr:colOff>
      <xdr:row>104</xdr:row>
      <xdr:rowOff>129539</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79527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71120</xdr:rowOff>
    </xdr:from>
    <xdr:to>
      <xdr:col>46</xdr:col>
      <xdr:colOff>38100</xdr:colOff>
      <xdr:row>105</xdr:row>
      <xdr:rowOff>1270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121920</xdr:rowOff>
    </xdr:from>
    <xdr:to>
      <xdr:col>50</xdr:col>
      <xdr:colOff>114300</xdr:colOff>
      <xdr:row>104</xdr:row>
      <xdr:rowOff>121920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8750300" y="17952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71120</xdr:rowOff>
    </xdr:from>
    <xdr:to>
      <xdr:col>41</xdr:col>
      <xdr:colOff>101600</xdr:colOff>
      <xdr:row>105</xdr:row>
      <xdr:rowOff>1270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121920</xdr:rowOff>
    </xdr:from>
    <xdr:to>
      <xdr:col>45</xdr:col>
      <xdr:colOff>177800</xdr:colOff>
      <xdr:row>104</xdr:row>
      <xdr:rowOff>121920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861300" y="17952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97789</xdr:rowOff>
    </xdr:from>
    <xdr:to>
      <xdr:col>36</xdr:col>
      <xdr:colOff>165100</xdr:colOff>
      <xdr:row>104</xdr:row>
      <xdr:rowOff>27939</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148589</xdr:rowOff>
    </xdr:from>
    <xdr:to>
      <xdr:col>41</xdr:col>
      <xdr:colOff>50800</xdr:colOff>
      <xdr:row>104</xdr:row>
      <xdr:rowOff>121920</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972300" y="1780793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11447</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34307</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57166</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17797</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17797</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17797</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44466</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753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61595</xdr:rowOff>
    </xdr:from>
    <xdr:to>
      <xdr:col>67</xdr:col>
      <xdr:colOff>101600</xdr:colOff>
      <xdr:row>38</xdr:row>
      <xdr:rowOff>163195</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763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103505</xdr:rowOff>
    </xdr:from>
    <xdr:to>
      <xdr:col>85</xdr:col>
      <xdr:colOff>177800</xdr:colOff>
      <xdr:row>36</xdr:row>
      <xdr:rowOff>33655</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6268700" y="61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126382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6357600" y="595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53975</xdr:rowOff>
    </xdr:from>
    <xdr:to>
      <xdr:col>81</xdr:col>
      <xdr:colOff>101600</xdr:colOff>
      <xdr:row>35</xdr:row>
      <xdr:rowOff>155575</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543050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104775</xdr:rowOff>
    </xdr:from>
    <xdr:to>
      <xdr:col>85</xdr:col>
      <xdr:colOff>127000</xdr:colOff>
      <xdr:row>35</xdr:row>
      <xdr:rowOff>154305</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5481300" y="610552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113030</xdr:rowOff>
    </xdr:from>
    <xdr:to>
      <xdr:col>76</xdr:col>
      <xdr:colOff>165100</xdr:colOff>
      <xdr:row>36</xdr:row>
      <xdr:rowOff>43180</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4541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104775</xdr:rowOff>
    </xdr:from>
    <xdr:to>
      <xdr:col>81</xdr:col>
      <xdr:colOff>50800</xdr:colOff>
      <xdr:row>35</xdr:row>
      <xdr:rowOff>163830</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flipV="1">
          <a:off x="14592300" y="610552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114935</xdr:rowOff>
    </xdr:from>
    <xdr:to>
      <xdr:col>72</xdr:col>
      <xdr:colOff>38100</xdr:colOff>
      <xdr:row>36</xdr:row>
      <xdr:rowOff>45085</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3652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163830</xdr:rowOff>
    </xdr:from>
    <xdr:to>
      <xdr:col>76</xdr:col>
      <xdr:colOff>114300</xdr:colOff>
      <xdr:row>35</xdr:row>
      <xdr:rowOff>165735</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flipV="1">
          <a:off x="13703300" y="61645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88265</xdr:rowOff>
    </xdr:from>
    <xdr:to>
      <xdr:col>67</xdr:col>
      <xdr:colOff>101600</xdr:colOff>
      <xdr:row>38</xdr:row>
      <xdr:rowOff>18415</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2763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165735</xdr:rowOff>
    </xdr:from>
    <xdr:to>
      <xdr:col>71</xdr:col>
      <xdr:colOff>177800</xdr:colOff>
      <xdr:row>37</xdr:row>
      <xdr:rowOff>139065</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flipV="1">
          <a:off x="12814300" y="6166485"/>
          <a:ext cx="889000" cy="3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4389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3500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154322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611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652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5266044" y="58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59707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4389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61612</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35007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00000000-0008-0000-0F00-00003D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00000000-0008-0000-0F00-00003F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00000000-0008-0000-0F00-000040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00000000-0008-0000-0F00-000042020000}"/>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00000000-0008-0000-0F00-000044020000}"/>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00000000-0008-0000-0F00-000045020000}"/>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119382</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00000000-0008-0000-0F00-000046020000}"/>
            </a:ext>
          </a:extLst>
        </xdr:cNvPr>
        <xdr:cNvSpPr txBox="1"/>
      </xdr:nvSpPr>
      <xdr:spPr>
        <a:xfrm>
          <a:off x="22199600" y="6463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20383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131699</xdr:rowOff>
    </xdr:from>
    <xdr:to>
      <xdr:col>102</xdr:col>
      <xdr:colOff>165100</xdr:colOff>
      <xdr:row>39</xdr:row>
      <xdr:rowOff>61849</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9494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147124</xdr:rowOff>
    </xdr:from>
    <xdr:to>
      <xdr:col>98</xdr:col>
      <xdr:colOff>38100</xdr:colOff>
      <xdr:row>39</xdr:row>
      <xdr:rowOff>77274</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8605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105704</xdr:rowOff>
    </xdr:from>
    <xdr:to>
      <xdr:col>116</xdr:col>
      <xdr:colOff>114300</xdr:colOff>
      <xdr:row>40</xdr:row>
      <xdr:rowOff>35854</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22110700" y="679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84131</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00000000-0008-0000-0F00-000052020000}"/>
            </a:ext>
          </a:extLst>
        </xdr:cNvPr>
        <xdr:cNvSpPr txBox="1"/>
      </xdr:nvSpPr>
      <xdr:spPr>
        <a:xfrm>
          <a:off x="22199600" y="677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95863</xdr:rowOff>
    </xdr:from>
    <xdr:to>
      <xdr:col>112</xdr:col>
      <xdr:colOff>38100</xdr:colOff>
      <xdr:row>40</xdr:row>
      <xdr:rowOff>26013</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21272500" y="678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146663</xdr:rowOff>
    </xdr:from>
    <xdr:to>
      <xdr:col>116</xdr:col>
      <xdr:colOff>63500</xdr:colOff>
      <xdr:row>39</xdr:row>
      <xdr:rowOff>156504</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21323300" y="6833213"/>
          <a:ext cx="838200" cy="9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47073</xdr:rowOff>
    </xdr:from>
    <xdr:to>
      <xdr:col>107</xdr:col>
      <xdr:colOff>101600</xdr:colOff>
      <xdr:row>39</xdr:row>
      <xdr:rowOff>148673</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20383500" y="673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97873</xdr:rowOff>
    </xdr:from>
    <xdr:to>
      <xdr:col>111</xdr:col>
      <xdr:colOff>177800</xdr:colOff>
      <xdr:row>39</xdr:row>
      <xdr:rowOff>146663</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a:off x="20434300" y="6784423"/>
          <a:ext cx="889000" cy="4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28655</xdr:rowOff>
    </xdr:from>
    <xdr:to>
      <xdr:col>102</xdr:col>
      <xdr:colOff>165100</xdr:colOff>
      <xdr:row>39</xdr:row>
      <xdr:rowOff>130255</xdr:rowOff>
    </xdr:to>
    <xdr:sp macro="" textlink="">
      <xdr:nvSpPr>
        <xdr:cNvPr id="599" name="楕円 598">
          <a:extLst>
            <a:ext uri="{FF2B5EF4-FFF2-40B4-BE49-F238E27FC236}">
              <a16:creationId xmlns:a16="http://schemas.microsoft.com/office/drawing/2014/main" id="{00000000-0008-0000-0F00-000057020000}"/>
            </a:ext>
          </a:extLst>
        </xdr:cNvPr>
        <xdr:cNvSpPr/>
      </xdr:nvSpPr>
      <xdr:spPr>
        <a:xfrm>
          <a:off x="19494500" y="671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79455</xdr:rowOff>
    </xdr:from>
    <xdr:to>
      <xdr:col>107</xdr:col>
      <xdr:colOff>50800</xdr:colOff>
      <xdr:row>39</xdr:row>
      <xdr:rowOff>97873</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a:off x="19545300" y="6766005"/>
          <a:ext cx="8890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158968</xdr:rowOff>
    </xdr:from>
    <xdr:to>
      <xdr:col>98</xdr:col>
      <xdr:colOff>38100</xdr:colOff>
      <xdr:row>40</xdr:row>
      <xdr:rowOff>89118</xdr:rowOff>
    </xdr:to>
    <xdr:sp macro="" textlink="">
      <xdr:nvSpPr>
        <xdr:cNvPr id="601" name="楕円 600">
          <a:extLst>
            <a:ext uri="{FF2B5EF4-FFF2-40B4-BE49-F238E27FC236}">
              <a16:creationId xmlns:a16="http://schemas.microsoft.com/office/drawing/2014/main" id="{00000000-0008-0000-0F00-000059020000}"/>
            </a:ext>
          </a:extLst>
        </xdr:cNvPr>
        <xdr:cNvSpPr/>
      </xdr:nvSpPr>
      <xdr:spPr>
        <a:xfrm>
          <a:off x="18605500" y="684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79455</xdr:rowOff>
    </xdr:from>
    <xdr:to>
      <xdr:col>102</xdr:col>
      <xdr:colOff>114300</xdr:colOff>
      <xdr:row>40</xdr:row>
      <xdr:rowOff>38318</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flipV="1">
          <a:off x="18656300" y="6766005"/>
          <a:ext cx="889000" cy="13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75633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1043411" y="641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102684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0167111" y="644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78376</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9278111" y="64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93801</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8389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17140</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21043411" y="687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139800</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20167111" y="682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121382</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9278111" y="680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80245</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8389111" y="693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00000000-0008-0000-0F00-000077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00000000-0008-0000-0F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00000000-0008-0000-0F00-00007D020000}"/>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00000000-0008-0000-0F00-00007F020000}"/>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00000000-0008-0000-0F00-000081020000}"/>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25944</xdr:rowOff>
    </xdr:from>
    <xdr:to>
      <xdr:col>85</xdr:col>
      <xdr:colOff>177800</xdr:colOff>
      <xdr:row>61</xdr:row>
      <xdr:rowOff>127544</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6268700" y="1048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4371</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00000000-0008-0000-0F00-00008D020000}"/>
            </a:ext>
          </a:extLst>
        </xdr:cNvPr>
        <xdr:cNvSpPr txBox="1"/>
      </xdr:nvSpPr>
      <xdr:spPr>
        <a:xfrm>
          <a:off x="16357600"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164737</xdr:rowOff>
    </xdr:from>
    <xdr:to>
      <xdr:col>81</xdr:col>
      <xdr:colOff>101600</xdr:colOff>
      <xdr:row>61</xdr:row>
      <xdr:rowOff>94887</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5430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44087</xdr:rowOff>
    </xdr:from>
    <xdr:to>
      <xdr:col>85</xdr:col>
      <xdr:colOff>127000</xdr:colOff>
      <xdr:row>61</xdr:row>
      <xdr:rowOff>76744</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5481300" y="1050253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132080</xdr:rowOff>
    </xdr:from>
    <xdr:to>
      <xdr:col>76</xdr:col>
      <xdr:colOff>165100</xdr:colOff>
      <xdr:row>61</xdr:row>
      <xdr:rowOff>62230</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4541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11430</xdr:rowOff>
    </xdr:from>
    <xdr:to>
      <xdr:col>81</xdr:col>
      <xdr:colOff>50800</xdr:colOff>
      <xdr:row>61</xdr:row>
      <xdr:rowOff>44087</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4592300" y="1046988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99423</xdr:rowOff>
    </xdr:from>
    <xdr:to>
      <xdr:col>72</xdr:col>
      <xdr:colOff>38100</xdr:colOff>
      <xdr:row>61</xdr:row>
      <xdr:rowOff>29573</xdr:rowOff>
    </xdr:to>
    <xdr:sp macro="" textlink="">
      <xdr:nvSpPr>
        <xdr:cNvPr id="658" name="楕円 657">
          <a:extLst>
            <a:ext uri="{FF2B5EF4-FFF2-40B4-BE49-F238E27FC236}">
              <a16:creationId xmlns:a16="http://schemas.microsoft.com/office/drawing/2014/main" id="{00000000-0008-0000-0F00-000092020000}"/>
            </a:ext>
          </a:extLst>
        </xdr:cNvPr>
        <xdr:cNvSpPr/>
      </xdr:nvSpPr>
      <xdr:spPr>
        <a:xfrm>
          <a:off x="136525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150223</xdr:rowOff>
    </xdr:from>
    <xdr:to>
      <xdr:col>76</xdr:col>
      <xdr:colOff>114300</xdr:colOff>
      <xdr:row>61</xdr:row>
      <xdr:rowOff>11430</xdr:rowOff>
    </xdr:to>
    <xdr:cxnSp macro="">
      <xdr:nvCxnSpPr>
        <xdr:cNvPr id="659" name="直線コネクタ 658">
          <a:extLst>
            <a:ext uri="{FF2B5EF4-FFF2-40B4-BE49-F238E27FC236}">
              <a16:creationId xmlns:a16="http://schemas.microsoft.com/office/drawing/2014/main" id="{00000000-0008-0000-0F00-000093020000}"/>
            </a:ext>
          </a:extLst>
        </xdr:cNvPr>
        <xdr:cNvCxnSpPr/>
      </xdr:nvCxnSpPr>
      <xdr:spPr>
        <a:xfrm>
          <a:off x="13703300" y="1043722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66766</xdr:rowOff>
    </xdr:from>
    <xdr:to>
      <xdr:col>67</xdr:col>
      <xdr:colOff>101600</xdr:colOff>
      <xdr:row>60</xdr:row>
      <xdr:rowOff>168366</xdr:rowOff>
    </xdr:to>
    <xdr:sp macro="" textlink="">
      <xdr:nvSpPr>
        <xdr:cNvPr id="660" name="楕円 659">
          <a:extLst>
            <a:ext uri="{FF2B5EF4-FFF2-40B4-BE49-F238E27FC236}">
              <a16:creationId xmlns:a16="http://schemas.microsoft.com/office/drawing/2014/main" id="{00000000-0008-0000-0F00-000094020000}"/>
            </a:ext>
          </a:extLst>
        </xdr:cNvPr>
        <xdr:cNvSpPr/>
      </xdr:nvSpPr>
      <xdr:spPr>
        <a:xfrm>
          <a:off x="12763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117566</xdr:rowOff>
    </xdr:from>
    <xdr:to>
      <xdr:col>71</xdr:col>
      <xdr:colOff>177800</xdr:colOff>
      <xdr:row>60</xdr:row>
      <xdr:rowOff>150223</xdr:rowOff>
    </xdr:to>
    <xdr:cxnSp macro="">
      <xdr:nvCxnSpPr>
        <xdr:cNvPr id="661" name="直線コネクタ 660">
          <a:extLst>
            <a:ext uri="{FF2B5EF4-FFF2-40B4-BE49-F238E27FC236}">
              <a16:creationId xmlns:a16="http://schemas.microsoft.com/office/drawing/2014/main" id="{00000000-0008-0000-0F00-000095020000}"/>
            </a:ext>
          </a:extLst>
        </xdr:cNvPr>
        <xdr:cNvCxnSpPr/>
      </xdr:nvCxnSpPr>
      <xdr:spPr>
        <a:xfrm>
          <a:off x="12814300" y="104045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611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86014</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52660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53357</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4389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20700</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3500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159493</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2611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00000000-0008-0000-0F00-0000B2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0000000-0008-0000-0F00-0000B4020000}"/>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0000000-0008-0000-0F00-0000B6020000}"/>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0000000-0008-0000-0F00-0000B8020000}"/>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22110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97807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0000000-0008-0000-0F00-0000C4020000}"/>
            </a:ext>
          </a:extLst>
        </xdr:cNvPr>
        <xdr:cNvSpPr txBox="1"/>
      </xdr:nvSpPr>
      <xdr:spPr>
        <a:xfrm>
          <a:off x="22199600"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74930</xdr:rowOff>
    </xdr:from>
    <xdr:to>
      <xdr:col>112</xdr:col>
      <xdr:colOff>38100</xdr:colOff>
      <xdr:row>62</xdr:row>
      <xdr:rowOff>5080</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21272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125730</xdr:rowOff>
    </xdr:from>
    <xdr:to>
      <xdr:col>116</xdr:col>
      <xdr:colOff>63500</xdr:colOff>
      <xdr:row>61</xdr:row>
      <xdr:rowOff>125730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21323300" y="1058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74930</xdr:rowOff>
    </xdr:from>
    <xdr:to>
      <xdr:col>107</xdr:col>
      <xdr:colOff>101600</xdr:colOff>
      <xdr:row>62</xdr:row>
      <xdr:rowOff>5080</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20383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125730</xdr:rowOff>
    </xdr:from>
    <xdr:to>
      <xdr:col>111</xdr:col>
      <xdr:colOff>177800</xdr:colOff>
      <xdr:row>61</xdr:row>
      <xdr:rowOff>125730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20434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74930</xdr:rowOff>
    </xdr:from>
    <xdr:to>
      <xdr:col>102</xdr:col>
      <xdr:colOff>165100</xdr:colOff>
      <xdr:row>62</xdr:row>
      <xdr:rowOff>5080</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9494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125730</xdr:rowOff>
    </xdr:from>
    <xdr:to>
      <xdr:col>107</xdr:col>
      <xdr:colOff>50800</xdr:colOff>
      <xdr:row>61</xdr:row>
      <xdr:rowOff>125730</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9545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74930</xdr:rowOff>
    </xdr:from>
    <xdr:to>
      <xdr:col>98</xdr:col>
      <xdr:colOff>38100</xdr:colOff>
      <xdr:row>62</xdr:row>
      <xdr:rowOff>5080</xdr:rowOff>
    </xdr:to>
    <xdr:sp macro="" textlink="">
      <xdr:nvSpPr>
        <xdr:cNvPr id="715" name="楕円 714">
          <a:extLst>
            <a:ext uri="{FF2B5EF4-FFF2-40B4-BE49-F238E27FC236}">
              <a16:creationId xmlns:a16="http://schemas.microsoft.com/office/drawing/2014/main" id="{00000000-0008-0000-0F00-0000CB020000}"/>
            </a:ext>
          </a:extLst>
        </xdr:cNvPr>
        <xdr:cNvSpPr/>
      </xdr:nvSpPr>
      <xdr:spPr>
        <a:xfrm>
          <a:off x="18605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125730</xdr:rowOff>
    </xdr:from>
    <xdr:to>
      <xdr:col>102</xdr:col>
      <xdr:colOff>114300</xdr:colOff>
      <xdr:row>61</xdr:row>
      <xdr:rowOff>125730</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8656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7" name="n_1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8" name="n_2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19" name="n_3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41927</xdr:rowOff>
    </xdr:from>
    <xdr:ext cx="469744" cy="259045"/>
    <xdr:sp macro="" textlink="">
      <xdr:nvSpPr>
        <xdr:cNvPr id="720" name="n_4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8421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21607</xdr:rowOff>
    </xdr:from>
    <xdr:ext cx="469744" cy="259045"/>
    <xdr:sp macro="" textlink="">
      <xdr:nvSpPr>
        <xdr:cNvPr id="721" name="n_1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21607</xdr:rowOff>
    </xdr:from>
    <xdr:ext cx="469744" cy="259045"/>
    <xdr:sp macro="" textlink="">
      <xdr:nvSpPr>
        <xdr:cNvPr id="722" name="n_2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20199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723" name="n_3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9310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21607</xdr:rowOff>
    </xdr:from>
    <xdr:ext cx="469744" cy="259045"/>
    <xdr:sp macro="" textlink="">
      <xdr:nvSpPr>
        <xdr:cNvPr id="724" name="n_4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8421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0000000-0008-0000-0F00-0000EC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00000000-0008-0000-0F00-0000EE020000}"/>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00000000-0008-0000-0F00-0000F0020000}"/>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00000000-0008-0000-0F00-0000F2020000}"/>
            </a:ext>
          </a:extLst>
        </xdr:cNvPr>
        <xdr:cNvSpPr txBox="1"/>
      </xdr:nvSpPr>
      <xdr:spPr>
        <a:xfrm>
          <a:off x="16357600" y="1403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00000000-0008-0000-0F00-0000F3020000}"/>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4541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114936</xdr:rowOff>
    </xdr:from>
    <xdr:to>
      <xdr:col>72</xdr:col>
      <xdr:colOff>38100</xdr:colOff>
      <xdr:row>82</xdr:row>
      <xdr:rowOff>45086</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652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122555</xdr:rowOff>
    </xdr:from>
    <xdr:to>
      <xdr:col>67</xdr:col>
      <xdr:colOff>101600</xdr:colOff>
      <xdr:row>82</xdr:row>
      <xdr:rowOff>52705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763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25400</xdr:rowOff>
    </xdr:from>
    <xdr:to>
      <xdr:col>85</xdr:col>
      <xdr:colOff>177800</xdr:colOff>
      <xdr:row>80</xdr:row>
      <xdr:rowOff>127000</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62687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48277</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00000000-0008-0000-0F00-0000FE020000}"/>
            </a:ext>
          </a:extLst>
        </xdr:cNvPr>
        <xdr:cNvSpPr txBox="1"/>
      </xdr:nvSpPr>
      <xdr:spPr>
        <a:xfrm>
          <a:off x="16357600"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158750</xdr:rowOff>
    </xdr:from>
    <xdr:to>
      <xdr:col>81</xdr:col>
      <xdr:colOff>101600</xdr:colOff>
      <xdr:row>80</xdr:row>
      <xdr:rowOff>88900</xdr:rowOff>
    </xdr:to>
    <xdr:sp macro="" textlink="">
      <xdr:nvSpPr>
        <xdr:cNvPr id="767" name="楕円 766">
          <a:extLst>
            <a:ext uri="{FF2B5EF4-FFF2-40B4-BE49-F238E27FC236}">
              <a16:creationId xmlns:a16="http://schemas.microsoft.com/office/drawing/2014/main" id="{00000000-0008-0000-0F00-0000FF020000}"/>
            </a:ext>
          </a:extLst>
        </xdr:cNvPr>
        <xdr:cNvSpPr/>
      </xdr:nvSpPr>
      <xdr:spPr>
        <a:xfrm>
          <a:off x="15430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38100</xdr:rowOff>
    </xdr:from>
    <xdr:to>
      <xdr:col>85</xdr:col>
      <xdr:colOff>127000</xdr:colOff>
      <xdr:row>80</xdr:row>
      <xdr:rowOff>76200</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a:off x="15481300" y="13754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120650</xdr:rowOff>
    </xdr:from>
    <xdr:to>
      <xdr:col>76</xdr:col>
      <xdr:colOff>165100</xdr:colOff>
      <xdr:row>80</xdr:row>
      <xdr:rowOff>50800</xdr:rowOff>
    </xdr:to>
    <xdr:sp macro="" textlink="">
      <xdr:nvSpPr>
        <xdr:cNvPr id="769" name="楕円 768">
          <a:extLst>
            <a:ext uri="{FF2B5EF4-FFF2-40B4-BE49-F238E27FC236}">
              <a16:creationId xmlns:a16="http://schemas.microsoft.com/office/drawing/2014/main" id="{00000000-0008-0000-0F00-000001030000}"/>
            </a:ext>
          </a:extLst>
        </xdr:cNvPr>
        <xdr:cNvSpPr/>
      </xdr:nvSpPr>
      <xdr:spPr>
        <a:xfrm>
          <a:off x="14541500" y="136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0</xdr:rowOff>
    </xdr:from>
    <xdr:to>
      <xdr:col>81</xdr:col>
      <xdr:colOff>50800</xdr:colOff>
      <xdr:row>80</xdr:row>
      <xdr:rowOff>38100</xdr:rowOff>
    </xdr:to>
    <xdr:cxnSp macro="">
      <xdr:nvCxnSpPr>
        <xdr:cNvPr id="770" name="直線コネクタ 769">
          <a:extLst>
            <a:ext uri="{FF2B5EF4-FFF2-40B4-BE49-F238E27FC236}">
              <a16:creationId xmlns:a16="http://schemas.microsoft.com/office/drawing/2014/main" id="{00000000-0008-0000-0F00-000002030000}"/>
            </a:ext>
          </a:extLst>
        </xdr:cNvPr>
        <xdr:cNvCxnSpPr/>
      </xdr:nvCxnSpPr>
      <xdr:spPr>
        <a:xfrm>
          <a:off x="14592300" y="13716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82550</xdr:rowOff>
    </xdr:from>
    <xdr:to>
      <xdr:col>72</xdr:col>
      <xdr:colOff>38100</xdr:colOff>
      <xdr:row>80</xdr:row>
      <xdr:rowOff>12700</xdr:rowOff>
    </xdr:to>
    <xdr:sp macro="" textlink="">
      <xdr:nvSpPr>
        <xdr:cNvPr id="771" name="楕円 770">
          <a:extLst>
            <a:ext uri="{FF2B5EF4-FFF2-40B4-BE49-F238E27FC236}">
              <a16:creationId xmlns:a16="http://schemas.microsoft.com/office/drawing/2014/main" id="{00000000-0008-0000-0F00-000003030000}"/>
            </a:ext>
          </a:extLst>
        </xdr:cNvPr>
        <xdr:cNvSpPr/>
      </xdr:nvSpPr>
      <xdr:spPr>
        <a:xfrm>
          <a:off x="136525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133350</xdr:rowOff>
    </xdr:from>
    <xdr:to>
      <xdr:col>76</xdr:col>
      <xdr:colOff>114300</xdr:colOff>
      <xdr:row>80</xdr:row>
      <xdr:rowOff>0</xdr:rowOff>
    </xdr:to>
    <xdr:cxnSp macro="">
      <xdr:nvCxnSpPr>
        <xdr:cNvPr id="772" name="直線コネクタ 771">
          <a:extLst>
            <a:ext uri="{FF2B5EF4-FFF2-40B4-BE49-F238E27FC236}">
              <a16:creationId xmlns:a16="http://schemas.microsoft.com/office/drawing/2014/main" id="{00000000-0008-0000-0F00-000004030000}"/>
            </a:ext>
          </a:extLst>
        </xdr:cNvPr>
        <xdr:cNvCxnSpPr/>
      </xdr:nvCxnSpPr>
      <xdr:spPr>
        <a:xfrm>
          <a:off x="13703300" y="1367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44450</xdr:rowOff>
    </xdr:from>
    <xdr:to>
      <xdr:col>67</xdr:col>
      <xdr:colOff>101600</xdr:colOff>
      <xdr:row>79</xdr:row>
      <xdr:rowOff>146050</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2763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95250</xdr:rowOff>
    </xdr:from>
    <xdr:to>
      <xdr:col>71</xdr:col>
      <xdr:colOff>177800</xdr:colOff>
      <xdr:row>79</xdr:row>
      <xdr:rowOff>133350</xdr:rowOff>
    </xdr:to>
    <xdr:cxnSp macro="">
      <xdr:nvCxnSpPr>
        <xdr:cNvPr id="774" name="直線コネクタ 773">
          <a:extLst>
            <a:ext uri="{FF2B5EF4-FFF2-40B4-BE49-F238E27FC236}">
              <a16:creationId xmlns:a16="http://schemas.microsoft.com/office/drawing/2014/main" id="{00000000-0008-0000-0F00-000006030000}"/>
            </a:ext>
          </a:extLst>
        </xdr:cNvPr>
        <xdr:cNvCxnSpPr/>
      </xdr:nvCxnSpPr>
      <xdr:spPr>
        <a:xfrm>
          <a:off x="12814300" y="13639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47641</xdr:rowOff>
    </xdr:from>
    <xdr:ext cx="405111" cy="259045"/>
    <xdr:sp macro="" textlink="">
      <xdr:nvSpPr>
        <xdr:cNvPr id="775" name="n_1aveValue【消防施設】&#10;有形固定資産減価償却率">
          <a:extLst>
            <a:ext uri="{FF2B5EF4-FFF2-40B4-BE49-F238E27FC236}">
              <a16:creationId xmlns:a16="http://schemas.microsoft.com/office/drawing/2014/main" id="{00000000-0008-0000-0F00-000007030000}"/>
            </a:ext>
          </a:extLst>
        </xdr:cNvPr>
        <xdr:cNvSpPr txBox="1"/>
      </xdr:nvSpPr>
      <xdr:spPr>
        <a:xfrm>
          <a:off x="152660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26688</xdr:rowOff>
    </xdr:from>
    <xdr:ext cx="405111" cy="259045"/>
    <xdr:sp macro="" textlink="">
      <xdr:nvSpPr>
        <xdr:cNvPr id="776" name="n_2aveValue【消防施設】&#10;有形固定資産減価償却率">
          <a:extLst>
            <a:ext uri="{FF2B5EF4-FFF2-40B4-BE49-F238E27FC236}">
              <a16:creationId xmlns:a16="http://schemas.microsoft.com/office/drawing/2014/main" id="{00000000-0008-0000-0F00-000008030000}"/>
            </a:ext>
          </a:extLst>
        </xdr:cNvPr>
        <xdr:cNvSpPr txBox="1"/>
      </xdr:nvSpPr>
      <xdr:spPr>
        <a:xfrm>
          <a:off x="14389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36213</xdr:rowOff>
    </xdr:from>
    <xdr:ext cx="405111" cy="259045"/>
    <xdr:sp macro="" textlink="">
      <xdr:nvSpPr>
        <xdr:cNvPr id="777" name="n_3aveValue【消防施設】&#10;有形固定資産減価償却率">
          <a:extLst>
            <a:ext uri="{FF2B5EF4-FFF2-40B4-BE49-F238E27FC236}">
              <a16:creationId xmlns:a16="http://schemas.microsoft.com/office/drawing/2014/main" id="{00000000-0008-0000-0F00-000009030000}"/>
            </a:ext>
          </a:extLst>
        </xdr:cNvPr>
        <xdr:cNvSpPr txBox="1"/>
      </xdr:nvSpPr>
      <xdr:spPr>
        <a:xfrm>
          <a:off x="13500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43832</xdr:rowOff>
    </xdr:from>
    <xdr:ext cx="405111" cy="259045"/>
    <xdr:sp macro="" textlink="">
      <xdr:nvSpPr>
        <xdr:cNvPr id="778" name="n_4aveValue【消防施設】&#10;有形固定資産減価償却率">
          <a:extLst>
            <a:ext uri="{FF2B5EF4-FFF2-40B4-BE49-F238E27FC236}">
              <a16:creationId xmlns:a16="http://schemas.microsoft.com/office/drawing/2014/main" id="{00000000-0008-0000-0F00-00000A030000}"/>
            </a:ext>
          </a:extLst>
        </xdr:cNvPr>
        <xdr:cNvSpPr txBox="1"/>
      </xdr:nvSpPr>
      <xdr:spPr>
        <a:xfrm>
          <a:off x="12611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105427</xdr:rowOff>
    </xdr:from>
    <xdr:ext cx="405111" cy="259045"/>
    <xdr:sp macro="" textlink="">
      <xdr:nvSpPr>
        <xdr:cNvPr id="779" name="n_1mainValue【消防施設】&#10;有形固定資産減価償却率">
          <a:extLst>
            <a:ext uri="{FF2B5EF4-FFF2-40B4-BE49-F238E27FC236}">
              <a16:creationId xmlns:a16="http://schemas.microsoft.com/office/drawing/2014/main" id="{00000000-0008-0000-0F00-00000B030000}"/>
            </a:ext>
          </a:extLst>
        </xdr:cNvPr>
        <xdr:cNvSpPr txBox="1"/>
      </xdr:nvSpPr>
      <xdr:spPr>
        <a:xfrm>
          <a:off x="152660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67327</xdr:rowOff>
    </xdr:from>
    <xdr:ext cx="405111" cy="259045"/>
    <xdr:sp macro="" textlink="">
      <xdr:nvSpPr>
        <xdr:cNvPr id="780" name="n_2mainValue【消防施設】&#10;有形固定資産減価償却率">
          <a:extLst>
            <a:ext uri="{FF2B5EF4-FFF2-40B4-BE49-F238E27FC236}">
              <a16:creationId xmlns:a16="http://schemas.microsoft.com/office/drawing/2014/main" id="{00000000-0008-0000-0F00-00000C030000}"/>
            </a:ext>
          </a:extLst>
        </xdr:cNvPr>
        <xdr:cNvSpPr txBox="1"/>
      </xdr:nvSpPr>
      <xdr:spPr>
        <a:xfrm>
          <a:off x="14389744"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29227</xdr:rowOff>
    </xdr:from>
    <xdr:ext cx="405111" cy="259045"/>
    <xdr:sp macro="" textlink="">
      <xdr:nvSpPr>
        <xdr:cNvPr id="781" name="n_3mainValue【消防施設】&#10;有形固定資産減価償却率">
          <a:extLst>
            <a:ext uri="{FF2B5EF4-FFF2-40B4-BE49-F238E27FC236}">
              <a16:creationId xmlns:a16="http://schemas.microsoft.com/office/drawing/2014/main" id="{00000000-0008-0000-0F00-00000D030000}"/>
            </a:ext>
          </a:extLst>
        </xdr:cNvPr>
        <xdr:cNvSpPr txBox="1"/>
      </xdr:nvSpPr>
      <xdr:spPr>
        <a:xfrm>
          <a:off x="13500744" y="1340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162577</xdr:rowOff>
    </xdr:from>
    <xdr:ext cx="405111" cy="259045"/>
    <xdr:sp macro="" textlink="">
      <xdr:nvSpPr>
        <xdr:cNvPr id="782" name="n_4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611744" y="1336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00000000-0008-0000-0F00-00001C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00000000-0008-0000-0F00-00001E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00000000-0008-0000-0F00-000020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0000000-0008-0000-0F00-000025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00000000-0008-0000-0F00-00002703000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00000000-0008-0000-0F00-000029030000}"/>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00000000-0008-0000-0F00-00002B030000}"/>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9494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xdr:rowOff>
    </xdr:from>
    <xdr:to>
      <xdr:col>116</xdr:col>
      <xdr:colOff>114300</xdr:colOff>
      <xdr:row>86</xdr:row>
      <xdr:rowOff>114300</xdr:rowOff>
    </xdr:to>
    <xdr:sp macro="" textlink="">
      <xdr:nvSpPr>
        <xdr:cNvPr id="822" name="楕円 821">
          <a:extLst>
            <a:ext uri="{FF2B5EF4-FFF2-40B4-BE49-F238E27FC236}">
              <a16:creationId xmlns:a16="http://schemas.microsoft.com/office/drawing/2014/main" id="{00000000-0008-0000-0F00-000036030000}"/>
            </a:ext>
          </a:extLst>
        </xdr:cNvPr>
        <xdr:cNvSpPr/>
      </xdr:nvSpPr>
      <xdr:spPr>
        <a:xfrm>
          <a:off x="221107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99077</xdr:rowOff>
    </xdr:from>
    <xdr:ext cx="469744" cy="259045"/>
    <xdr:sp macro="" textlink="">
      <xdr:nvSpPr>
        <xdr:cNvPr id="823" name="【消防施設】&#10;一人当たり面積該当値テキスト">
          <a:extLst>
            <a:ext uri="{FF2B5EF4-FFF2-40B4-BE49-F238E27FC236}">
              <a16:creationId xmlns:a16="http://schemas.microsoft.com/office/drawing/2014/main" id="{00000000-0008-0000-0F00-000037030000}"/>
            </a:ext>
          </a:extLst>
        </xdr:cNvPr>
        <xdr:cNvSpPr txBox="1"/>
      </xdr:nvSpPr>
      <xdr:spPr>
        <a:xfrm>
          <a:off x="221996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12700</xdr:rowOff>
    </xdr:from>
    <xdr:to>
      <xdr:col>112</xdr:col>
      <xdr:colOff>38100</xdr:colOff>
      <xdr:row>86</xdr:row>
      <xdr:rowOff>114300</xdr:rowOff>
    </xdr:to>
    <xdr:sp macro="" textlink="">
      <xdr:nvSpPr>
        <xdr:cNvPr id="824" name="楕円 823">
          <a:extLst>
            <a:ext uri="{FF2B5EF4-FFF2-40B4-BE49-F238E27FC236}">
              <a16:creationId xmlns:a16="http://schemas.microsoft.com/office/drawing/2014/main" id="{00000000-0008-0000-0F00-000038030000}"/>
            </a:ext>
          </a:extLst>
        </xdr:cNvPr>
        <xdr:cNvSpPr/>
      </xdr:nvSpPr>
      <xdr:spPr>
        <a:xfrm>
          <a:off x="21272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63500</xdr:rowOff>
    </xdr:from>
    <xdr:to>
      <xdr:col>116</xdr:col>
      <xdr:colOff>63500</xdr:colOff>
      <xdr:row>86</xdr:row>
      <xdr:rowOff>63500</xdr:rowOff>
    </xdr:to>
    <xdr:cxnSp macro="">
      <xdr:nvCxnSpPr>
        <xdr:cNvPr id="825" name="直線コネクタ 824">
          <a:extLst>
            <a:ext uri="{FF2B5EF4-FFF2-40B4-BE49-F238E27FC236}">
              <a16:creationId xmlns:a16="http://schemas.microsoft.com/office/drawing/2014/main" id="{00000000-0008-0000-0F00-000039030000}"/>
            </a:ext>
          </a:extLst>
        </xdr:cNvPr>
        <xdr:cNvCxnSpPr/>
      </xdr:nvCxnSpPr>
      <xdr:spPr>
        <a:xfrm>
          <a:off x="21323300" y="14808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12700</xdr:rowOff>
    </xdr:from>
    <xdr:to>
      <xdr:col>107</xdr:col>
      <xdr:colOff>101600</xdr:colOff>
      <xdr:row>86</xdr:row>
      <xdr:rowOff>114300</xdr:rowOff>
    </xdr:to>
    <xdr:sp macro="" textlink="">
      <xdr:nvSpPr>
        <xdr:cNvPr id="826" name="楕円 825">
          <a:extLst>
            <a:ext uri="{FF2B5EF4-FFF2-40B4-BE49-F238E27FC236}">
              <a16:creationId xmlns:a16="http://schemas.microsoft.com/office/drawing/2014/main" id="{00000000-0008-0000-0F00-00003A030000}"/>
            </a:ext>
          </a:extLst>
        </xdr:cNvPr>
        <xdr:cNvSpPr/>
      </xdr:nvSpPr>
      <xdr:spPr>
        <a:xfrm>
          <a:off x="20383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63500</xdr:rowOff>
    </xdr:from>
    <xdr:to>
      <xdr:col>111</xdr:col>
      <xdr:colOff>177800</xdr:colOff>
      <xdr:row>86</xdr:row>
      <xdr:rowOff>63500</xdr:rowOff>
    </xdr:to>
    <xdr:cxnSp macro="">
      <xdr:nvCxnSpPr>
        <xdr:cNvPr id="827" name="直線コネクタ 826">
          <a:extLst>
            <a:ext uri="{FF2B5EF4-FFF2-40B4-BE49-F238E27FC236}">
              <a16:creationId xmlns:a16="http://schemas.microsoft.com/office/drawing/2014/main" id="{00000000-0008-0000-0F00-00003B030000}"/>
            </a:ext>
          </a:extLst>
        </xdr:cNvPr>
        <xdr:cNvCxnSpPr/>
      </xdr:nvCxnSpPr>
      <xdr:spPr>
        <a:xfrm>
          <a:off x="20434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12700</xdr:rowOff>
    </xdr:from>
    <xdr:to>
      <xdr:col>102</xdr:col>
      <xdr:colOff>165100</xdr:colOff>
      <xdr:row>86</xdr:row>
      <xdr:rowOff>114300</xdr:rowOff>
    </xdr:to>
    <xdr:sp macro="" textlink="">
      <xdr:nvSpPr>
        <xdr:cNvPr id="828" name="楕円 827">
          <a:extLst>
            <a:ext uri="{FF2B5EF4-FFF2-40B4-BE49-F238E27FC236}">
              <a16:creationId xmlns:a16="http://schemas.microsoft.com/office/drawing/2014/main" id="{00000000-0008-0000-0F00-00003C030000}"/>
            </a:ext>
          </a:extLst>
        </xdr:cNvPr>
        <xdr:cNvSpPr/>
      </xdr:nvSpPr>
      <xdr:spPr>
        <a:xfrm>
          <a:off x="19494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63500</xdr:rowOff>
    </xdr:from>
    <xdr:to>
      <xdr:col>107</xdr:col>
      <xdr:colOff>50800</xdr:colOff>
      <xdr:row>86</xdr:row>
      <xdr:rowOff>63500</xdr:rowOff>
    </xdr:to>
    <xdr:cxnSp macro="">
      <xdr:nvCxnSpPr>
        <xdr:cNvPr id="829" name="直線コネクタ 828">
          <a:extLst>
            <a:ext uri="{FF2B5EF4-FFF2-40B4-BE49-F238E27FC236}">
              <a16:creationId xmlns:a16="http://schemas.microsoft.com/office/drawing/2014/main" id="{00000000-0008-0000-0F00-00003D030000}"/>
            </a:ext>
          </a:extLst>
        </xdr:cNvPr>
        <xdr:cNvCxnSpPr/>
      </xdr:nvCxnSpPr>
      <xdr:spPr>
        <a:xfrm>
          <a:off x="19545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12700</xdr:rowOff>
    </xdr:from>
    <xdr:to>
      <xdr:col>98</xdr:col>
      <xdr:colOff>38100</xdr:colOff>
      <xdr:row>86</xdr:row>
      <xdr:rowOff>114300</xdr:rowOff>
    </xdr:to>
    <xdr:sp macro="" textlink="">
      <xdr:nvSpPr>
        <xdr:cNvPr id="830" name="楕円 829">
          <a:extLst>
            <a:ext uri="{FF2B5EF4-FFF2-40B4-BE49-F238E27FC236}">
              <a16:creationId xmlns:a16="http://schemas.microsoft.com/office/drawing/2014/main" id="{00000000-0008-0000-0F00-00003E030000}"/>
            </a:ext>
          </a:extLst>
        </xdr:cNvPr>
        <xdr:cNvSpPr/>
      </xdr:nvSpPr>
      <xdr:spPr>
        <a:xfrm>
          <a:off x="18605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63500</xdr:rowOff>
    </xdr:from>
    <xdr:to>
      <xdr:col>102</xdr:col>
      <xdr:colOff>114300</xdr:colOff>
      <xdr:row>86</xdr:row>
      <xdr:rowOff>63500</xdr:rowOff>
    </xdr:to>
    <xdr:cxnSp macro="">
      <xdr:nvCxnSpPr>
        <xdr:cNvPr id="831" name="直線コネクタ 830">
          <a:extLst>
            <a:ext uri="{FF2B5EF4-FFF2-40B4-BE49-F238E27FC236}">
              <a16:creationId xmlns:a16="http://schemas.microsoft.com/office/drawing/2014/main" id="{00000000-0008-0000-0F00-00003F030000}"/>
            </a:ext>
          </a:extLst>
        </xdr:cNvPr>
        <xdr:cNvCxnSpPr/>
      </xdr:nvCxnSpPr>
      <xdr:spPr>
        <a:xfrm>
          <a:off x="18656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00000000-0008-0000-0F00-000040030000}"/>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3" name="n_2aveValue【消防施設】&#10;一人当たり面積">
          <a:extLst>
            <a:ext uri="{FF2B5EF4-FFF2-40B4-BE49-F238E27FC236}">
              <a16:creationId xmlns:a16="http://schemas.microsoft.com/office/drawing/2014/main" id="{00000000-0008-0000-0F00-00004103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834" name="n_3aveValue【消防施設】&#10;一人当たり面積">
          <a:extLst>
            <a:ext uri="{FF2B5EF4-FFF2-40B4-BE49-F238E27FC236}">
              <a16:creationId xmlns:a16="http://schemas.microsoft.com/office/drawing/2014/main" id="{00000000-0008-0000-0F00-000042030000}"/>
            </a:ext>
          </a:extLst>
        </xdr:cNvPr>
        <xdr:cNvSpPr txBox="1"/>
      </xdr:nvSpPr>
      <xdr:spPr>
        <a:xfrm>
          <a:off x="19310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5" name="n_4aveValue【消防施設】&#10;一人当たり面積">
          <a:extLst>
            <a:ext uri="{FF2B5EF4-FFF2-40B4-BE49-F238E27FC236}">
              <a16:creationId xmlns:a16="http://schemas.microsoft.com/office/drawing/2014/main" id="{00000000-0008-0000-0F00-000043030000}"/>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105427</xdr:rowOff>
    </xdr:from>
    <xdr:ext cx="469744" cy="259045"/>
    <xdr:sp macro="" textlink="">
      <xdr:nvSpPr>
        <xdr:cNvPr id="836" name="n_1mainValue【消防施設】&#10;一人当たり面積">
          <a:extLst>
            <a:ext uri="{FF2B5EF4-FFF2-40B4-BE49-F238E27FC236}">
              <a16:creationId xmlns:a16="http://schemas.microsoft.com/office/drawing/2014/main" id="{00000000-0008-0000-0F00-000044030000}"/>
            </a:ext>
          </a:extLst>
        </xdr:cNvPr>
        <xdr:cNvSpPr txBox="1"/>
      </xdr:nvSpPr>
      <xdr:spPr>
        <a:xfrm>
          <a:off x="210757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105427</xdr:rowOff>
    </xdr:from>
    <xdr:ext cx="469744" cy="259045"/>
    <xdr:sp macro="" textlink="">
      <xdr:nvSpPr>
        <xdr:cNvPr id="837" name="n_2mainValue【消防施設】&#10;一人当たり面積">
          <a:extLst>
            <a:ext uri="{FF2B5EF4-FFF2-40B4-BE49-F238E27FC236}">
              <a16:creationId xmlns:a16="http://schemas.microsoft.com/office/drawing/2014/main" id="{00000000-0008-0000-0F00-000045030000}"/>
            </a:ext>
          </a:extLst>
        </xdr:cNvPr>
        <xdr:cNvSpPr txBox="1"/>
      </xdr:nvSpPr>
      <xdr:spPr>
        <a:xfrm>
          <a:off x="20199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105427</xdr:rowOff>
    </xdr:from>
    <xdr:ext cx="469744" cy="259045"/>
    <xdr:sp macro="" textlink="">
      <xdr:nvSpPr>
        <xdr:cNvPr id="838" name="n_3mainValue【消防施設】&#10;一人当たり面積">
          <a:extLst>
            <a:ext uri="{FF2B5EF4-FFF2-40B4-BE49-F238E27FC236}">
              <a16:creationId xmlns:a16="http://schemas.microsoft.com/office/drawing/2014/main" id="{00000000-0008-0000-0F00-000046030000}"/>
            </a:ext>
          </a:extLst>
        </xdr:cNvPr>
        <xdr:cNvSpPr txBox="1"/>
      </xdr:nvSpPr>
      <xdr:spPr>
        <a:xfrm>
          <a:off x="19310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105427</xdr:rowOff>
    </xdr:from>
    <xdr:ext cx="469744" cy="259045"/>
    <xdr:sp macro="" textlink="">
      <xdr:nvSpPr>
        <xdr:cNvPr id="839" name="n_4mainValue【消防施設】&#10;一人当たり面積">
          <a:extLst>
            <a:ext uri="{FF2B5EF4-FFF2-40B4-BE49-F238E27FC236}">
              <a16:creationId xmlns:a16="http://schemas.microsoft.com/office/drawing/2014/main" id="{00000000-0008-0000-0F00-000047030000}"/>
            </a:ext>
          </a:extLst>
        </xdr:cNvPr>
        <xdr:cNvSpPr txBox="1"/>
      </xdr:nvSpPr>
      <xdr:spPr>
        <a:xfrm>
          <a:off x="18421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00000000-0008-0000-0F00-000056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00000000-0008-0000-0F00-000058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00000000-0008-0000-0F00-00005A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00000000-0008-0000-0F00-00005C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00000000-0008-0000-0F00-00005D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00000000-0008-0000-0F00-00005E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00000000-0008-0000-0F00-00005F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00000000-0008-0000-0F00-000060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00000000-0008-0000-0F00-000061030000}"/>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00000000-0008-0000-0F00-000062030000}"/>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00000000-0008-0000-0F00-000063030000}"/>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00000000-0008-0000-0F00-00006403000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00000000-0008-0000-0F00-000065030000}"/>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70" name="【庁舎】&#10;有形固定資産減価償却率平均値テキスト">
          <a:extLst>
            <a:ext uri="{FF2B5EF4-FFF2-40B4-BE49-F238E27FC236}">
              <a16:creationId xmlns:a16="http://schemas.microsoft.com/office/drawing/2014/main" id="{00000000-0008-0000-0F00-000066030000}"/>
            </a:ext>
          </a:extLst>
        </xdr:cNvPr>
        <xdr:cNvSpPr txBox="1"/>
      </xdr:nvSpPr>
      <xdr:spPr>
        <a:xfrm>
          <a:off x="16357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4541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5806</xdr:rowOff>
    </xdr:from>
    <xdr:to>
      <xdr:col>85</xdr:col>
      <xdr:colOff>177800</xdr:colOff>
      <xdr:row>107</xdr:row>
      <xdr:rowOff>107406</xdr:rowOff>
    </xdr:to>
    <xdr:sp macro="" textlink="">
      <xdr:nvSpPr>
        <xdr:cNvPr id="881" name="楕円 880">
          <a:extLst>
            <a:ext uri="{FF2B5EF4-FFF2-40B4-BE49-F238E27FC236}">
              <a16:creationId xmlns:a16="http://schemas.microsoft.com/office/drawing/2014/main" id="{00000000-0008-0000-0F00-000071030000}"/>
            </a:ext>
          </a:extLst>
        </xdr:cNvPr>
        <xdr:cNvSpPr/>
      </xdr:nvSpPr>
      <xdr:spPr>
        <a:xfrm>
          <a:off x="16268700" y="1835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92183</xdr:rowOff>
    </xdr:from>
    <xdr:ext cx="405111" cy="259045"/>
    <xdr:sp macro="" textlink="">
      <xdr:nvSpPr>
        <xdr:cNvPr id="882" name="【庁舎】&#10;有形固定資産減価償却率該当値テキスト">
          <a:extLst>
            <a:ext uri="{FF2B5EF4-FFF2-40B4-BE49-F238E27FC236}">
              <a16:creationId xmlns:a16="http://schemas.microsoft.com/office/drawing/2014/main" id="{00000000-0008-0000-0F00-000072030000}"/>
            </a:ext>
          </a:extLst>
        </xdr:cNvPr>
        <xdr:cNvSpPr txBox="1"/>
      </xdr:nvSpPr>
      <xdr:spPr>
        <a:xfrm>
          <a:off x="16357600" y="18265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144599</xdr:rowOff>
    </xdr:from>
    <xdr:to>
      <xdr:col>81</xdr:col>
      <xdr:colOff>101600</xdr:colOff>
      <xdr:row>107</xdr:row>
      <xdr:rowOff>74749</xdr:rowOff>
    </xdr:to>
    <xdr:sp macro="" textlink="">
      <xdr:nvSpPr>
        <xdr:cNvPr id="883" name="楕円 882">
          <a:extLst>
            <a:ext uri="{FF2B5EF4-FFF2-40B4-BE49-F238E27FC236}">
              <a16:creationId xmlns:a16="http://schemas.microsoft.com/office/drawing/2014/main" id="{00000000-0008-0000-0F00-000073030000}"/>
            </a:ext>
          </a:extLst>
        </xdr:cNvPr>
        <xdr:cNvSpPr/>
      </xdr:nvSpPr>
      <xdr:spPr>
        <a:xfrm>
          <a:off x="154305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23949</xdr:rowOff>
    </xdr:from>
    <xdr:to>
      <xdr:col>85</xdr:col>
      <xdr:colOff>127000</xdr:colOff>
      <xdr:row>107</xdr:row>
      <xdr:rowOff>56606</xdr:rowOff>
    </xdr:to>
    <xdr:cxnSp macro="">
      <xdr:nvCxnSpPr>
        <xdr:cNvPr id="884" name="直線コネクタ 883">
          <a:extLst>
            <a:ext uri="{FF2B5EF4-FFF2-40B4-BE49-F238E27FC236}">
              <a16:creationId xmlns:a16="http://schemas.microsoft.com/office/drawing/2014/main" id="{00000000-0008-0000-0F00-000074030000}"/>
            </a:ext>
          </a:extLst>
        </xdr:cNvPr>
        <xdr:cNvCxnSpPr/>
      </xdr:nvCxnSpPr>
      <xdr:spPr>
        <a:xfrm>
          <a:off x="15481300" y="1836909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113574</xdr:rowOff>
    </xdr:from>
    <xdr:to>
      <xdr:col>76</xdr:col>
      <xdr:colOff>165100</xdr:colOff>
      <xdr:row>107</xdr:row>
      <xdr:rowOff>43724</xdr:rowOff>
    </xdr:to>
    <xdr:sp macro="" textlink="">
      <xdr:nvSpPr>
        <xdr:cNvPr id="885" name="楕円 884">
          <a:extLst>
            <a:ext uri="{FF2B5EF4-FFF2-40B4-BE49-F238E27FC236}">
              <a16:creationId xmlns:a16="http://schemas.microsoft.com/office/drawing/2014/main" id="{00000000-0008-0000-0F00-000075030000}"/>
            </a:ext>
          </a:extLst>
        </xdr:cNvPr>
        <xdr:cNvSpPr/>
      </xdr:nvSpPr>
      <xdr:spPr>
        <a:xfrm>
          <a:off x="145415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164374</xdr:rowOff>
    </xdr:from>
    <xdr:to>
      <xdr:col>81</xdr:col>
      <xdr:colOff>50800</xdr:colOff>
      <xdr:row>107</xdr:row>
      <xdr:rowOff>23949</xdr:rowOff>
    </xdr:to>
    <xdr:cxnSp macro="">
      <xdr:nvCxnSpPr>
        <xdr:cNvPr id="886" name="直線コネクタ 885">
          <a:extLst>
            <a:ext uri="{FF2B5EF4-FFF2-40B4-BE49-F238E27FC236}">
              <a16:creationId xmlns:a16="http://schemas.microsoft.com/office/drawing/2014/main" id="{00000000-0008-0000-0F00-000076030000}"/>
            </a:ext>
          </a:extLst>
        </xdr:cNvPr>
        <xdr:cNvCxnSpPr/>
      </xdr:nvCxnSpPr>
      <xdr:spPr>
        <a:xfrm>
          <a:off x="14592300" y="1833807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82550</xdr:rowOff>
    </xdr:from>
    <xdr:to>
      <xdr:col>72</xdr:col>
      <xdr:colOff>38100</xdr:colOff>
      <xdr:row>107</xdr:row>
      <xdr:rowOff>12700</xdr:rowOff>
    </xdr:to>
    <xdr:sp macro="" textlink="">
      <xdr:nvSpPr>
        <xdr:cNvPr id="887" name="楕円 886">
          <a:extLst>
            <a:ext uri="{FF2B5EF4-FFF2-40B4-BE49-F238E27FC236}">
              <a16:creationId xmlns:a16="http://schemas.microsoft.com/office/drawing/2014/main" id="{00000000-0008-0000-0F00-000077030000}"/>
            </a:ext>
          </a:extLst>
        </xdr:cNvPr>
        <xdr:cNvSpPr/>
      </xdr:nvSpPr>
      <xdr:spPr>
        <a:xfrm>
          <a:off x="13652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133350</xdr:rowOff>
    </xdr:from>
    <xdr:to>
      <xdr:col>76</xdr:col>
      <xdr:colOff>114300</xdr:colOff>
      <xdr:row>106</xdr:row>
      <xdr:rowOff>164374</xdr:rowOff>
    </xdr:to>
    <xdr:cxnSp macro="">
      <xdr:nvCxnSpPr>
        <xdr:cNvPr id="888" name="直線コネクタ 887">
          <a:extLst>
            <a:ext uri="{FF2B5EF4-FFF2-40B4-BE49-F238E27FC236}">
              <a16:creationId xmlns:a16="http://schemas.microsoft.com/office/drawing/2014/main" id="{00000000-0008-0000-0F00-000078030000}"/>
            </a:ext>
          </a:extLst>
        </xdr:cNvPr>
        <xdr:cNvCxnSpPr/>
      </xdr:nvCxnSpPr>
      <xdr:spPr>
        <a:xfrm>
          <a:off x="13703300" y="1830705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54792</xdr:rowOff>
    </xdr:from>
    <xdr:to>
      <xdr:col>67</xdr:col>
      <xdr:colOff>101600</xdr:colOff>
      <xdr:row>106</xdr:row>
      <xdr:rowOff>156392</xdr:rowOff>
    </xdr:to>
    <xdr:sp macro="" textlink="">
      <xdr:nvSpPr>
        <xdr:cNvPr id="889" name="楕円 888">
          <a:extLst>
            <a:ext uri="{FF2B5EF4-FFF2-40B4-BE49-F238E27FC236}">
              <a16:creationId xmlns:a16="http://schemas.microsoft.com/office/drawing/2014/main" id="{00000000-0008-0000-0F00-000079030000}"/>
            </a:ext>
          </a:extLst>
        </xdr:cNvPr>
        <xdr:cNvSpPr/>
      </xdr:nvSpPr>
      <xdr:spPr>
        <a:xfrm>
          <a:off x="127635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105592</xdr:rowOff>
    </xdr:from>
    <xdr:to>
      <xdr:col>71</xdr:col>
      <xdr:colOff>177800</xdr:colOff>
      <xdr:row>106</xdr:row>
      <xdr:rowOff>133350</xdr:rowOff>
    </xdr:to>
    <xdr:cxnSp macro="">
      <xdr:nvCxnSpPr>
        <xdr:cNvPr id="890" name="直線コネクタ 889">
          <a:extLst>
            <a:ext uri="{FF2B5EF4-FFF2-40B4-BE49-F238E27FC236}">
              <a16:creationId xmlns:a16="http://schemas.microsoft.com/office/drawing/2014/main" id="{00000000-0008-0000-0F00-00007A030000}"/>
            </a:ext>
          </a:extLst>
        </xdr:cNvPr>
        <xdr:cNvCxnSpPr/>
      </xdr:nvCxnSpPr>
      <xdr:spPr>
        <a:xfrm>
          <a:off x="12814300" y="1827929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891" name="n_1aveValue【庁舎】&#10;有形固定資産減価償却率">
          <a:extLst>
            <a:ext uri="{FF2B5EF4-FFF2-40B4-BE49-F238E27FC236}">
              <a16:creationId xmlns:a16="http://schemas.microsoft.com/office/drawing/2014/main" id="{00000000-0008-0000-0F00-00007B030000}"/>
            </a:ext>
          </a:extLst>
        </xdr:cNvPr>
        <xdr:cNvSpPr txBox="1"/>
      </xdr:nvSpPr>
      <xdr:spPr>
        <a:xfrm>
          <a:off x="152660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68415</xdr:rowOff>
    </xdr:from>
    <xdr:ext cx="405111" cy="259045"/>
    <xdr:sp macro="" textlink="">
      <xdr:nvSpPr>
        <xdr:cNvPr id="892" name="n_2aveValue【庁舎】&#10;有形固定資産減価償却率">
          <a:extLst>
            <a:ext uri="{FF2B5EF4-FFF2-40B4-BE49-F238E27FC236}">
              <a16:creationId xmlns:a16="http://schemas.microsoft.com/office/drawing/2014/main" id="{00000000-0008-0000-0F00-00007C030000}"/>
            </a:ext>
          </a:extLst>
        </xdr:cNvPr>
        <xdr:cNvSpPr txBox="1"/>
      </xdr:nvSpPr>
      <xdr:spPr>
        <a:xfrm>
          <a:off x="14389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93" name="n_3aveValue【庁舎】&#10;有形固定資産減価償却率">
          <a:extLst>
            <a:ext uri="{FF2B5EF4-FFF2-40B4-BE49-F238E27FC236}">
              <a16:creationId xmlns:a16="http://schemas.microsoft.com/office/drawing/2014/main" id="{00000000-0008-0000-0F00-00007D030000}"/>
            </a:ext>
          </a:extLst>
        </xdr:cNvPr>
        <xdr:cNvSpPr txBox="1"/>
      </xdr:nvSpPr>
      <xdr:spPr>
        <a:xfrm>
          <a:off x="13500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109238</xdr:rowOff>
    </xdr:from>
    <xdr:ext cx="405111" cy="259045"/>
    <xdr:sp macro="" textlink="">
      <xdr:nvSpPr>
        <xdr:cNvPr id="894" name="n_4aveValue【庁舎】&#10;有形固定資産減価償却率">
          <a:extLst>
            <a:ext uri="{FF2B5EF4-FFF2-40B4-BE49-F238E27FC236}">
              <a16:creationId xmlns:a16="http://schemas.microsoft.com/office/drawing/2014/main" id="{00000000-0008-0000-0F00-00007E030000}"/>
            </a:ext>
          </a:extLst>
        </xdr:cNvPr>
        <xdr:cNvSpPr txBox="1"/>
      </xdr:nvSpPr>
      <xdr:spPr>
        <a:xfrm>
          <a:off x="12611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65876</xdr:rowOff>
    </xdr:from>
    <xdr:ext cx="405111" cy="259045"/>
    <xdr:sp macro="" textlink="">
      <xdr:nvSpPr>
        <xdr:cNvPr id="895" name="n_1mainValue【庁舎】&#10;有形固定資産減価償却率">
          <a:extLst>
            <a:ext uri="{FF2B5EF4-FFF2-40B4-BE49-F238E27FC236}">
              <a16:creationId xmlns:a16="http://schemas.microsoft.com/office/drawing/2014/main" id="{00000000-0008-0000-0F00-00007F030000}"/>
            </a:ext>
          </a:extLst>
        </xdr:cNvPr>
        <xdr:cNvSpPr txBox="1"/>
      </xdr:nvSpPr>
      <xdr:spPr>
        <a:xfrm>
          <a:off x="15266044" y="18411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34851</xdr:rowOff>
    </xdr:from>
    <xdr:ext cx="405111" cy="259045"/>
    <xdr:sp macro="" textlink="">
      <xdr:nvSpPr>
        <xdr:cNvPr id="896" name="n_2mainValue【庁舎】&#10;有形固定資産減価償却率">
          <a:extLst>
            <a:ext uri="{FF2B5EF4-FFF2-40B4-BE49-F238E27FC236}">
              <a16:creationId xmlns:a16="http://schemas.microsoft.com/office/drawing/2014/main" id="{00000000-0008-0000-0F00-000080030000}"/>
            </a:ext>
          </a:extLst>
        </xdr:cNvPr>
        <xdr:cNvSpPr txBox="1"/>
      </xdr:nvSpPr>
      <xdr:spPr>
        <a:xfrm>
          <a:off x="14389744" y="1838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3827</xdr:rowOff>
    </xdr:from>
    <xdr:ext cx="405111" cy="259045"/>
    <xdr:sp macro="" textlink="">
      <xdr:nvSpPr>
        <xdr:cNvPr id="897" name="n_3mainValue【庁舎】&#10;有形固定資産減価償却率">
          <a:extLst>
            <a:ext uri="{FF2B5EF4-FFF2-40B4-BE49-F238E27FC236}">
              <a16:creationId xmlns:a16="http://schemas.microsoft.com/office/drawing/2014/main" id="{00000000-0008-0000-0F00-000081030000}"/>
            </a:ext>
          </a:extLst>
        </xdr:cNvPr>
        <xdr:cNvSpPr txBox="1"/>
      </xdr:nvSpPr>
      <xdr:spPr>
        <a:xfrm>
          <a:off x="13500744" y="183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147519</xdr:rowOff>
    </xdr:from>
    <xdr:ext cx="405111" cy="259045"/>
    <xdr:sp macro="" textlink="">
      <xdr:nvSpPr>
        <xdr:cNvPr id="898" name="n_4mainValue【庁舎】&#10;有形固定資産減価償却率">
          <a:extLst>
            <a:ext uri="{FF2B5EF4-FFF2-40B4-BE49-F238E27FC236}">
              <a16:creationId xmlns:a16="http://schemas.microsoft.com/office/drawing/2014/main" id="{00000000-0008-0000-0F00-000082030000}"/>
            </a:ext>
          </a:extLst>
        </xdr:cNvPr>
        <xdr:cNvSpPr txBox="1"/>
      </xdr:nvSpPr>
      <xdr:spPr>
        <a:xfrm>
          <a:off x="12611744" y="183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00000000-0008-0000-0F00-00008B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00000000-0008-0000-0F00-000091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00000000-0008-0000-0F00-000092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00000000-0008-0000-0F00-000093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00000000-0008-0000-0F00-000094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00000000-0008-0000-0F00-000096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00000000-0008-0000-0F00-00009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00000000-0008-0000-0F00-000099030000}"/>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00000000-0008-0000-0F00-00009B030000}"/>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00000000-0008-0000-0F00-00009C030000}"/>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925" name="【庁舎】&#10;一人当たり面積平均値テキスト">
          <a:extLst>
            <a:ext uri="{FF2B5EF4-FFF2-40B4-BE49-F238E27FC236}">
              <a16:creationId xmlns:a16="http://schemas.microsoft.com/office/drawing/2014/main" id="{00000000-0008-0000-0F00-00009D030000}"/>
            </a:ext>
          </a:extLst>
        </xdr:cNvPr>
        <xdr:cNvSpPr txBox="1"/>
      </xdr:nvSpPr>
      <xdr:spPr>
        <a:xfrm>
          <a:off x="22199600" y="1775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00000000-0008-0000-0F00-00009E030000}"/>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9494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186055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F00-0000A3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xdr:rowOff>
    </xdr:from>
    <xdr:to>
      <xdr:col>116</xdr:col>
      <xdr:colOff>114300</xdr:colOff>
      <xdr:row>105</xdr:row>
      <xdr:rowOff>110998</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221107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159275</xdr:rowOff>
    </xdr:from>
    <xdr:ext cx="469744" cy="259045"/>
    <xdr:sp macro="" textlink="">
      <xdr:nvSpPr>
        <xdr:cNvPr id="937" name="【庁舎】&#10;一人当たり面積該当値テキスト">
          <a:extLst>
            <a:ext uri="{FF2B5EF4-FFF2-40B4-BE49-F238E27FC236}">
              <a16:creationId xmlns:a16="http://schemas.microsoft.com/office/drawing/2014/main" id="{00000000-0008-0000-0F00-0000A9030000}"/>
            </a:ext>
          </a:extLst>
        </xdr:cNvPr>
        <xdr:cNvSpPr txBox="1"/>
      </xdr:nvSpPr>
      <xdr:spPr>
        <a:xfrm>
          <a:off x="22199600" y="1799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9398</xdr:rowOff>
    </xdr:from>
    <xdr:to>
      <xdr:col>112</xdr:col>
      <xdr:colOff>38100</xdr:colOff>
      <xdr:row>105</xdr:row>
      <xdr:rowOff>110998</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212725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60198</xdr:rowOff>
    </xdr:from>
    <xdr:to>
      <xdr:col>116</xdr:col>
      <xdr:colOff>63500</xdr:colOff>
      <xdr:row>105</xdr:row>
      <xdr:rowOff>60198</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a:off x="21323300" y="180624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9398</xdr:rowOff>
    </xdr:from>
    <xdr:to>
      <xdr:col>107</xdr:col>
      <xdr:colOff>101600</xdr:colOff>
      <xdr:row>105</xdr:row>
      <xdr:rowOff>110998</xdr:rowOff>
    </xdr:to>
    <xdr:sp macro="" textlink="">
      <xdr:nvSpPr>
        <xdr:cNvPr id="940" name="楕円 939">
          <a:extLst>
            <a:ext uri="{FF2B5EF4-FFF2-40B4-BE49-F238E27FC236}">
              <a16:creationId xmlns:a16="http://schemas.microsoft.com/office/drawing/2014/main" id="{00000000-0008-0000-0F00-0000AC030000}"/>
            </a:ext>
          </a:extLst>
        </xdr:cNvPr>
        <xdr:cNvSpPr/>
      </xdr:nvSpPr>
      <xdr:spPr>
        <a:xfrm>
          <a:off x="203835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60198</xdr:rowOff>
    </xdr:from>
    <xdr:to>
      <xdr:col>111</xdr:col>
      <xdr:colOff>177800</xdr:colOff>
      <xdr:row>105</xdr:row>
      <xdr:rowOff>60198</xdr:rowOff>
    </xdr:to>
    <xdr:cxnSp macro="">
      <xdr:nvCxnSpPr>
        <xdr:cNvPr id="941" name="直線コネクタ 940">
          <a:extLst>
            <a:ext uri="{FF2B5EF4-FFF2-40B4-BE49-F238E27FC236}">
              <a16:creationId xmlns:a16="http://schemas.microsoft.com/office/drawing/2014/main" id="{00000000-0008-0000-0F00-0000AD030000}"/>
            </a:ext>
          </a:extLst>
        </xdr:cNvPr>
        <xdr:cNvCxnSpPr/>
      </xdr:nvCxnSpPr>
      <xdr:spPr>
        <a:xfrm>
          <a:off x="20434300" y="18062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4826</xdr:rowOff>
    </xdr:from>
    <xdr:to>
      <xdr:col>102</xdr:col>
      <xdr:colOff>165100</xdr:colOff>
      <xdr:row>105</xdr:row>
      <xdr:rowOff>106426</xdr:rowOff>
    </xdr:to>
    <xdr:sp macro="" textlink="">
      <xdr:nvSpPr>
        <xdr:cNvPr id="942" name="楕円 941">
          <a:extLst>
            <a:ext uri="{FF2B5EF4-FFF2-40B4-BE49-F238E27FC236}">
              <a16:creationId xmlns:a16="http://schemas.microsoft.com/office/drawing/2014/main" id="{00000000-0008-0000-0F00-0000AE030000}"/>
            </a:ext>
          </a:extLst>
        </xdr:cNvPr>
        <xdr:cNvSpPr/>
      </xdr:nvSpPr>
      <xdr:spPr>
        <a:xfrm>
          <a:off x="19494500" y="180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55626</xdr:rowOff>
    </xdr:from>
    <xdr:to>
      <xdr:col>107</xdr:col>
      <xdr:colOff>50800</xdr:colOff>
      <xdr:row>105</xdr:row>
      <xdr:rowOff>60198</xdr:rowOff>
    </xdr:to>
    <xdr:cxnSp macro="">
      <xdr:nvCxnSpPr>
        <xdr:cNvPr id="943" name="直線コネクタ 942">
          <a:extLst>
            <a:ext uri="{FF2B5EF4-FFF2-40B4-BE49-F238E27FC236}">
              <a16:creationId xmlns:a16="http://schemas.microsoft.com/office/drawing/2014/main" id="{00000000-0008-0000-0F00-0000AF030000}"/>
            </a:ext>
          </a:extLst>
        </xdr:cNvPr>
        <xdr:cNvCxnSpPr/>
      </xdr:nvCxnSpPr>
      <xdr:spPr>
        <a:xfrm>
          <a:off x="19545300" y="180578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167132</xdr:rowOff>
    </xdr:from>
    <xdr:to>
      <xdr:col>98</xdr:col>
      <xdr:colOff>38100</xdr:colOff>
      <xdr:row>105</xdr:row>
      <xdr:rowOff>97282</xdr:rowOff>
    </xdr:to>
    <xdr:sp macro="" textlink="">
      <xdr:nvSpPr>
        <xdr:cNvPr id="944" name="楕円 943">
          <a:extLst>
            <a:ext uri="{FF2B5EF4-FFF2-40B4-BE49-F238E27FC236}">
              <a16:creationId xmlns:a16="http://schemas.microsoft.com/office/drawing/2014/main" id="{00000000-0008-0000-0F00-0000B0030000}"/>
            </a:ext>
          </a:extLst>
        </xdr:cNvPr>
        <xdr:cNvSpPr/>
      </xdr:nvSpPr>
      <xdr:spPr>
        <a:xfrm>
          <a:off x="18605500" y="1799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46482</xdr:rowOff>
    </xdr:from>
    <xdr:to>
      <xdr:col>102</xdr:col>
      <xdr:colOff>114300</xdr:colOff>
      <xdr:row>105</xdr:row>
      <xdr:rowOff>55626</xdr:rowOff>
    </xdr:to>
    <xdr:cxnSp macro="">
      <xdr:nvCxnSpPr>
        <xdr:cNvPr id="945" name="直線コネクタ 944">
          <a:extLst>
            <a:ext uri="{FF2B5EF4-FFF2-40B4-BE49-F238E27FC236}">
              <a16:creationId xmlns:a16="http://schemas.microsoft.com/office/drawing/2014/main" id="{00000000-0008-0000-0F00-0000B1030000}"/>
            </a:ext>
          </a:extLst>
        </xdr:cNvPr>
        <xdr:cNvCxnSpPr/>
      </xdr:nvCxnSpPr>
      <xdr:spPr>
        <a:xfrm>
          <a:off x="18656300" y="180487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946" name="n_1aveValue【庁舎】&#10;一人当たり面積">
          <a:extLst>
            <a:ext uri="{FF2B5EF4-FFF2-40B4-BE49-F238E27FC236}">
              <a16:creationId xmlns:a16="http://schemas.microsoft.com/office/drawing/2014/main" id="{00000000-0008-0000-0F00-0000B2030000}"/>
            </a:ext>
          </a:extLst>
        </xdr:cNvPr>
        <xdr:cNvSpPr txBox="1"/>
      </xdr:nvSpPr>
      <xdr:spPr>
        <a:xfrm>
          <a:off x="210757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7" name="n_2aveValue【庁舎】&#10;一人当たり面積">
          <a:extLst>
            <a:ext uri="{FF2B5EF4-FFF2-40B4-BE49-F238E27FC236}">
              <a16:creationId xmlns:a16="http://schemas.microsoft.com/office/drawing/2014/main" id="{00000000-0008-0000-0F00-0000B3030000}"/>
            </a:ext>
          </a:extLst>
        </xdr:cNvPr>
        <xdr:cNvSpPr txBox="1"/>
      </xdr:nvSpPr>
      <xdr:spPr>
        <a:xfrm>
          <a:off x="20199427" y="1768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68090</xdr:rowOff>
    </xdr:from>
    <xdr:ext cx="469744" cy="259045"/>
    <xdr:sp macro="" textlink="">
      <xdr:nvSpPr>
        <xdr:cNvPr id="948" name="n_3aveValue【庁舎】&#10;一人当たり面積">
          <a:extLst>
            <a:ext uri="{FF2B5EF4-FFF2-40B4-BE49-F238E27FC236}">
              <a16:creationId xmlns:a16="http://schemas.microsoft.com/office/drawing/2014/main" id="{00000000-0008-0000-0F00-0000B4030000}"/>
            </a:ext>
          </a:extLst>
        </xdr:cNvPr>
        <xdr:cNvSpPr txBox="1"/>
      </xdr:nvSpPr>
      <xdr:spPr>
        <a:xfrm>
          <a:off x="193104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45229</xdr:rowOff>
    </xdr:from>
    <xdr:ext cx="469744" cy="259045"/>
    <xdr:sp macro="" textlink="">
      <xdr:nvSpPr>
        <xdr:cNvPr id="949" name="n_4aveValue【庁舎】&#10;一人当たり面積">
          <a:extLst>
            <a:ext uri="{FF2B5EF4-FFF2-40B4-BE49-F238E27FC236}">
              <a16:creationId xmlns:a16="http://schemas.microsoft.com/office/drawing/2014/main" id="{00000000-0008-0000-0F00-0000B5030000}"/>
            </a:ext>
          </a:extLst>
        </xdr:cNvPr>
        <xdr:cNvSpPr txBox="1"/>
      </xdr:nvSpPr>
      <xdr:spPr>
        <a:xfrm>
          <a:off x="1842142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102125</xdr:rowOff>
    </xdr:from>
    <xdr:ext cx="469744" cy="259045"/>
    <xdr:sp macro="" textlink="">
      <xdr:nvSpPr>
        <xdr:cNvPr id="950" name="n_1mainValue【庁舎】&#10;一人当たり面積">
          <a:extLst>
            <a:ext uri="{FF2B5EF4-FFF2-40B4-BE49-F238E27FC236}">
              <a16:creationId xmlns:a16="http://schemas.microsoft.com/office/drawing/2014/main" id="{00000000-0008-0000-0F00-0000B6030000}"/>
            </a:ext>
          </a:extLst>
        </xdr:cNvPr>
        <xdr:cNvSpPr txBox="1"/>
      </xdr:nvSpPr>
      <xdr:spPr>
        <a:xfrm>
          <a:off x="21075727" y="18104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102125</xdr:rowOff>
    </xdr:from>
    <xdr:ext cx="469744" cy="259045"/>
    <xdr:sp macro="" textlink="">
      <xdr:nvSpPr>
        <xdr:cNvPr id="951" name="n_2mainValue【庁舎】&#10;一人当たり面積">
          <a:extLst>
            <a:ext uri="{FF2B5EF4-FFF2-40B4-BE49-F238E27FC236}">
              <a16:creationId xmlns:a16="http://schemas.microsoft.com/office/drawing/2014/main" id="{00000000-0008-0000-0F00-0000B7030000}"/>
            </a:ext>
          </a:extLst>
        </xdr:cNvPr>
        <xdr:cNvSpPr txBox="1"/>
      </xdr:nvSpPr>
      <xdr:spPr>
        <a:xfrm>
          <a:off x="20199427" y="18104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97553</xdr:rowOff>
    </xdr:from>
    <xdr:ext cx="469744" cy="259045"/>
    <xdr:sp macro="" textlink="">
      <xdr:nvSpPr>
        <xdr:cNvPr id="952" name="n_3mainValue【庁舎】&#10;一人当たり面積">
          <a:extLst>
            <a:ext uri="{FF2B5EF4-FFF2-40B4-BE49-F238E27FC236}">
              <a16:creationId xmlns:a16="http://schemas.microsoft.com/office/drawing/2014/main" id="{00000000-0008-0000-0F00-0000B8030000}"/>
            </a:ext>
          </a:extLst>
        </xdr:cNvPr>
        <xdr:cNvSpPr txBox="1"/>
      </xdr:nvSpPr>
      <xdr:spPr>
        <a:xfrm>
          <a:off x="19310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88409</xdr:rowOff>
    </xdr:from>
    <xdr:ext cx="469744" cy="259045"/>
    <xdr:sp macro="" textlink="">
      <xdr:nvSpPr>
        <xdr:cNvPr id="953" name="n_4mainValue【庁舎】&#10;一人当たり面積">
          <a:extLst>
            <a:ext uri="{FF2B5EF4-FFF2-40B4-BE49-F238E27FC236}">
              <a16:creationId xmlns:a16="http://schemas.microsoft.com/office/drawing/2014/main" id="{00000000-0008-0000-0F00-0000B9030000}"/>
            </a:ext>
          </a:extLst>
        </xdr:cNvPr>
        <xdr:cNvSpPr txBox="1"/>
      </xdr:nvSpPr>
      <xdr:spPr>
        <a:xfrm>
          <a:off x="18421427" y="18090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00000000-0008-0000-0F00-0000B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00000000-0008-0000-0F00-0000B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00000000-0008-0000-0F00-0000B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庁舎は、昭和５６年に建築後、老朽化が進んでいることから類似団体内平均値と比較して有形固定資産減価償却率の数値が高くなっている。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消防施設は、９分団ある消防団の詰所等で、いずれも昭和６３年以降の建築と比較的新しい施設のため、類似団体内平均値と比較して有形固定資産減価償却率の数値が低くなっている。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施設の老朽化等については、小平市公共施設等総合管理計画の中で適正に管理していく。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基準財政収入額は、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市税の増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などにより、全体で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基準財政需要額は、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臨時財政対策債発行可能額の減など</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により、全体で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この結果、分子の基準財政収入額が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増額</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、分母の基準財政需要額が増額となったため、令和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年度の財政力指数（単年度）は前年度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と同率</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か年平均については前年度より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ポイント減の</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59972</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765572"/>
          <a:ext cx="762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59972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738761"/>
          <a:ext cx="8128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33161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73876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854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33161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73876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74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52510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9172</xdr:rowOff>
    </xdr:from>
    <xdr:to>
      <xdr:col>19</xdr:col>
      <xdr:colOff>184150</xdr:colOff>
      <xdr:row>40</xdr:row>
      <xdr:rowOff>110772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71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120949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491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6917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6917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6917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歳入面（分母）は、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市税が増となったことにより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歳出面（分子）は、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や扶助費が増となったことにより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歳入面（</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分母</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が増加し</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たものの</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歳出面（</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分子</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も増加した</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ため</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経常収支比率は前年度比</a:t>
          </a:r>
          <a:r>
            <a:rPr kumimoji="0" lang="en-US"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2.1</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％増の</a:t>
          </a:r>
          <a:r>
            <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８５．２％とな</a:t>
          </a:r>
          <a:r>
            <a:rPr kumimoji="0" lang="ja-JP" altLang="en-US"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った。</a:t>
          </a:r>
          <a:endParaRPr kumimoji="0" lang="ja-JP" altLang="ja-JP" sz="1100" b="0" i="0" u="none" strike="noStrike" kern="10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124460</xdr:rowOff>
    </xdr:from>
    <xdr:to>
      <xdr:col>23</xdr:col>
      <xdr:colOff>133350</xdr:colOff>
      <xdr:row>60</xdr:row>
      <xdr:rowOff>121920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015220"/>
          <a:ext cx="762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124460</xdr:rowOff>
    </xdr:from>
    <xdr:to>
      <xdr:col>19</xdr:col>
      <xdr:colOff>133350</xdr:colOff>
      <xdr:row>63</xdr:row>
      <xdr:rowOff>74083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015220"/>
          <a:ext cx="812800" cy="62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546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74083</xdr:rowOff>
    </xdr:from>
    <xdr:to>
      <xdr:col>15</xdr:col>
      <xdr:colOff>82550</xdr:colOff>
      <xdr:row>64</xdr:row>
      <xdr:rowOff>119804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635403"/>
          <a:ext cx="8128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52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64</xdr:row>
      <xdr:rowOff>119804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768330"/>
          <a:ext cx="79375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818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68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129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87647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997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73660</xdr:rowOff>
    </xdr:from>
    <xdr:to>
      <xdr:col>19</xdr:col>
      <xdr:colOff>184150</xdr:colOff>
      <xdr:row>60</xdr:row>
      <xdr:rowOff>3810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9964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13987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9737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23283</xdr:rowOff>
    </xdr:from>
    <xdr:to>
      <xdr:col>15</xdr:col>
      <xdr:colOff>133350</xdr:colOff>
      <xdr:row>63</xdr:row>
      <xdr:rowOff>124883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58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135060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36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69004</xdr:rowOff>
    </xdr:from>
    <xdr:to>
      <xdr:col>11</xdr:col>
      <xdr:colOff>82550</xdr:colOff>
      <xdr:row>64</xdr:row>
      <xdr:rowOff>170604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7979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9331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570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7213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100347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49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人件費については、給与の適正化に努めていることに加え、令和４年度は給料表の引上げ改定が行われたこと、　物件費についてはエネルギー価格や原材料価格などの高騰により、決算額は前年度と比較して増となった。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人件費については、退職者数の増減の幅が給与総額に与える影響が大きく、物件費についても物価高騰や経常的な委託費の増など増加傾向が続くと考えられることから、引き続き経費の削減に努めたい。</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10756</xdr:rowOff>
    </xdr:from>
    <xdr:to>
      <xdr:col>23</xdr:col>
      <xdr:colOff>133350</xdr:colOff>
      <xdr:row>83</xdr:row>
      <xdr:rowOff>41106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3924876"/>
          <a:ext cx="762000" cy="3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67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8483</xdr:rowOff>
    </xdr:from>
    <xdr:to>
      <xdr:col>19</xdr:col>
      <xdr:colOff>133350</xdr:colOff>
      <xdr:row>83</xdr:row>
      <xdr:rowOff>10756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754963"/>
          <a:ext cx="812800" cy="1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112450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402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44337</xdr:rowOff>
    </xdr:from>
    <xdr:to>
      <xdr:col>15</xdr:col>
      <xdr:colOff>82550</xdr:colOff>
      <xdr:row>82</xdr:row>
      <xdr:rowOff>8483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623177"/>
          <a:ext cx="812800" cy="13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155046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901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157513</xdr:rowOff>
    </xdr:from>
    <xdr:to>
      <xdr:col>11</xdr:col>
      <xdr:colOff>31750</xdr:colOff>
      <xdr:row>81</xdr:row>
      <xdr:rowOff>44337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568713"/>
          <a:ext cx="793750" cy="5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051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41192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78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66006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167598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746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161756</xdr:rowOff>
    </xdr:from>
    <xdr:to>
      <xdr:col>23</xdr:col>
      <xdr:colOff>184150</xdr:colOff>
      <xdr:row>83</xdr:row>
      <xdr:rowOff>91906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9082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6833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75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131406</xdr:rowOff>
    </xdr:from>
    <xdr:to>
      <xdr:col>19</xdr:col>
      <xdr:colOff>184150</xdr:colOff>
      <xdr:row>83</xdr:row>
      <xdr:rowOff>61556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8778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71733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65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129133</xdr:rowOff>
    </xdr:from>
    <xdr:to>
      <xdr:col>15</xdr:col>
      <xdr:colOff>133350</xdr:colOff>
      <xdr:row>82</xdr:row>
      <xdr:rowOff>59283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7079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69460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480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164987</xdr:rowOff>
    </xdr:from>
    <xdr:to>
      <xdr:col>11</xdr:col>
      <xdr:colOff>82550</xdr:colOff>
      <xdr:row>81</xdr:row>
      <xdr:rowOff>95137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57618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105314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348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106713</xdr:rowOff>
    </xdr:from>
    <xdr:to>
      <xdr:col>7</xdr:col>
      <xdr:colOff>31750</xdr:colOff>
      <xdr:row>81</xdr:row>
      <xdr:rowOff>36863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51791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47040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290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職員構成の変動により、前年度から０．９ポイント減の１００．１ポイントとなった。東京都や都下他団体の動向も踏まえながら、引き続き給与の適正化に努めていく。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51859</xdr:rowOff>
    </xdr:from>
    <xdr:to>
      <xdr:col>81</xdr:col>
      <xdr:colOff>44450</xdr:colOff>
      <xdr:row>86</xdr:row>
      <xdr:rowOff>61384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4301259"/>
          <a:ext cx="762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042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86</xdr:row>
      <xdr:rowOff>61384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903960" y="14224635"/>
          <a:ext cx="808990" cy="25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398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84</xdr:row>
      <xdr:rowOff>142875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3106400" y="14184419"/>
          <a:ext cx="79756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2341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85</xdr:row>
      <xdr:rowOff>71966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184419"/>
          <a:ext cx="812800" cy="13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25045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33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3308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4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25045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144586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4226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4276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4514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17383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32402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94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13361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391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27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04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従前から、適正配置を基本として、組織の統廃合を行うことや、再任用職員や会計年度任用職員の活用・民間委託化等を積極的に進め、退職者の不補充や配置の見直しなどにより、定員の適正化に努めてい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今後についても、限られた人的資源の有効活用の推進に向けた計画的な定員管理を行っていくことに努める。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21046</xdr:rowOff>
    </xdr:from>
    <xdr:to>
      <xdr:col>81</xdr:col>
      <xdr:colOff>44450</xdr:colOff>
      <xdr:row>59</xdr:row>
      <xdr:rowOff>27940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712950" y="9911806"/>
          <a:ext cx="762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27940</xdr:rowOff>
    </xdr:from>
    <xdr:to>
      <xdr:col>77</xdr:col>
      <xdr:colOff>44450</xdr:colOff>
      <xdr:row>59</xdr:row>
      <xdr:rowOff>27940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903960" y="9918700"/>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21046</xdr:rowOff>
    </xdr:from>
    <xdr:to>
      <xdr:col>72</xdr:col>
      <xdr:colOff>203200</xdr:colOff>
      <xdr:row>59</xdr:row>
      <xdr:rowOff>27940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9911806"/>
          <a:ext cx="79756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21046</xdr:rowOff>
    </xdr:from>
    <xdr:to>
      <xdr:col>68</xdr:col>
      <xdr:colOff>152400</xdr:colOff>
      <xdr:row>59</xdr:row>
      <xdr:rowOff>21046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9911806"/>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35214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8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141696</xdr:rowOff>
    </xdr:from>
    <xdr:to>
      <xdr:col>81</xdr:col>
      <xdr:colOff>95250</xdr:colOff>
      <xdr:row>59</xdr:row>
      <xdr:rowOff>71846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98648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62973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78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148590</xdr:rowOff>
    </xdr:from>
    <xdr:to>
      <xdr:col>77</xdr:col>
      <xdr:colOff>95250</xdr:colOff>
      <xdr:row>59</xdr:row>
      <xdr:rowOff>78740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98717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88917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64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148590</xdr:rowOff>
    </xdr:from>
    <xdr:to>
      <xdr:col>73</xdr:col>
      <xdr:colOff>44450</xdr:colOff>
      <xdr:row>59</xdr:row>
      <xdr:rowOff>78740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98717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88917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141696</xdr:rowOff>
    </xdr:from>
    <xdr:to>
      <xdr:col>68</xdr:col>
      <xdr:colOff>203200</xdr:colOff>
      <xdr:row>59</xdr:row>
      <xdr:rowOff>71846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986481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82023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63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141696</xdr:rowOff>
    </xdr:from>
    <xdr:to>
      <xdr:col>64</xdr:col>
      <xdr:colOff>152400</xdr:colOff>
      <xdr:row>59</xdr:row>
      <xdr:rowOff>71846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98648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82023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63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分子を構成する各項目についての増減はあるものの、合計としては、同水準で推移したが、臨時財政対策債発行可能額が大幅に減となったことにより、分母が約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億円の減となったため、令和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年度の実質公債費比率は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年度と比較し、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今後、公共施設等の建設工事や都市計画事業、再開発事業などに伴い、市債借入額及び公債費が増加する見込みであるため、実質公債費比率についても増加に転じる見込みである。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171148</xdr:rowOff>
    </xdr:from>
    <xdr:to>
      <xdr:col>81</xdr:col>
      <xdr:colOff>44450</xdr:colOff>
      <xdr:row>39</xdr:row>
      <xdr:rowOff>11188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712950" y="6541468"/>
          <a:ext cx="762000" cy="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11188</xdr:rowOff>
    </xdr:from>
    <xdr:to>
      <xdr:col>77</xdr:col>
      <xdr:colOff>44450</xdr:colOff>
      <xdr:row>39</xdr:row>
      <xdr:rowOff>11188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549148"/>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11188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518487"/>
          <a:ext cx="797560" cy="3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90715</xdr:rowOff>
    </xdr:from>
    <xdr:to>
      <xdr:col>68</xdr:col>
      <xdr:colOff>152400</xdr:colOff>
      <xdr:row>38</xdr:row>
      <xdr:rowOff>148167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461035"/>
          <a:ext cx="8128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6707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670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120348</xdr:rowOff>
    </xdr:from>
    <xdr:to>
      <xdr:col>81</xdr:col>
      <xdr:colOff>95250</xdr:colOff>
      <xdr:row>39</xdr:row>
      <xdr:rowOff>50498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4906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136875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33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131838</xdr:rowOff>
    </xdr:from>
    <xdr:to>
      <xdr:col>77</xdr:col>
      <xdr:colOff>95250</xdr:colOff>
      <xdr:row>39</xdr:row>
      <xdr:rowOff>61988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50215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72165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274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131838</xdr:rowOff>
    </xdr:from>
    <xdr:to>
      <xdr:col>73</xdr:col>
      <xdr:colOff>44450</xdr:colOff>
      <xdr:row>39</xdr:row>
      <xdr:rowOff>61988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50215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274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97367</xdr:rowOff>
    </xdr:from>
    <xdr:to>
      <xdr:col>68</xdr:col>
      <xdr:colOff>203200</xdr:colOff>
      <xdr:row>39</xdr:row>
      <xdr:rowOff>27517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46768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39915</xdr:rowOff>
    </xdr:from>
    <xdr:to>
      <xdr:col>64</xdr:col>
      <xdr:colOff>152400</xdr:colOff>
      <xdr:row>38</xdr:row>
      <xdr:rowOff>141515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41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151691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186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組合負担等見込額や公営企業債等繰入見込額などが増加しているため、将来負担額は増加している。一方、将来負担額から差し引く充当可能財源等も充当可能基金の増などにより増加している。充当可能財源等が将来負担額に比べ大きく、マイナスとなっているため、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年度においても将来負担比率は算定されていない。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の市債については、将来世代の重い負担にならないよう市債残高を適切に管理しつつ、必要な事業に対しては市債を積極的に活用していく。債務の抑制に努めるとともに、余剰財源等を活用した基金現在高の確保に努めることにより健全な財政運営を図っ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055600" y="240211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763500" y="217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242800" y="2417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10993</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950700" y="219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会計年度任用職員の報酬や退職金の増などにより、分子となる経常経費充当一般財源は増となったが、分母となる経常一般財源等も地方税の増などにより増となったため、人件費に係る経常収支比率は前年度より</a:t>
          </a:r>
          <a:r>
            <a:rPr kumimoji="1" lang="en-US" altLang="ja-JP" sz="1000">
              <a:latin typeface="ＭＳ Ｐゴシック" panose="020B0600070205080204" pitchFamily="50" charset="-128"/>
              <a:ea typeface="ＭＳ Ｐゴシック" panose="020B0600070205080204" pitchFamily="50" charset="-128"/>
            </a:rPr>
            <a:t>0.1</a:t>
          </a:r>
          <a:r>
            <a:rPr kumimoji="1" lang="ja-JP" altLang="en-US" sz="1000">
              <a:latin typeface="ＭＳ Ｐゴシック" panose="020B0600070205080204" pitchFamily="50" charset="-128"/>
              <a:ea typeface="ＭＳ Ｐゴシック" panose="020B0600070205080204" pitchFamily="50" charset="-128"/>
            </a:rPr>
            <a:t>ポイント減となった。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他団体との比較では、全国平均からは</a:t>
          </a:r>
          <a:r>
            <a:rPr kumimoji="1" lang="en-US" altLang="ja-JP" sz="1000">
              <a:latin typeface="ＭＳ Ｐゴシック" panose="020B0600070205080204" pitchFamily="50" charset="-128"/>
              <a:ea typeface="ＭＳ Ｐゴシック" panose="020B0600070205080204" pitchFamily="50" charset="-128"/>
            </a:rPr>
            <a:t>6.0</a:t>
          </a:r>
          <a:r>
            <a:rPr kumimoji="1" lang="ja-JP" altLang="en-US" sz="1000">
              <a:latin typeface="ＭＳ Ｐゴシック" panose="020B0600070205080204" pitchFamily="50" charset="-128"/>
              <a:ea typeface="ＭＳ Ｐゴシック" panose="020B0600070205080204" pitchFamily="50" charset="-128"/>
            </a:rPr>
            <a:t>ポイント、東京都平均からは</a:t>
          </a:r>
          <a:r>
            <a:rPr kumimoji="1" lang="en-US" altLang="ja-JP" sz="1000">
              <a:latin typeface="ＭＳ Ｐゴシック" panose="020B0600070205080204" pitchFamily="50" charset="-128"/>
              <a:ea typeface="ＭＳ Ｐゴシック" panose="020B0600070205080204" pitchFamily="50" charset="-128"/>
            </a:rPr>
            <a:t>2.2</a:t>
          </a:r>
          <a:r>
            <a:rPr kumimoji="1" lang="ja-JP" altLang="en-US" sz="1000">
              <a:latin typeface="ＭＳ Ｐゴシック" panose="020B0600070205080204" pitchFamily="50" charset="-128"/>
              <a:ea typeface="ＭＳ Ｐゴシック" panose="020B0600070205080204" pitchFamily="50" charset="-128"/>
            </a:rPr>
            <a:t>ポイント下回る低い水準にあるほか、類似団体順位も低い水準に位置している。これらは、人口千人当たり職員数を低い水準に保つなど、経常経費を抑制していることが主な要因と考えられる。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今後も引き続き、東京都や都内他団体の動向も踏まえながら、直営事業の業務委託化を進めるなど、人件費の適正管理を行い、抑制に努めていく。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24130</xdr:rowOff>
    </xdr:from>
    <xdr:to>
      <xdr:col>24</xdr:col>
      <xdr:colOff>25400</xdr:colOff>
      <xdr:row>35</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248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31750</xdr:rowOff>
    </xdr:from>
    <xdr:to>
      <xdr:col>19</xdr:col>
      <xdr:colOff>187325</xdr:colOff>
      <xdr:row>35</xdr:row>
      <xdr:rowOff>168910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325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58420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696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27940</xdr:rowOff>
    </xdr:from>
    <xdr:to>
      <xdr:col>11</xdr:col>
      <xdr:colOff>9525</xdr:colOff>
      <xdr:row>36</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001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144780</xdr:rowOff>
    </xdr:from>
    <xdr:to>
      <xdr:col>24</xdr:col>
      <xdr:colOff>76200</xdr:colOff>
      <xdr:row>35</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161307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152400</xdr:rowOff>
    </xdr:from>
    <xdr:to>
      <xdr:col>20</xdr:col>
      <xdr:colOff>38100</xdr:colOff>
      <xdr:row>35</xdr:row>
      <xdr:rowOff>82550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118110</xdr:rowOff>
    </xdr:from>
    <xdr:to>
      <xdr:col>15</xdr:col>
      <xdr:colOff>149225</xdr:colOff>
      <xdr:row>36</xdr:row>
      <xdr:rowOff>48260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58437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88917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地方税の増などにより、経常一般財源等が増加したものの、エネルギー価格や原材料価格等の高騰の影響などにより、物件費が大きく増加したため、物件費に係る経常収支比率は</a:t>
          </a:r>
          <a:r>
            <a:rPr kumimoji="1" lang="en-US" altLang="ja-JP" sz="1000">
              <a:latin typeface="ＭＳ Ｐゴシック" panose="020B0600070205080204" pitchFamily="50" charset="-128"/>
              <a:ea typeface="ＭＳ Ｐゴシック" panose="020B0600070205080204" pitchFamily="50" charset="-128"/>
            </a:rPr>
            <a:t>1.7</a:t>
          </a:r>
          <a:r>
            <a:rPr kumimoji="1" lang="ja-JP" altLang="en-US" sz="1000">
              <a:latin typeface="ＭＳ Ｐゴシック" panose="020B0600070205080204" pitchFamily="50" charset="-128"/>
              <a:ea typeface="ＭＳ Ｐゴシック" panose="020B0600070205080204" pitchFamily="50" charset="-128"/>
            </a:rPr>
            <a:t>ポイント悪化した。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物件費は、年々増傾向であるため、引き続き経費の削減に努めていく必要がある。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29845</xdr:rowOff>
    </xdr:from>
    <xdr:to>
      <xdr:col>82</xdr:col>
      <xdr:colOff>107950</xdr:colOff>
      <xdr:row>16</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773045"/>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88282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83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29845</xdr:rowOff>
    </xdr:from>
    <xdr:to>
      <xdr:col>78</xdr:col>
      <xdr:colOff>69850</xdr:colOff>
      <xdr:row>17</xdr:row>
      <xdr:rowOff>12700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773045"/>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134002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87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167005</xdr:rowOff>
    </xdr:from>
    <xdr:to>
      <xdr:col>73</xdr:col>
      <xdr:colOff>180975</xdr:colOff>
      <xdr:row>17</xdr:row>
      <xdr:rowOff>12700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9102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144145</xdr:rowOff>
    </xdr:from>
    <xdr:to>
      <xdr:col>69</xdr:col>
      <xdr:colOff>92075</xdr:colOff>
      <xdr:row>16</xdr:row>
      <xdr:rowOff>167005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8873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10812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8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165117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150495</xdr:rowOff>
    </xdr:from>
    <xdr:to>
      <xdr:col>78</xdr:col>
      <xdr:colOff>120650</xdr:colOff>
      <xdr:row>16</xdr:row>
      <xdr:rowOff>80645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72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90822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491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133350</xdr:rowOff>
    </xdr:from>
    <xdr:to>
      <xdr:col>74</xdr:col>
      <xdr:colOff>31750</xdr:colOff>
      <xdr:row>17</xdr:row>
      <xdr:rowOff>63500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87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48277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96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116205</xdr:rowOff>
    </xdr:from>
    <xdr:to>
      <xdr:col>69</xdr:col>
      <xdr:colOff>142875</xdr:colOff>
      <xdr:row>17</xdr:row>
      <xdr:rowOff>46355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8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31132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945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93345</xdr:rowOff>
    </xdr:from>
    <xdr:to>
      <xdr:col>65</xdr:col>
      <xdr:colOff>53975</xdr:colOff>
      <xdr:row>17</xdr:row>
      <xdr:rowOff>23495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83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8272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922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民間保育園運営費や生活保護費の増などにより、分子となる扶助費対象額が前年度比で</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5.1</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％の増となったことから、地方税の増などにより分母となる経常一般財源等が増加したものの、扶助費に係る経常収支比率は</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ポイント悪化した。　</a:t>
          </a:r>
        </a:p>
        <a:p>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子ども・子育て支援施策などの児童福祉費の増に加え、障害者自立支援給付費なども年々増加しているため、今後も社会保障制度の充実に伴</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う</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扶助費の増加により経常収支比率に影響を与えることが見込まれる。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146050</xdr:rowOff>
    </xdr:from>
    <xdr:to>
      <xdr:col>24</xdr:col>
      <xdr:colOff>25400</xdr:colOff>
      <xdr:row>59</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0901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92727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146050</xdr:rowOff>
    </xdr:from>
    <xdr:to>
      <xdr:col>19</xdr:col>
      <xdr:colOff>187325</xdr:colOff>
      <xdr:row>59</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0901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127000</xdr:rowOff>
    </xdr:from>
    <xdr:to>
      <xdr:col>15</xdr:col>
      <xdr:colOff>98425</xdr:colOff>
      <xdr:row>61</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2425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88900</xdr:rowOff>
    </xdr:from>
    <xdr:to>
      <xdr:col>11</xdr:col>
      <xdr:colOff>9525</xdr:colOff>
      <xdr:row>61</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375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0</xdr:rowOff>
    </xdr:from>
    <xdr:to>
      <xdr:col>24</xdr:col>
      <xdr:colOff>76200</xdr:colOff>
      <xdr:row>59</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143527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95250</xdr:rowOff>
    </xdr:from>
    <xdr:to>
      <xdr:col>20</xdr:col>
      <xdr:colOff>38100</xdr:colOff>
      <xdr:row>59</xdr:row>
      <xdr:rowOff>25400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10177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12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76200</xdr:rowOff>
    </xdr:from>
    <xdr:to>
      <xdr:col>15</xdr:col>
      <xdr:colOff>149225</xdr:colOff>
      <xdr:row>60</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162577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133350</xdr:rowOff>
    </xdr:from>
    <xdr:to>
      <xdr:col>11</xdr:col>
      <xdr:colOff>60325</xdr:colOff>
      <xdr:row>61</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48277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50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38100</xdr:rowOff>
    </xdr:from>
    <xdr:to>
      <xdr:col>6</xdr:col>
      <xdr:colOff>171450</xdr:colOff>
      <xdr:row>60</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124477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年度より維持補修費は増となったが、繰出金がそれ以上に減となったため、分子となる経常経費充当一般財源は減となった。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それに加え、地方税の増などにより分母となる経常一般財源等が増となったため、その他に係る経常収支比率は、前年度より</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今後、高齢化に伴い、後期高齢者医療特別会計及び介護保険事業特別会計への繰出金が増加するため、それに伴い、その他に係る経常収支比率については、増加に転じる見込みである。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56</xdr:row>
      <xdr:rowOff>101600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677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101600</xdr:rowOff>
    </xdr:from>
    <xdr:to>
      <xdr:col>78</xdr:col>
      <xdr:colOff>69850</xdr:colOff>
      <xdr:row>56</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702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165100</xdr:rowOff>
    </xdr:from>
    <xdr:to>
      <xdr:col>73</xdr:col>
      <xdr:colOff>180975</xdr:colOff>
      <xdr:row>57</xdr:row>
      <xdr:rowOff>6350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766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73677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6350</xdr:rowOff>
    </xdr:from>
    <xdr:to>
      <xdr:col>69</xdr:col>
      <xdr:colOff>92075</xdr:colOff>
      <xdr:row>58</xdr:row>
      <xdr:rowOff>76200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97790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124477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25400</xdr:rowOff>
    </xdr:from>
    <xdr:to>
      <xdr:col>82</xdr:col>
      <xdr:colOff>158750</xdr:colOff>
      <xdr:row>56</xdr:row>
      <xdr:rowOff>127000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41927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50800</xdr:rowOff>
    </xdr:from>
    <xdr:to>
      <xdr:col>78</xdr:col>
      <xdr:colOff>120650</xdr:colOff>
      <xdr:row>56</xdr:row>
      <xdr:rowOff>152400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162577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114300</xdr:rowOff>
    </xdr:from>
    <xdr:to>
      <xdr:col>74</xdr:col>
      <xdr:colOff>31750</xdr:colOff>
      <xdr:row>57</xdr:row>
      <xdr:rowOff>44450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54627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127000</xdr:rowOff>
    </xdr:from>
    <xdr:to>
      <xdr:col>69</xdr:col>
      <xdr:colOff>142875</xdr:colOff>
      <xdr:row>57</xdr:row>
      <xdr:rowOff>57150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67327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地方税の増などにより分母が増加した</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ものの</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一部事務組合への負担金の増などにより、分子が大きく増加したため、</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補助費等に係る経常収支比率は</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ポイント悪化した。　</a:t>
          </a:r>
        </a:p>
        <a:p>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補助費等にかかる経常収支比率が類似団体を上回っているのは、常備消防の東京都事務の東京都負担金、ごみ処理等に係る一部事務組合への負担金、病院への補助が多額になっているためである。</a:t>
          </a:r>
        </a:p>
        <a:p>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今後は、焼却施設の更新に伴う一部事務組合への負担金の増や下水道の老朽化対策等に伴う下水道事業会計繰出金の増により、経常収支比率に影響を与えることが見込まれる。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105228</xdr:rowOff>
    </xdr:from>
    <xdr:to>
      <xdr:col>82</xdr:col>
      <xdr:colOff>107950</xdr:colOff>
      <xdr:row>38</xdr:row>
      <xdr:rowOff>148772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6203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105228</xdr:rowOff>
    </xdr:from>
    <xdr:to>
      <xdr:col>78</xdr:col>
      <xdr:colOff>69850</xdr:colOff>
      <xdr:row>39</xdr:row>
      <xdr:rowOff>64407</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6203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64407</xdr:rowOff>
    </xdr:from>
    <xdr:to>
      <xdr:col>73</xdr:col>
      <xdr:colOff>180975</xdr:colOff>
      <xdr:row>39</xdr:row>
      <xdr:rowOff>97065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750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72572</xdr:rowOff>
    </xdr:from>
    <xdr:to>
      <xdr:col>69</xdr:col>
      <xdr:colOff>92075</xdr:colOff>
      <xdr:row>39</xdr:row>
      <xdr:rowOff>97065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587672"/>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97972</xdr:rowOff>
    </xdr:from>
    <xdr:to>
      <xdr:col>82</xdr:col>
      <xdr:colOff>158750</xdr:colOff>
      <xdr:row>39</xdr:row>
      <xdr:rowOff>28122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6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70049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58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54428</xdr:rowOff>
    </xdr:from>
    <xdr:to>
      <xdr:col>78</xdr:col>
      <xdr:colOff>120650</xdr:colOff>
      <xdr:row>38</xdr:row>
      <xdr:rowOff>156028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140805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65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13607</xdr:rowOff>
    </xdr:from>
    <xdr:to>
      <xdr:col>74</xdr:col>
      <xdr:colOff>31750</xdr:colOff>
      <xdr:row>39</xdr:row>
      <xdr:rowOff>115207</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70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99984</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78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46265</xdr:rowOff>
    </xdr:from>
    <xdr:to>
      <xdr:col>69</xdr:col>
      <xdr:colOff>142875</xdr:colOff>
      <xdr:row>39</xdr:row>
      <xdr:rowOff>147865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132642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81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21772</xdr:rowOff>
    </xdr:from>
    <xdr:to>
      <xdr:col>65</xdr:col>
      <xdr:colOff>53975</xdr:colOff>
      <xdr:row>38</xdr:row>
      <xdr:rowOff>123372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108149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元金償還額の大きい借り入れが完済したことなどにより、公債費が減となったことに加えて、経常一般財源等が地方税の増などにより増加したことから、令和</a:t>
          </a:r>
          <a:r>
            <a:rPr kumimoji="1" lang="en-US" altLang="ja-JP" sz="1000">
              <a:latin typeface="ＭＳ Ｐゴシック" panose="020B0600070205080204" pitchFamily="50" charset="-128"/>
              <a:ea typeface="ＭＳ Ｐゴシック" panose="020B0600070205080204" pitchFamily="50" charset="-128"/>
            </a:rPr>
            <a:t>4</a:t>
          </a:r>
          <a:r>
            <a:rPr kumimoji="1" lang="ja-JP" altLang="en-US" sz="1000">
              <a:latin typeface="ＭＳ Ｐゴシック" panose="020B0600070205080204" pitchFamily="50" charset="-128"/>
              <a:ea typeface="ＭＳ Ｐゴシック" panose="020B0600070205080204" pitchFamily="50" charset="-128"/>
            </a:rPr>
            <a:t>年度は令和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年度と比較し</a:t>
          </a:r>
          <a:r>
            <a:rPr kumimoji="1" lang="en-US" altLang="ja-JP" sz="1000">
              <a:latin typeface="ＭＳ Ｐゴシック" panose="020B0600070205080204" pitchFamily="50" charset="-128"/>
              <a:ea typeface="ＭＳ Ｐゴシック" panose="020B0600070205080204" pitchFamily="50" charset="-128"/>
            </a:rPr>
            <a:t>0.1</a:t>
          </a:r>
          <a:r>
            <a:rPr kumimoji="1" lang="ja-JP" altLang="en-US" sz="1000">
              <a:latin typeface="ＭＳ Ｐゴシック" panose="020B0600070205080204" pitchFamily="50" charset="-128"/>
              <a:ea typeface="ＭＳ Ｐゴシック" panose="020B0600070205080204" pitchFamily="50" charset="-128"/>
            </a:rPr>
            <a:t>ポイント減の</a:t>
          </a:r>
          <a:r>
            <a:rPr kumimoji="1" lang="en-US" altLang="ja-JP" sz="1000">
              <a:latin typeface="ＭＳ Ｐゴシック" panose="020B0600070205080204" pitchFamily="50" charset="-128"/>
              <a:ea typeface="ＭＳ Ｐゴシック" panose="020B0600070205080204" pitchFamily="50" charset="-128"/>
            </a:rPr>
            <a:t>8.1</a:t>
          </a:r>
          <a:r>
            <a:rPr kumimoji="1" lang="ja-JP" altLang="en-US" sz="1000">
              <a:latin typeface="ＭＳ Ｐゴシック" panose="020B0600070205080204" pitchFamily="50" charset="-128"/>
              <a:ea typeface="ＭＳ Ｐゴシック" panose="020B0600070205080204" pitchFamily="50" charset="-128"/>
            </a:rPr>
            <a:t>％となった。</a:t>
          </a:r>
        </a:p>
        <a:p>
          <a:r>
            <a:rPr kumimoji="1" lang="ja-JP" altLang="en-US" sz="1000">
              <a:latin typeface="ＭＳ Ｐゴシック" panose="020B0600070205080204" pitchFamily="50" charset="-128"/>
              <a:ea typeface="ＭＳ Ｐゴシック" panose="020B0600070205080204" pitchFamily="50" charset="-128"/>
            </a:rPr>
            <a:t>　今後、公共施設等の建設工事や都市計画事業、再開発事業などより、公債費が増加する見込みであるため、これに伴い、増加に転じる見込みである。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125367</xdr:rowOff>
    </xdr:from>
    <xdr:to>
      <xdr:col>24</xdr:col>
      <xdr:colOff>25400</xdr:colOff>
      <xdr:row>75</xdr:row>
      <xdr:rowOff>131899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98411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131899</xdr:rowOff>
    </xdr:from>
    <xdr:to>
      <xdr:col>19</xdr:col>
      <xdr:colOff>187325</xdr:colOff>
      <xdr:row>76</xdr:row>
      <xdr:rowOff>19231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99064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19231</xdr:rowOff>
    </xdr:from>
    <xdr:to>
      <xdr:col>15</xdr:col>
      <xdr:colOff>98425</xdr:colOff>
      <xdr:row>76</xdr:row>
      <xdr:rowOff>58420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0494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71482</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886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74567</xdr:rowOff>
    </xdr:from>
    <xdr:to>
      <xdr:col>24</xdr:col>
      <xdr:colOff>76200</xdr:colOff>
      <xdr:row>76</xdr:row>
      <xdr:rowOff>4716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333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91094</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778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81099</xdr:rowOff>
    </xdr:from>
    <xdr:to>
      <xdr:col>20</xdr:col>
      <xdr:colOff>38100</xdr:colOff>
      <xdr:row>76</xdr:row>
      <xdr:rowOff>11249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21426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08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139881</xdr:rowOff>
    </xdr:from>
    <xdr:to>
      <xdr:col>15</xdr:col>
      <xdr:colOff>149225</xdr:colOff>
      <xdr:row>76</xdr:row>
      <xdr:rowOff>70031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80208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20682</xdr:rowOff>
    </xdr:from>
    <xdr:to>
      <xdr:col>6</xdr:col>
      <xdr:colOff>171450</xdr:colOff>
      <xdr:row>76</xdr:row>
      <xdr:rowOff>122282</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5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132460</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819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公債費以外の経常収支比率が、前年度に対して</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ポイント悪化した要因としては、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市立障害者福祉施設</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運営費や光熱水費等の増による物件費で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ポイント、社会福祉費の増による扶助費で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ポイント悪化したことなどによる。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年度においては、類似団体平均を下回っているが、これは分母となる経常一般財源等の交付税等が一時的に増加したことにより、経常収支比率が改善されたものが要因と考えられる。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年々、物件費や扶助費は増加傾向であるため、今後の経常収支比率</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影響を与えることが見込まれる。</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83457</xdr:rowOff>
    </xdr:from>
    <xdr:to>
      <xdr:col>82</xdr:col>
      <xdr:colOff>107950</xdr:colOff>
      <xdr:row>75</xdr:row>
      <xdr:rowOff>151493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2770757"/>
          <a:ext cx="8382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45556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83457</xdr:rowOff>
    </xdr:from>
    <xdr:to>
      <xdr:col>78</xdr:col>
      <xdr:colOff>69850</xdr:colOff>
      <xdr:row>78</xdr:row>
      <xdr:rowOff>159657</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2770757"/>
          <a:ext cx="8890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70048</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100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159657</xdr:rowOff>
    </xdr:from>
    <xdr:to>
      <xdr:col>73</xdr:col>
      <xdr:colOff>180975</xdr:colOff>
      <xdr:row>80</xdr:row>
      <xdr:rowOff>45357</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532757"/>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100891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86179</xdr:rowOff>
    </xdr:from>
    <xdr:to>
      <xdr:col>69</xdr:col>
      <xdr:colOff>92075</xdr:colOff>
      <xdr:row>80</xdr:row>
      <xdr:rowOff>45357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630729"/>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32657</xdr:rowOff>
    </xdr:from>
    <xdr:to>
      <xdr:col>69</xdr:col>
      <xdr:colOff>142875</xdr:colOff>
      <xdr:row>78</xdr:row>
      <xdr:rowOff>134257</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144434</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57348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100693</xdr:rowOff>
    </xdr:from>
    <xdr:to>
      <xdr:col>82</xdr:col>
      <xdr:colOff>158750</xdr:colOff>
      <xdr:row>76</xdr:row>
      <xdr:rowOff>30843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117220</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32657</xdr:rowOff>
    </xdr:from>
    <xdr:to>
      <xdr:col>78</xdr:col>
      <xdr:colOff>120650</xdr:colOff>
      <xdr:row>74</xdr:row>
      <xdr:rowOff>134257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271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144434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2488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108857</xdr:rowOff>
    </xdr:from>
    <xdr:to>
      <xdr:col>74</xdr:col>
      <xdr:colOff>31750</xdr:colOff>
      <xdr:row>79</xdr:row>
      <xdr:rowOff>39007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23784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166007</xdr:rowOff>
    </xdr:from>
    <xdr:to>
      <xdr:col>69</xdr:col>
      <xdr:colOff>142875</xdr:colOff>
      <xdr:row>80</xdr:row>
      <xdr:rowOff>96157</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80934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7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35379</xdr:rowOff>
    </xdr:from>
    <xdr:to>
      <xdr:col>65</xdr:col>
      <xdr:colOff>53975</xdr:colOff>
      <xdr:row>79</xdr:row>
      <xdr:rowOff>136979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121756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66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82194</xdr:rowOff>
    </xdr:from>
    <xdr:to>
      <xdr:col>29</xdr:col>
      <xdr:colOff>127000</xdr:colOff>
      <xdr:row>19</xdr:row>
      <xdr:rowOff>91872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87369"/>
          <a:ext cx="647700" cy="9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91872</xdr:rowOff>
    </xdr:from>
    <xdr:to>
      <xdr:col>26</xdr:col>
      <xdr:colOff>50800</xdr:colOff>
      <xdr:row>19</xdr:row>
      <xdr:rowOff>95186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97047"/>
          <a:ext cx="698500" cy="3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95186</xdr:rowOff>
    </xdr:from>
    <xdr:to>
      <xdr:col>22</xdr:col>
      <xdr:colOff>114300</xdr:colOff>
      <xdr:row>19</xdr:row>
      <xdr:rowOff>170662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00361"/>
          <a:ext cx="698500" cy="75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170662</xdr:rowOff>
    </xdr:from>
    <xdr:to>
      <xdr:col>18</xdr:col>
      <xdr:colOff>177800</xdr:colOff>
      <xdr:row>20</xdr:row>
      <xdr:rowOff>20853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75837"/>
          <a:ext cx="698500" cy="21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32300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56418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31394</xdr:rowOff>
    </xdr:from>
    <xdr:to>
      <xdr:col>29</xdr:col>
      <xdr:colOff>177800</xdr:colOff>
      <xdr:row>19</xdr:row>
      <xdr:rowOff>132994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36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3471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0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41072</xdr:rowOff>
    </xdr:from>
    <xdr:to>
      <xdr:col>26</xdr:col>
      <xdr:colOff>101600</xdr:colOff>
      <xdr:row>19</xdr:row>
      <xdr:rowOff>142672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46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127449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32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44386</xdr:rowOff>
    </xdr:from>
    <xdr:to>
      <xdr:col>22</xdr:col>
      <xdr:colOff>165100</xdr:colOff>
      <xdr:row>19</xdr:row>
      <xdr:rowOff>145986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49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130763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35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119862</xdr:rowOff>
    </xdr:from>
    <xdr:to>
      <xdr:col>19</xdr:col>
      <xdr:colOff>38100</xdr:colOff>
      <xdr:row>20</xdr:row>
      <xdr:rowOff>50012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25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34789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1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141503</xdr:rowOff>
    </xdr:from>
    <xdr:to>
      <xdr:col>15</xdr:col>
      <xdr:colOff>101600</xdr:colOff>
      <xdr:row>20</xdr:row>
      <xdr:rowOff>71653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46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56430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33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96101</xdr:rowOff>
    </xdr:from>
    <xdr:to>
      <xdr:col>29</xdr:col>
      <xdr:colOff>127000</xdr:colOff>
      <xdr:row>36</xdr:row>
      <xdr:rowOff>96863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49351"/>
          <a:ext cx="647700" cy="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70650</xdr:rowOff>
    </xdr:from>
    <xdr:to>
      <xdr:col>26</xdr:col>
      <xdr:colOff>50800</xdr:colOff>
      <xdr:row>36</xdr:row>
      <xdr:rowOff>96101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23900"/>
          <a:ext cx="698500" cy="25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70650</xdr:rowOff>
    </xdr:from>
    <xdr:to>
      <xdr:col>22</xdr:col>
      <xdr:colOff>114300</xdr:colOff>
      <xdr:row>36</xdr:row>
      <xdr:rowOff>80366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23900"/>
          <a:ext cx="698500" cy="9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80366</xdr:rowOff>
    </xdr:from>
    <xdr:to>
      <xdr:col>18</xdr:col>
      <xdr:colOff>177800</xdr:colOff>
      <xdr:row>36</xdr:row>
      <xdr:rowOff>110465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33616"/>
          <a:ext cx="698500" cy="30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47921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46063</xdr:rowOff>
    </xdr:from>
    <xdr:to>
      <xdr:col>29</xdr:col>
      <xdr:colOff>177800</xdr:colOff>
      <xdr:row>36</xdr:row>
      <xdr:rowOff>147663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99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18140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45301</xdr:rowOff>
    </xdr:from>
    <xdr:to>
      <xdr:col>26</xdr:col>
      <xdr:colOff>101600</xdr:colOff>
      <xdr:row>36</xdr:row>
      <xdr:rowOff>146901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98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131678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84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19850</xdr:rowOff>
    </xdr:from>
    <xdr:to>
      <xdr:col>22</xdr:col>
      <xdr:colOff>165100</xdr:colOff>
      <xdr:row>36</xdr:row>
      <xdr:rowOff>121450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73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106227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29566</xdr:rowOff>
    </xdr:from>
    <xdr:to>
      <xdr:col>19</xdr:col>
      <xdr:colOff>38100</xdr:colOff>
      <xdr:row>36</xdr:row>
      <xdr:rowOff>131166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828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115943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6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59665</xdr:rowOff>
    </xdr:from>
    <xdr:to>
      <xdr:col>15</xdr:col>
      <xdr:colOff>101600</xdr:colOff>
      <xdr:row>36</xdr:row>
      <xdr:rowOff>161265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12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146042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9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74549</xdr:rowOff>
    </xdr:from>
    <xdr:to>
      <xdr:col>24</xdr:col>
      <xdr:colOff>63500</xdr:colOff>
      <xdr:row>37</xdr:row>
      <xdr:rowOff>95025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18199"/>
          <a:ext cx="838200" cy="2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78435</xdr:rowOff>
    </xdr:from>
    <xdr:to>
      <xdr:col>19</xdr:col>
      <xdr:colOff>177800</xdr:colOff>
      <xdr:row>37</xdr:row>
      <xdr:rowOff>95025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22085"/>
          <a:ext cx="889000" cy="16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78435</xdr:rowOff>
    </xdr:from>
    <xdr:to>
      <xdr:col>15</xdr:col>
      <xdr:colOff>50800</xdr:colOff>
      <xdr:row>38</xdr:row>
      <xdr:rowOff>21513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22085"/>
          <a:ext cx="889000" cy="11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21513</xdr:rowOff>
    </xdr:from>
    <xdr:to>
      <xdr:col>10</xdr:col>
      <xdr:colOff>114300</xdr:colOff>
      <xdr:row>38</xdr:row>
      <xdr:rowOff>32814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36613"/>
          <a:ext cx="889000" cy="1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151347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155494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23749</xdr:rowOff>
    </xdr:from>
    <xdr:to>
      <xdr:col>24</xdr:col>
      <xdr:colOff>114300</xdr:colOff>
      <xdr:row>37</xdr:row>
      <xdr:rowOff>125349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6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2176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4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44225</xdr:rowOff>
    </xdr:from>
    <xdr:to>
      <xdr:col>20</xdr:col>
      <xdr:colOff>38100</xdr:colOff>
      <xdr:row>37</xdr:row>
      <xdr:rowOff>145825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8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136952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8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27635</xdr:rowOff>
    </xdr:from>
    <xdr:to>
      <xdr:col>15</xdr:col>
      <xdr:colOff>101600</xdr:colOff>
      <xdr:row>37</xdr:row>
      <xdr:rowOff>129235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120362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6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142164</xdr:rowOff>
    </xdr:from>
    <xdr:to>
      <xdr:col>10</xdr:col>
      <xdr:colOff>165100</xdr:colOff>
      <xdr:row>38</xdr:row>
      <xdr:rowOff>72313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858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63440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7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153463</xdr:rowOff>
    </xdr:from>
    <xdr:to>
      <xdr:col>6</xdr:col>
      <xdr:colOff>38100</xdr:colOff>
      <xdr:row>38</xdr:row>
      <xdr:rowOff>83614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971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74741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8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82207</xdr:rowOff>
    </xdr:from>
    <xdr:to>
      <xdr:col>24</xdr:col>
      <xdr:colOff>63500</xdr:colOff>
      <xdr:row>55</xdr:row>
      <xdr:rowOff>111601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11957"/>
          <a:ext cx="838200" cy="2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111601</xdr:rowOff>
    </xdr:from>
    <xdr:to>
      <xdr:col>19</xdr:col>
      <xdr:colOff>177800</xdr:colOff>
      <xdr:row>57</xdr:row>
      <xdr:rowOff>7093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41351"/>
          <a:ext cx="889000" cy="23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7093</xdr:rowOff>
    </xdr:from>
    <xdr:to>
      <xdr:col>15</xdr:col>
      <xdr:colOff>50800</xdr:colOff>
      <xdr:row>57</xdr:row>
      <xdr:rowOff>134747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79743"/>
          <a:ext cx="889000" cy="12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134747</xdr:rowOff>
    </xdr:from>
    <xdr:to>
      <xdr:col>10</xdr:col>
      <xdr:colOff>114300</xdr:colOff>
      <xdr:row>58</xdr:row>
      <xdr:rowOff>36049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07397"/>
          <a:ext cx="889000" cy="7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87605</xdr:rowOff>
    </xdr:from>
    <xdr:to>
      <xdr:col>10</xdr:col>
      <xdr:colOff>165100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140297</xdr:rowOff>
    </xdr:from>
    <xdr:to>
      <xdr:col>6</xdr:col>
      <xdr:colOff>38100</xdr:colOff>
      <xdr:row>58</xdr:row>
      <xdr:rowOff>70447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86974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8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31407</xdr:rowOff>
    </xdr:from>
    <xdr:to>
      <xdr:col>24</xdr:col>
      <xdr:colOff>114300</xdr:colOff>
      <xdr:row>55</xdr:row>
      <xdr:rowOff>133007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6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54284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1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60801</xdr:rowOff>
    </xdr:from>
    <xdr:to>
      <xdr:col>20</xdr:col>
      <xdr:colOff>38100</xdr:colOff>
      <xdr:row>55</xdr:row>
      <xdr:rowOff>162401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9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7478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6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127743</xdr:rowOff>
    </xdr:from>
    <xdr:to>
      <xdr:col>15</xdr:col>
      <xdr:colOff>101600</xdr:colOff>
      <xdr:row>57</xdr:row>
      <xdr:rowOff>57893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2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74420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0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83947</xdr:rowOff>
    </xdr:from>
    <xdr:to>
      <xdr:col>10</xdr:col>
      <xdr:colOff>165100</xdr:colOff>
      <xdr:row>58</xdr:row>
      <xdr:rowOff>14097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30624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3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156699</xdr:rowOff>
    </xdr:from>
    <xdr:to>
      <xdr:col>6</xdr:col>
      <xdr:colOff>38100</xdr:colOff>
      <xdr:row>58</xdr:row>
      <xdr:rowOff>86849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2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77976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2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30155</xdr:rowOff>
    </xdr:from>
    <xdr:to>
      <xdr:col>24</xdr:col>
      <xdr:colOff>63500</xdr:colOff>
      <xdr:row>78</xdr:row>
      <xdr:rowOff>62068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03255"/>
          <a:ext cx="838200" cy="3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161245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9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62068</xdr:rowOff>
    </xdr:from>
    <xdr:to>
      <xdr:col>19</xdr:col>
      <xdr:colOff>177800</xdr:colOff>
      <xdr:row>78</xdr:row>
      <xdr:rowOff>70754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35168"/>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95562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5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52558</xdr:rowOff>
    </xdr:from>
    <xdr:to>
      <xdr:col>15</xdr:col>
      <xdr:colOff>50800</xdr:colOff>
      <xdr:row>78</xdr:row>
      <xdr:rowOff>70754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25658"/>
          <a:ext cx="889000" cy="1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103060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49723</xdr:rowOff>
    </xdr:from>
    <xdr:to>
      <xdr:col>10</xdr:col>
      <xdr:colOff>114300</xdr:colOff>
      <xdr:row>78</xdr:row>
      <xdr:rowOff>52558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22823"/>
          <a:ext cx="8890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104980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111747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7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150805</xdr:rowOff>
    </xdr:from>
    <xdr:to>
      <xdr:col>24</xdr:col>
      <xdr:colOff>114300</xdr:colOff>
      <xdr:row>78</xdr:row>
      <xdr:rowOff>80955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65732</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6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11268</xdr:rowOff>
    </xdr:from>
    <xdr:to>
      <xdr:col>20</xdr:col>
      <xdr:colOff>38100</xdr:colOff>
      <xdr:row>78</xdr:row>
      <xdr:rowOff>112868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8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103995</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477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19954</xdr:rowOff>
    </xdr:from>
    <xdr:to>
      <xdr:col>15</xdr:col>
      <xdr:colOff>101600</xdr:colOff>
      <xdr:row>78</xdr:row>
      <xdr:rowOff>121554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9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112681</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485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1758</xdr:rowOff>
    </xdr:from>
    <xdr:to>
      <xdr:col>10</xdr:col>
      <xdr:colOff>165100</xdr:colOff>
      <xdr:row>78</xdr:row>
      <xdr:rowOff>103358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7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94485</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467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170373</xdr:rowOff>
    </xdr:from>
    <xdr:to>
      <xdr:col>6</xdr:col>
      <xdr:colOff>38100</xdr:colOff>
      <xdr:row>78</xdr:row>
      <xdr:rowOff>100523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7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91650</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464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163285</xdr:rowOff>
    </xdr:from>
    <xdr:to>
      <xdr:col>24</xdr:col>
      <xdr:colOff>63500</xdr:colOff>
      <xdr:row>96</xdr:row>
      <xdr:rowOff>81471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451035"/>
          <a:ext cx="838200" cy="8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163285</xdr:rowOff>
    </xdr:from>
    <xdr:to>
      <xdr:col>19</xdr:col>
      <xdr:colOff>177800</xdr:colOff>
      <xdr:row>97</xdr:row>
      <xdr:rowOff>91872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51035"/>
          <a:ext cx="889000" cy="27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91872</xdr:rowOff>
    </xdr:from>
    <xdr:to>
      <xdr:col>15</xdr:col>
      <xdr:colOff>50800</xdr:colOff>
      <xdr:row>97</xdr:row>
      <xdr:rowOff>105017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722522"/>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105017</xdr:rowOff>
    </xdr:from>
    <xdr:to>
      <xdr:col>10</xdr:col>
      <xdr:colOff>114300</xdr:colOff>
      <xdr:row>97</xdr:row>
      <xdr:rowOff>147943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35667"/>
          <a:ext cx="889000" cy="4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30671</xdr:rowOff>
    </xdr:from>
    <xdr:to>
      <xdr:col>24</xdr:col>
      <xdr:colOff>114300</xdr:colOff>
      <xdr:row>96</xdr:row>
      <xdr:rowOff>132271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53548</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4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112485</xdr:rowOff>
    </xdr:from>
    <xdr:to>
      <xdr:col>20</xdr:col>
      <xdr:colOff>38100</xdr:colOff>
      <xdr:row>96</xdr:row>
      <xdr:rowOff>42635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0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59162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75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41072</xdr:rowOff>
    </xdr:from>
    <xdr:to>
      <xdr:col>15</xdr:col>
      <xdr:colOff>101600</xdr:colOff>
      <xdr:row>97</xdr:row>
      <xdr:rowOff>142672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67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159199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446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54217</xdr:rowOff>
    </xdr:from>
    <xdr:to>
      <xdr:col>10</xdr:col>
      <xdr:colOff>165100</xdr:colOff>
      <xdr:row>97</xdr:row>
      <xdr:rowOff>155817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894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6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97143</xdr:rowOff>
    </xdr:from>
    <xdr:to>
      <xdr:col>6</xdr:col>
      <xdr:colOff>38100</xdr:colOff>
      <xdr:row>98</xdr:row>
      <xdr:rowOff>27293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2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43820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03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151489</xdr:rowOff>
    </xdr:from>
    <xdr:to>
      <xdr:col>55</xdr:col>
      <xdr:colOff>0</xdr:colOff>
      <xdr:row>36</xdr:row>
      <xdr:rowOff>87612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152239"/>
          <a:ext cx="838200" cy="10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166522</xdr:rowOff>
    </xdr:from>
    <xdr:to>
      <xdr:col>50</xdr:col>
      <xdr:colOff>114300</xdr:colOff>
      <xdr:row>36</xdr:row>
      <xdr:rowOff>87612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138572"/>
          <a:ext cx="889000" cy="112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166522</xdr:rowOff>
    </xdr:from>
    <xdr:to>
      <xdr:col>45</xdr:col>
      <xdr:colOff>177800</xdr:colOff>
      <xdr:row>36</xdr:row>
      <xdr:rowOff>119159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138572"/>
          <a:ext cx="889000" cy="115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119159</xdr:rowOff>
    </xdr:from>
    <xdr:to>
      <xdr:col>41</xdr:col>
      <xdr:colOff>50800</xdr:colOff>
      <xdr:row>37</xdr:row>
      <xdr:rowOff>30581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291359"/>
          <a:ext cx="889000" cy="8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100689</xdr:rowOff>
    </xdr:from>
    <xdr:to>
      <xdr:col>55</xdr:col>
      <xdr:colOff>50800</xdr:colOff>
      <xdr:row>36</xdr:row>
      <xdr:rowOff>30839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0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123566</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95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36812</xdr:rowOff>
    </xdr:from>
    <xdr:to>
      <xdr:col>50</xdr:col>
      <xdr:colOff>165100</xdr:colOff>
      <xdr:row>36</xdr:row>
      <xdr:rowOff>138412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0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154939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8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115722</xdr:rowOff>
    </xdr:from>
    <xdr:to>
      <xdr:col>46</xdr:col>
      <xdr:colOff>38100</xdr:colOff>
      <xdr:row>30</xdr:row>
      <xdr:rowOff>45872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08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62399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86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68359</xdr:rowOff>
    </xdr:from>
    <xdr:to>
      <xdr:col>41</xdr:col>
      <xdr:colOff>101600</xdr:colOff>
      <xdr:row>36</xdr:row>
      <xdr:rowOff>169959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24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15036</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151231</xdr:rowOff>
    </xdr:from>
    <xdr:to>
      <xdr:col>36</xdr:col>
      <xdr:colOff>165100</xdr:colOff>
      <xdr:row>37</xdr:row>
      <xdr:rowOff>81381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2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97908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9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151427</xdr:rowOff>
    </xdr:from>
    <xdr:to>
      <xdr:col>55</xdr:col>
      <xdr:colOff>0</xdr:colOff>
      <xdr:row>59</xdr:row>
      <xdr:rowOff>2174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52627"/>
          <a:ext cx="838200" cy="36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59210</xdr:rowOff>
    </xdr:from>
    <xdr:to>
      <xdr:col>50</xdr:col>
      <xdr:colOff>114300</xdr:colOff>
      <xdr:row>59</xdr:row>
      <xdr:rowOff>2174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10003310"/>
          <a:ext cx="889000" cy="11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59210</xdr:rowOff>
    </xdr:from>
    <xdr:to>
      <xdr:col>45</xdr:col>
      <xdr:colOff>177800</xdr:colOff>
      <xdr:row>59</xdr:row>
      <xdr:rowOff>50249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10003310"/>
          <a:ext cx="889000" cy="16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110535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36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71623</xdr:rowOff>
    </xdr:from>
    <xdr:to>
      <xdr:col>41</xdr:col>
      <xdr:colOff>50800</xdr:colOff>
      <xdr:row>59</xdr:row>
      <xdr:rowOff>50249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10015723"/>
          <a:ext cx="889000" cy="15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146585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77342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50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100627</xdr:rowOff>
    </xdr:from>
    <xdr:to>
      <xdr:col>55</xdr:col>
      <xdr:colOff>50800</xdr:colOff>
      <xdr:row>57</xdr:row>
      <xdr:rowOff>30777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70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79054</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68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122824</xdr:rowOff>
    </xdr:from>
    <xdr:to>
      <xdr:col>50</xdr:col>
      <xdr:colOff>165100</xdr:colOff>
      <xdr:row>59</xdr:row>
      <xdr:rowOff>52974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1006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44101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15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8410</xdr:rowOff>
    </xdr:from>
    <xdr:to>
      <xdr:col>46</xdr:col>
      <xdr:colOff>38100</xdr:colOff>
      <xdr:row>58</xdr:row>
      <xdr:rowOff>110010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5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101137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4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170899</xdr:rowOff>
    </xdr:from>
    <xdr:to>
      <xdr:col>41</xdr:col>
      <xdr:colOff>101600</xdr:colOff>
      <xdr:row>59</xdr:row>
      <xdr:rowOff>101049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11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92176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20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20823</xdr:rowOff>
    </xdr:from>
    <xdr:to>
      <xdr:col>36</xdr:col>
      <xdr:colOff>165100</xdr:colOff>
      <xdr:row>58</xdr:row>
      <xdr:rowOff>122423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6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113550</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5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14884</xdr:rowOff>
    </xdr:from>
    <xdr:to>
      <xdr:col>55</xdr:col>
      <xdr:colOff>0</xdr:colOff>
      <xdr:row>78</xdr:row>
      <xdr:rowOff>19182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387984"/>
          <a:ext cx="838200" cy="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110302</xdr:rowOff>
    </xdr:from>
    <xdr:to>
      <xdr:col>50</xdr:col>
      <xdr:colOff>114300</xdr:colOff>
      <xdr:row>78</xdr:row>
      <xdr:rowOff>19182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311952"/>
          <a:ext cx="889000" cy="8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110302</xdr:rowOff>
    </xdr:from>
    <xdr:to>
      <xdr:col>45</xdr:col>
      <xdr:colOff>177800</xdr:colOff>
      <xdr:row>78</xdr:row>
      <xdr:rowOff>24760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311952"/>
          <a:ext cx="889000" cy="8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81891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276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91740</xdr:rowOff>
    </xdr:from>
    <xdr:to>
      <xdr:col>41</xdr:col>
      <xdr:colOff>50800</xdr:colOff>
      <xdr:row>78</xdr:row>
      <xdr:rowOff>24760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121940"/>
          <a:ext cx="889000" cy="27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87058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77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156069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3186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135534</xdr:rowOff>
    </xdr:from>
    <xdr:to>
      <xdr:col>55</xdr:col>
      <xdr:colOff>50800</xdr:colOff>
      <xdr:row>78</xdr:row>
      <xdr:rowOff>65684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3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50461</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5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139832</xdr:rowOff>
    </xdr:from>
    <xdr:to>
      <xdr:col>50</xdr:col>
      <xdr:colOff>165100</xdr:colOff>
      <xdr:row>78</xdr:row>
      <xdr:rowOff>69982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4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61109</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434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59502</xdr:rowOff>
    </xdr:from>
    <xdr:to>
      <xdr:col>46</xdr:col>
      <xdr:colOff>38100</xdr:colOff>
      <xdr:row>77</xdr:row>
      <xdr:rowOff>161102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26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152229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35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145410</xdr:rowOff>
    </xdr:from>
    <xdr:to>
      <xdr:col>41</xdr:col>
      <xdr:colOff>101600</xdr:colOff>
      <xdr:row>78</xdr:row>
      <xdr:rowOff>75560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66687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43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40940</xdr:rowOff>
    </xdr:from>
    <xdr:to>
      <xdr:col>36</xdr:col>
      <xdr:colOff>165100</xdr:colOff>
      <xdr:row>76</xdr:row>
      <xdr:rowOff>142540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07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159066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284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85407</xdr:rowOff>
    </xdr:from>
    <xdr:to>
      <xdr:col>55</xdr:col>
      <xdr:colOff>0</xdr:colOff>
      <xdr:row>98</xdr:row>
      <xdr:rowOff>42698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716057"/>
          <a:ext cx="838200" cy="12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133375</xdr:rowOff>
    </xdr:from>
    <xdr:to>
      <xdr:col>50</xdr:col>
      <xdr:colOff>114300</xdr:colOff>
      <xdr:row>98</xdr:row>
      <xdr:rowOff>42698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64025"/>
          <a:ext cx="889000" cy="8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133375</xdr:rowOff>
    </xdr:from>
    <xdr:to>
      <xdr:col>45</xdr:col>
      <xdr:colOff>177800</xdr:colOff>
      <xdr:row>98</xdr:row>
      <xdr:rowOff>31992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764025"/>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21823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3206</xdr:rowOff>
    </xdr:from>
    <xdr:to>
      <xdr:col>41</xdr:col>
      <xdr:colOff>50800</xdr:colOff>
      <xdr:row>98</xdr:row>
      <xdr:rowOff>31992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805306"/>
          <a:ext cx="889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50798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103337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34607</xdr:rowOff>
    </xdr:from>
    <xdr:to>
      <xdr:col>55</xdr:col>
      <xdr:colOff>50800</xdr:colOff>
      <xdr:row>97</xdr:row>
      <xdr:rowOff>136207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13034</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4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163348</xdr:rowOff>
    </xdr:from>
    <xdr:to>
      <xdr:col>50</xdr:col>
      <xdr:colOff>165100</xdr:colOff>
      <xdr:row>98</xdr:row>
      <xdr:rowOff>93498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9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84625</xdr:rowOff>
    </xdr:from>
    <xdr:ext cx="469744"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04428" y="1688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82575</xdr:rowOff>
    </xdr:from>
    <xdr:to>
      <xdr:col>46</xdr:col>
      <xdr:colOff>38100</xdr:colOff>
      <xdr:row>98</xdr:row>
      <xdr:rowOff>12725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1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3852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80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152642</xdr:rowOff>
    </xdr:from>
    <xdr:to>
      <xdr:col>41</xdr:col>
      <xdr:colOff>101600</xdr:colOff>
      <xdr:row>98</xdr:row>
      <xdr:rowOff>82792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7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73919</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26428" y="168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123856</xdr:rowOff>
    </xdr:from>
    <xdr:to>
      <xdr:col>36</xdr:col>
      <xdr:colOff>165100</xdr:colOff>
      <xdr:row>98</xdr:row>
      <xdr:rowOff>54006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5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45133</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84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92347</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778897"/>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64044</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50594"/>
          <a:ext cx="889000" cy="3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10160</xdr:rowOff>
    </xdr:from>
    <xdr:to>
      <xdr:col>71</xdr:col>
      <xdr:colOff>177800</xdr:colOff>
      <xdr:row>39</xdr:row>
      <xdr:rowOff>64044</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525260"/>
          <a:ext cx="889000" cy="2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100330</xdr:rowOff>
    </xdr:from>
    <xdr:to>
      <xdr:col>72</xdr:col>
      <xdr:colOff>38100</xdr:colOff>
      <xdr:row>38</xdr:row>
      <xdr:rowOff>30480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47007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160201</xdr:rowOff>
    </xdr:from>
    <xdr:to>
      <xdr:col>67</xdr:col>
      <xdr:colOff>101600</xdr:colOff>
      <xdr:row>38</xdr:row>
      <xdr:rowOff>90351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0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81478</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596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41547</xdr:rowOff>
    </xdr:from>
    <xdr:to>
      <xdr:col>85</xdr:col>
      <xdr:colOff>177800</xdr:colOff>
      <xdr:row>39</xdr:row>
      <xdr:rowOff>143147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2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127924</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30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13244</xdr:rowOff>
    </xdr:from>
    <xdr:to>
      <xdr:col>72</xdr:col>
      <xdr:colOff>38100</xdr:colOff>
      <xdr:row>39</xdr:row>
      <xdr:rowOff>114844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9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105971</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46333" y="67925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130810</xdr:rowOff>
    </xdr:from>
    <xdr:to>
      <xdr:col>67</xdr:col>
      <xdr:colOff>101600</xdr:colOff>
      <xdr:row>38</xdr:row>
      <xdr:rowOff>60960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4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77487</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5017" y="6249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71940</xdr:rowOff>
    </xdr:from>
    <xdr:to>
      <xdr:col>85</xdr:col>
      <xdr:colOff>127000</xdr:colOff>
      <xdr:row>77</xdr:row>
      <xdr:rowOff>73806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273590"/>
          <a:ext cx="8382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61633</xdr:rowOff>
    </xdr:from>
    <xdr:to>
      <xdr:col>81</xdr:col>
      <xdr:colOff>50800</xdr:colOff>
      <xdr:row>77</xdr:row>
      <xdr:rowOff>71940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263283"/>
          <a:ext cx="8890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45841</xdr:rowOff>
    </xdr:from>
    <xdr:to>
      <xdr:col>76</xdr:col>
      <xdr:colOff>114300</xdr:colOff>
      <xdr:row>77</xdr:row>
      <xdr:rowOff>61633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247491"/>
          <a:ext cx="8890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36468</xdr:rowOff>
    </xdr:from>
    <xdr:to>
      <xdr:col>71</xdr:col>
      <xdr:colOff>177800</xdr:colOff>
      <xdr:row>77</xdr:row>
      <xdr:rowOff>45841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23811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112101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23006</xdr:rowOff>
    </xdr:from>
    <xdr:to>
      <xdr:col>85</xdr:col>
      <xdr:colOff>177800</xdr:colOff>
      <xdr:row>77</xdr:row>
      <xdr:rowOff>124606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22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1433</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20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21140</xdr:rowOff>
    </xdr:from>
    <xdr:to>
      <xdr:col>81</xdr:col>
      <xdr:colOff>101600</xdr:colOff>
      <xdr:row>77</xdr:row>
      <xdr:rowOff>122740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2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113867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31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10833</xdr:rowOff>
    </xdr:from>
    <xdr:to>
      <xdr:col>76</xdr:col>
      <xdr:colOff>165100</xdr:colOff>
      <xdr:row>77</xdr:row>
      <xdr:rowOff>112433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21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103560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3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166491</xdr:rowOff>
    </xdr:from>
    <xdr:to>
      <xdr:col>72</xdr:col>
      <xdr:colOff>38100</xdr:colOff>
      <xdr:row>77</xdr:row>
      <xdr:rowOff>96641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19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87768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2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157118</xdr:rowOff>
    </xdr:from>
    <xdr:to>
      <xdr:col>67</xdr:col>
      <xdr:colOff>101600</xdr:colOff>
      <xdr:row>77</xdr:row>
      <xdr:rowOff>87268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1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78395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82322</xdr:rowOff>
    </xdr:from>
    <xdr:to>
      <xdr:col>85</xdr:col>
      <xdr:colOff>127000</xdr:colOff>
      <xdr:row>95</xdr:row>
      <xdr:rowOff>3874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5855722"/>
          <a:ext cx="838200" cy="43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3874</xdr:rowOff>
    </xdr:from>
    <xdr:to>
      <xdr:col>81</xdr:col>
      <xdr:colOff>50800</xdr:colOff>
      <xdr:row>96</xdr:row>
      <xdr:rowOff>132195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291624"/>
          <a:ext cx="889000" cy="29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143603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3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125070</xdr:rowOff>
    </xdr:from>
    <xdr:to>
      <xdr:col>76</xdr:col>
      <xdr:colOff>114300</xdr:colOff>
      <xdr:row>96</xdr:row>
      <xdr:rowOff>132195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584270"/>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94873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72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125070</xdr:rowOff>
    </xdr:from>
    <xdr:to>
      <xdr:col>71</xdr:col>
      <xdr:colOff>177800</xdr:colOff>
      <xdr:row>96</xdr:row>
      <xdr:rowOff>154521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584270"/>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13500</xdr:rowOff>
    </xdr:from>
    <xdr:to>
      <xdr:col>72</xdr:col>
      <xdr:colOff>38100</xdr:colOff>
      <xdr:row>97</xdr:row>
      <xdr:rowOff>115100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4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106227</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7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13767</xdr:rowOff>
    </xdr:from>
    <xdr:to>
      <xdr:col>67</xdr:col>
      <xdr:colOff>101600</xdr:colOff>
      <xdr:row>97</xdr:row>
      <xdr:rowOff>115367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4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106494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73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31522</xdr:rowOff>
    </xdr:from>
    <xdr:to>
      <xdr:col>85</xdr:col>
      <xdr:colOff>177800</xdr:colOff>
      <xdr:row>92</xdr:row>
      <xdr:rowOff>133122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580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54399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65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124524</xdr:rowOff>
    </xdr:from>
    <xdr:to>
      <xdr:col>81</xdr:col>
      <xdr:colOff>101600</xdr:colOff>
      <xdr:row>95</xdr:row>
      <xdr:rowOff>54674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24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71201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01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81395</xdr:rowOff>
    </xdr:from>
    <xdr:to>
      <xdr:col>76</xdr:col>
      <xdr:colOff>165100</xdr:colOff>
      <xdr:row>97</xdr:row>
      <xdr:rowOff>11545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28072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31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74270</xdr:rowOff>
    </xdr:from>
    <xdr:to>
      <xdr:col>72</xdr:col>
      <xdr:colOff>38100</xdr:colOff>
      <xdr:row>97</xdr:row>
      <xdr:rowOff>4420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53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20947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30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103721</xdr:rowOff>
    </xdr:from>
    <xdr:to>
      <xdr:col>67</xdr:col>
      <xdr:colOff>101600</xdr:colOff>
      <xdr:row>97</xdr:row>
      <xdr:rowOff>33871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5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50398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33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40640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271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40640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7271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35958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105283</xdr:rowOff>
    </xdr:from>
    <xdr:to>
      <xdr:col>102</xdr:col>
      <xdr:colOff>165100</xdr:colOff>
      <xdr:row>37</xdr:row>
      <xdr:rowOff>35433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27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51960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5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48133</xdr:rowOff>
    </xdr:from>
    <xdr:to>
      <xdr:col>98</xdr:col>
      <xdr:colOff>38100</xdr:colOff>
      <xdr:row>37</xdr:row>
      <xdr:rowOff>149733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166260</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161290</xdr:rowOff>
    </xdr:from>
    <xdr:to>
      <xdr:col>112</xdr:col>
      <xdr:colOff>38100</xdr:colOff>
      <xdr:row>39</xdr:row>
      <xdr:rowOff>91440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7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82567</xdr:rowOff>
    </xdr:from>
    <xdr:ext cx="313932"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66333" y="67691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22479</xdr:rowOff>
    </xdr:from>
    <xdr:to>
      <xdr:col>116</xdr:col>
      <xdr:colOff>63500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966579"/>
          <a:ext cx="838200" cy="19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15621</xdr:rowOff>
    </xdr:from>
    <xdr:to>
      <xdr:col>102</xdr:col>
      <xdr:colOff>165100</xdr:colOff>
      <xdr:row>57</xdr:row>
      <xdr:rowOff>117221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7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133748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5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128905</xdr:rowOff>
    </xdr:from>
    <xdr:to>
      <xdr:col>98</xdr:col>
      <xdr:colOff>38100</xdr:colOff>
      <xdr:row>57</xdr:row>
      <xdr:rowOff>59055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75582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143129</xdr:rowOff>
    </xdr:from>
    <xdr:to>
      <xdr:col>116</xdr:col>
      <xdr:colOff>114300</xdr:colOff>
      <xdr:row>58</xdr:row>
      <xdr:rowOff>73279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91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121556</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89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28280</xdr:rowOff>
    </xdr:from>
    <xdr:to>
      <xdr:col>116</xdr:col>
      <xdr:colOff>63500</xdr:colOff>
      <xdr:row>75</xdr:row>
      <xdr:rowOff>122647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87030"/>
          <a:ext cx="838200" cy="9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126087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41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122647</xdr:rowOff>
    </xdr:from>
    <xdr:to>
      <xdr:col>111</xdr:col>
      <xdr:colOff>177800</xdr:colOff>
      <xdr:row>75</xdr:row>
      <xdr:rowOff>137871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981397"/>
          <a:ext cx="889000" cy="1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117964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137871</xdr:rowOff>
    </xdr:from>
    <xdr:to>
      <xdr:col>107</xdr:col>
      <xdr:colOff>50800</xdr:colOff>
      <xdr:row>75</xdr:row>
      <xdr:rowOff>139060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996621"/>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126148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110485</xdr:rowOff>
    </xdr:from>
    <xdr:to>
      <xdr:col>102</xdr:col>
      <xdr:colOff>114300</xdr:colOff>
      <xdr:row>75</xdr:row>
      <xdr:rowOff>139060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79778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95653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86301</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148930</xdr:rowOff>
    </xdr:from>
    <xdr:to>
      <xdr:col>116</xdr:col>
      <xdr:colOff>114300</xdr:colOff>
      <xdr:row>75</xdr:row>
      <xdr:rowOff>79080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3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127357</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81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71847</xdr:rowOff>
    </xdr:from>
    <xdr:to>
      <xdr:col>112</xdr:col>
      <xdr:colOff>38100</xdr:colOff>
      <xdr:row>76</xdr:row>
      <xdr:rowOff>1997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93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164574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02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87071</xdr:rowOff>
    </xdr:from>
    <xdr:to>
      <xdr:col>107</xdr:col>
      <xdr:colOff>101600</xdr:colOff>
      <xdr:row>76</xdr:row>
      <xdr:rowOff>17221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9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8348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0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88260</xdr:rowOff>
    </xdr:from>
    <xdr:to>
      <xdr:col>102</xdr:col>
      <xdr:colOff>165100</xdr:colOff>
      <xdr:row>76</xdr:row>
      <xdr:rowOff>18410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94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9537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3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59685</xdr:rowOff>
    </xdr:from>
    <xdr:to>
      <xdr:col>98</xdr:col>
      <xdr:colOff>38100</xdr:colOff>
      <xdr:row>74</xdr:row>
      <xdr:rowOff>161285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74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6362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52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人件費は、会計年度任用職員報酬や退職手当の増などにより前年度比増となり、類似団体内</a:t>
          </a:r>
          <a:r>
            <a:rPr kumimoji="1" lang="en-US" altLang="ja-JP" sz="1200">
              <a:latin typeface="ＭＳ Ｐゴシック" panose="020B0600070205080204" pitchFamily="50" charset="-128"/>
              <a:ea typeface="ＭＳ Ｐゴシック" panose="020B0600070205080204" pitchFamily="50" charset="-128"/>
            </a:rPr>
            <a:t>31/36</a:t>
          </a:r>
          <a:r>
            <a:rPr kumimoji="1" lang="ja-JP" altLang="en-US" sz="1200">
              <a:latin typeface="ＭＳ Ｐゴシック" panose="020B0600070205080204" pitchFamily="50" charset="-128"/>
              <a:ea typeface="ＭＳ Ｐゴシック" panose="020B0600070205080204" pitchFamily="50" charset="-128"/>
            </a:rPr>
            <a:t>位となった。扶助費は、子育て世帯への臨時特別給付金事業の減などにより前年度比減となり、類似団体内</a:t>
          </a:r>
          <a:r>
            <a:rPr kumimoji="1" lang="en-US" altLang="ja-JP" sz="1200">
              <a:latin typeface="ＭＳ Ｐゴシック" panose="020B0600070205080204" pitchFamily="50" charset="-128"/>
              <a:ea typeface="ＭＳ Ｐゴシック" panose="020B0600070205080204" pitchFamily="50" charset="-128"/>
            </a:rPr>
            <a:t>13/36</a:t>
          </a:r>
          <a:r>
            <a:rPr kumimoji="1" lang="ja-JP" altLang="en-US" sz="1200">
              <a:latin typeface="ＭＳ Ｐゴシック" panose="020B0600070205080204" pitchFamily="50" charset="-128"/>
              <a:ea typeface="ＭＳ Ｐゴシック" panose="020B0600070205080204" pitchFamily="50" charset="-128"/>
            </a:rPr>
            <a:t>位となった。公債費は、総額としては元金償還額の増により前年度比増となっているが、人口増に伴い住民一人当たりのコストは減となり、類似団体内</a:t>
          </a:r>
          <a:r>
            <a:rPr kumimoji="1" lang="en-US" altLang="ja-JP" sz="1200">
              <a:latin typeface="ＭＳ Ｐゴシック" panose="020B0600070205080204" pitchFamily="50" charset="-128"/>
              <a:ea typeface="ＭＳ Ｐゴシック" panose="020B0600070205080204" pitchFamily="50" charset="-128"/>
            </a:rPr>
            <a:t>30/36</a:t>
          </a:r>
          <a:r>
            <a:rPr kumimoji="1" lang="ja-JP" altLang="en-US" sz="1200">
              <a:latin typeface="ＭＳ Ｐゴシック" panose="020B0600070205080204" pitchFamily="50" charset="-128"/>
              <a:ea typeface="ＭＳ Ｐゴシック" panose="020B0600070205080204" pitchFamily="50" charset="-128"/>
            </a:rPr>
            <a:t>位となった。これらの経費は、義務的経費であり、経常収支比率の悪化を招くなど財政の硬直化にもつながるため、提供サービスの選択は十分見極めて進めていく必要がある。</a:t>
          </a:r>
        </a:p>
        <a:p>
          <a:r>
            <a:rPr kumimoji="1" lang="ja-JP" altLang="en-US" sz="1200">
              <a:latin typeface="ＭＳ Ｐゴシック" panose="020B0600070205080204" pitchFamily="50" charset="-128"/>
              <a:ea typeface="ＭＳ Ｐゴシック" panose="020B0600070205080204" pitchFamily="50" charset="-128"/>
            </a:rPr>
            <a:t>補助費等は、国や都への補助金等の返還金の増により前年度比増となり、類似団体内</a:t>
          </a:r>
          <a:r>
            <a:rPr kumimoji="1" lang="en-US" altLang="ja-JP" sz="1200">
              <a:latin typeface="ＭＳ Ｐゴシック" panose="020B0600070205080204" pitchFamily="50" charset="-128"/>
              <a:ea typeface="ＭＳ Ｐゴシック" panose="020B0600070205080204" pitchFamily="50" charset="-128"/>
            </a:rPr>
            <a:t>5/36</a:t>
          </a:r>
          <a:r>
            <a:rPr kumimoji="1" lang="ja-JP" altLang="en-US" sz="1200">
              <a:latin typeface="ＭＳ Ｐゴシック" panose="020B0600070205080204" pitchFamily="50" charset="-128"/>
              <a:ea typeface="ＭＳ Ｐゴシック" panose="020B0600070205080204" pitchFamily="50" charset="-128"/>
            </a:rPr>
            <a:t>位となった。物件費は、物価高騰の影響のほか、児童発達支援センターの開設による指定管理料の増などにより前年度比増となり、類似団体内</a:t>
          </a:r>
          <a:r>
            <a:rPr kumimoji="1" lang="en-US" altLang="ja-JP" sz="1200">
              <a:latin typeface="ＭＳ Ｐゴシック" panose="020B0600070205080204" pitchFamily="50" charset="-128"/>
              <a:ea typeface="ＭＳ Ｐゴシック" panose="020B0600070205080204" pitchFamily="50" charset="-128"/>
            </a:rPr>
            <a:t>12/36</a:t>
          </a:r>
          <a:r>
            <a:rPr kumimoji="1" lang="ja-JP" altLang="en-US" sz="1200">
              <a:latin typeface="ＭＳ Ｐゴシック" panose="020B0600070205080204" pitchFamily="50" charset="-128"/>
              <a:ea typeface="ＭＳ Ｐゴシック" panose="020B0600070205080204" pitchFamily="50" charset="-128"/>
            </a:rPr>
            <a:t>位となった。</a:t>
          </a:r>
        </a:p>
        <a:p>
          <a:r>
            <a:rPr kumimoji="1" lang="ja-JP" altLang="en-US" sz="1200">
              <a:latin typeface="ＭＳ Ｐゴシック" panose="020B0600070205080204" pitchFamily="50" charset="-128"/>
              <a:ea typeface="ＭＳ Ｐゴシック" panose="020B0600070205080204" pitchFamily="50" charset="-128"/>
            </a:rPr>
            <a:t>普通建設事業費は、学校給食センター更新事業や小川駅西口地区市街地再開発事業の増などにより前年度比で大幅な増となり、類似団体内</a:t>
          </a:r>
          <a:r>
            <a:rPr kumimoji="1" lang="en-US" altLang="ja-JP" sz="1200">
              <a:latin typeface="ＭＳ Ｐゴシック" panose="020B0600070205080204" pitchFamily="50" charset="-128"/>
              <a:ea typeface="ＭＳ Ｐゴシック" panose="020B0600070205080204" pitchFamily="50" charset="-128"/>
            </a:rPr>
            <a:t>19/36</a:t>
          </a:r>
          <a:r>
            <a:rPr kumimoji="1" lang="ja-JP" altLang="en-US" sz="1200">
              <a:latin typeface="ＭＳ Ｐゴシック" panose="020B0600070205080204" pitchFamily="50" charset="-128"/>
              <a:ea typeface="ＭＳ Ｐゴシック" panose="020B0600070205080204" pitchFamily="50" charset="-128"/>
            </a:rPr>
            <a:t>位となった。貸付金は、小川駅西口地区市街地再開発組合資金貸付金の増により、類似団体内</a:t>
          </a:r>
          <a:r>
            <a:rPr kumimoji="1" lang="en-US" altLang="ja-JP" sz="1200">
              <a:latin typeface="ＭＳ Ｐゴシック" panose="020B0600070205080204" pitchFamily="50" charset="-128"/>
              <a:ea typeface="ＭＳ Ｐゴシック" panose="020B0600070205080204" pitchFamily="50" charset="-128"/>
            </a:rPr>
            <a:t>17/36</a:t>
          </a:r>
          <a:r>
            <a:rPr kumimoji="1" lang="ja-JP" altLang="en-US" sz="1200">
              <a:latin typeface="ＭＳ Ｐゴシック" panose="020B0600070205080204" pitchFamily="50" charset="-128"/>
              <a:ea typeface="ＭＳ Ｐゴシック" panose="020B0600070205080204" pitchFamily="50" charset="-128"/>
            </a:rPr>
            <a:t>位となった。</a:t>
          </a:r>
        </a:p>
        <a:p>
          <a:r>
            <a:rPr kumimoji="1" lang="ja-JP" altLang="en-US" sz="1200">
              <a:latin typeface="ＭＳ Ｐゴシック" panose="020B0600070205080204" pitchFamily="50" charset="-128"/>
              <a:ea typeface="ＭＳ Ｐゴシック" panose="020B0600070205080204" pitchFamily="50" charset="-128"/>
            </a:rPr>
            <a:t>積立金は、財政調整基金積立金や公共施設整備基金積立金の増により前年度比増となり、類似団体内</a:t>
          </a:r>
          <a:r>
            <a:rPr kumimoji="1" lang="en-US" altLang="ja-JP" sz="1200">
              <a:latin typeface="ＭＳ Ｐゴシック" panose="020B0600070205080204" pitchFamily="50" charset="-128"/>
              <a:ea typeface="ＭＳ Ｐゴシック" panose="020B0600070205080204" pitchFamily="50" charset="-128"/>
            </a:rPr>
            <a:t>3/36</a:t>
          </a:r>
          <a:r>
            <a:rPr kumimoji="1" lang="ja-JP" altLang="en-US" sz="1200">
              <a:latin typeface="ＭＳ Ｐゴシック" panose="020B0600070205080204" pitchFamily="50" charset="-128"/>
              <a:ea typeface="ＭＳ Ｐゴシック" panose="020B0600070205080204" pitchFamily="50" charset="-128"/>
            </a:rPr>
            <a:t>位となった。</a:t>
          </a:r>
        </a:p>
        <a:p>
          <a:r>
            <a:rPr kumimoji="1" lang="ja-JP" altLang="en-US" sz="1200">
              <a:latin typeface="ＭＳ Ｐゴシック" panose="020B0600070205080204" pitchFamily="50" charset="-128"/>
              <a:ea typeface="ＭＳ Ｐゴシック" panose="020B0600070205080204" pitchFamily="50" charset="-128"/>
            </a:rPr>
            <a:t>今後も、駅前再開発事業等の都市計画事業の実施などにより多額の費用が見込まれることから、基金残高の確保に努めるなど、財政需要に備えた財政運営が求められる。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196,924
191,466
20.51
89,827,411
84,456,794
5,058,772
37,473,101
25,384,580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102210</xdr:rowOff>
    </xdr:from>
    <xdr:to>
      <xdr:col>24</xdr:col>
      <xdr:colOff>63500</xdr:colOff>
      <xdr:row>34</xdr:row>
      <xdr:rowOff>144272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31510"/>
          <a:ext cx="8382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66548</xdr:rowOff>
    </xdr:from>
    <xdr:to>
      <xdr:col>19</xdr:col>
      <xdr:colOff>177800</xdr:colOff>
      <xdr:row>34</xdr:row>
      <xdr:rowOff>144272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89584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66548</xdr:rowOff>
    </xdr:from>
    <xdr:to>
      <xdr:col>15</xdr:col>
      <xdr:colOff>50800</xdr:colOff>
      <xdr:row>34</xdr:row>
      <xdr:rowOff>76607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9584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73863</xdr:rowOff>
    </xdr:from>
    <xdr:to>
      <xdr:col>10</xdr:col>
      <xdr:colOff>114300</xdr:colOff>
      <xdr:row>34</xdr:row>
      <xdr:rowOff>76607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03163"/>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47210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40809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51410</xdr:rowOff>
    </xdr:from>
    <xdr:to>
      <xdr:col>24</xdr:col>
      <xdr:colOff>114300</xdr:colOff>
      <xdr:row>34</xdr:row>
      <xdr:rowOff>153010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8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74287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3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93472</xdr:rowOff>
    </xdr:from>
    <xdr:to>
      <xdr:col>20</xdr:col>
      <xdr:colOff>38100</xdr:colOff>
      <xdr:row>35</xdr:row>
      <xdr:rowOff>23622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2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40149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9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15748</xdr:rowOff>
    </xdr:from>
    <xdr:to>
      <xdr:col>15</xdr:col>
      <xdr:colOff>101600</xdr:colOff>
      <xdr:row>34</xdr:row>
      <xdr:rowOff>117348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4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133875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2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25807</xdr:rowOff>
    </xdr:from>
    <xdr:to>
      <xdr:col>10</xdr:col>
      <xdr:colOff>165100</xdr:colOff>
      <xdr:row>34</xdr:row>
      <xdr:rowOff>127407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143934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3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23063</xdr:rowOff>
    </xdr:from>
    <xdr:to>
      <xdr:col>6</xdr:col>
      <xdr:colOff>38100</xdr:colOff>
      <xdr:row>34</xdr:row>
      <xdr:rowOff>124663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141190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8603</xdr:rowOff>
    </xdr:from>
    <xdr:to>
      <xdr:col>24</xdr:col>
      <xdr:colOff>63500</xdr:colOff>
      <xdr:row>56</xdr:row>
      <xdr:rowOff>164247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09803"/>
          <a:ext cx="838200" cy="155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42911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153231</xdr:rowOff>
    </xdr:from>
    <xdr:to>
      <xdr:col>19</xdr:col>
      <xdr:colOff>177800</xdr:colOff>
      <xdr:row>56</xdr:row>
      <xdr:rowOff>164247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725731"/>
          <a:ext cx="889000" cy="103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164910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153231</xdr:rowOff>
    </xdr:from>
    <xdr:to>
      <xdr:col>15</xdr:col>
      <xdr:colOff>50800</xdr:colOff>
      <xdr:row>57</xdr:row>
      <xdr:rowOff>73918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725731"/>
          <a:ext cx="889000" cy="112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5631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73918</xdr:rowOff>
    </xdr:from>
    <xdr:to>
      <xdr:col>10</xdr:col>
      <xdr:colOff>114300</xdr:colOff>
      <xdr:row>57</xdr:row>
      <xdr:rowOff>103864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46568"/>
          <a:ext cx="889000" cy="2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84084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110503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4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129253</xdr:rowOff>
    </xdr:from>
    <xdr:to>
      <xdr:col>24</xdr:col>
      <xdr:colOff>114300</xdr:colOff>
      <xdr:row>56</xdr:row>
      <xdr:rowOff>59403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5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152130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10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113447</xdr:rowOff>
    </xdr:from>
    <xdr:to>
      <xdr:col>20</xdr:col>
      <xdr:colOff>38100</xdr:colOff>
      <xdr:row>57</xdr:row>
      <xdr:rowOff>43597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1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34724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07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102431</xdr:rowOff>
    </xdr:from>
    <xdr:to>
      <xdr:col>15</xdr:col>
      <xdr:colOff>101600</xdr:colOff>
      <xdr:row>51</xdr:row>
      <xdr:rowOff>32581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67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23708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76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23118</xdr:rowOff>
    </xdr:from>
    <xdr:to>
      <xdr:col>10</xdr:col>
      <xdr:colOff>165100</xdr:colOff>
      <xdr:row>57</xdr:row>
      <xdr:rowOff>124718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9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115845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8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53064</xdr:rowOff>
    </xdr:from>
    <xdr:to>
      <xdr:col>6</xdr:col>
      <xdr:colOff>38100</xdr:colOff>
      <xdr:row>57</xdr:row>
      <xdr:rowOff>154664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2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145791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1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5131</xdr:rowOff>
    </xdr:from>
    <xdr:to>
      <xdr:col>24</xdr:col>
      <xdr:colOff>63500</xdr:colOff>
      <xdr:row>74</xdr:row>
      <xdr:rowOff>5610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92431"/>
          <a:ext cx="838200" cy="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5610</xdr:rowOff>
    </xdr:from>
    <xdr:to>
      <xdr:col>19</xdr:col>
      <xdr:colOff>177800</xdr:colOff>
      <xdr:row>75</xdr:row>
      <xdr:rowOff>119551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92910"/>
          <a:ext cx="889000" cy="28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119551</xdr:rowOff>
    </xdr:from>
    <xdr:to>
      <xdr:col>15</xdr:col>
      <xdr:colOff>50800</xdr:colOff>
      <xdr:row>75</xdr:row>
      <xdr:rowOff>159665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78301"/>
          <a:ext cx="889000" cy="4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159665</xdr:rowOff>
    </xdr:from>
    <xdr:to>
      <xdr:col>10</xdr:col>
      <xdr:colOff>114300</xdr:colOff>
      <xdr:row>76</xdr:row>
      <xdr:rowOff>40771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18415"/>
          <a:ext cx="889000" cy="5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54993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5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124761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125781</xdr:rowOff>
    </xdr:from>
    <xdr:to>
      <xdr:col>24</xdr:col>
      <xdr:colOff>114300</xdr:colOff>
      <xdr:row>74</xdr:row>
      <xdr:rowOff>55931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4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148658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93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126260</xdr:rowOff>
    </xdr:from>
    <xdr:to>
      <xdr:col>20</xdr:col>
      <xdr:colOff>38100</xdr:colOff>
      <xdr:row>74</xdr:row>
      <xdr:rowOff>56410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4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72937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1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68751</xdr:rowOff>
    </xdr:from>
    <xdr:to>
      <xdr:col>15</xdr:col>
      <xdr:colOff>101600</xdr:colOff>
      <xdr:row>75</xdr:row>
      <xdr:rowOff>170351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2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15428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0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108865</xdr:rowOff>
    </xdr:from>
    <xdr:to>
      <xdr:col>10</xdr:col>
      <xdr:colOff>165100</xdr:colOff>
      <xdr:row>76</xdr:row>
      <xdr:rowOff>39015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6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55542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42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161421</xdr:rowOff>
    </xdr:from>
    <xdr:to>
      <xdr:col>6</xdr:col>
      <xdr:colOff>38100</xdr:colOff>
      <xdr:row>76</xdr:row>
      <xdr:rowOff>91571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2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108097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9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92551</xdr:rowOff>
    </xdr:from>
    <xdr:to>
      <xdr:col>24</xdr:col>
      <xdr:colOff>63500</xdr:colOff>
      <xdr:row>96</xdr:row>
      <xdr:rowOff>111964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551751"/>
          <a:ext cx="838200" cy="1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49401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08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92551</xdr:rowOff>
    </xdr:from>
    <xdr:to>
      <xdr:col>19</xdr:col>
      <xdr:colOff>177800</xdr:colOff>
      <xdr:row>98</xdr:row>
      <xdr:rowOff>7855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551751"/>
          <a:ext cx="889000" cy="25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7855</xdr:rowOff>
    </xdr:from>
    <xdr:to>
      <xdr:col>15</xdr:col>
      <xdr:colOff>50800</xdr:colOff>
      <xdr:row>98</xdr:row>
      <xdr:rowOff>52375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09955"/>
          <a:ext cx="889000" cy="44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55960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1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122726</xdr:rowOff>
    </xdr:from>
    <xdr:to>
      <xdr:col>10</xdr:col>
      <xdr:colOff>114300</xdr:colOff>
      <xdr:row>98</xdr:row>
      <xdr:rowOff>52375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753376"/>
          <a:ext cx="889000" cy="10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78001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75080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7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61164</xdr:rowOff>
    </xdr:from>
    <xdr:to>
      <xdr:col>24</xdr:col>
      <xdr:colOff>114300</xdr:colOff>
      <xdr:row>96</xdr:row>
      <xdr:rowOff>162764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2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84041</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37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41751</xdr:rowOff>
    </xdr:from>
    <xdr:to>
      <xdr:col>20</xdr:col>
      <xdr:colOff>38100</xdr:colOff>
      <xdr:row>96</xdr:row>
      <xdr:rowOff>143351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50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159878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27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128505</xdr:rowOff>
    </xdr:from>
    <xdr:to>
      <xdr:col>15</xdr:col>
      <xdr:colOff>101600</xdr:colOff>
      <xdr:row>98</xdr:row>
      <xdr:rowOff>58655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49782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5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1575</xdr:rowOff>
    </xdr:from>
    <xdr:to>
      <xdr:col>10</xdr:col>
      <xdr:colOff>165100</xdr:colOff>
      <xdr:row>98</xdr:row>
      <xdr:rowOff>103175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0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94302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9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71926</xdr:rowOff>
    </xdr:from>
    <xdr:to>
      <xdr:col>6</xdr:col>
      <xdr:colOff>38100</xdr:colOff>
      <xdr:row>98</xdr:row>
      <xdr:rowOff>2076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0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18603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47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153416</xdr:rowOff>
    </xdr:from>
    <xdr:to>
      <xdr:col>55</xdr:col>
      <xdr:colOff>0</xdr:colOff>
      <xdr:row>37</xdr:row>
      <xdr:rowOff>32639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325616"/>
          <a:ext cx="8382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5588</xdr:rowOff>
    </xdr:from>
    <xdr:to>
      <xdr:col>50</xdr:col>
      <xdr:colOff>114300</xdr:colOff>
      <xdr:row>37</xdr:row>
      <xdr:rowOff>32639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349238"/>
          <a:ext cx="8890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148463</xdr:rowOff>
    </xdr:from>
    <xdr:to>
      <xdr:col>45</xdr:col>
      <xdr:colOff>177800</xdr:colOff>
      <xdr:row>37</xdr:row>
      <xdr:rowOff>5588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320663"/>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143510</xdr:rowOff>
    </xdr:from>
    <xdr:to>
      <xdr:col>41</xdr:col>
      <xdr:colOff>50800</xdr:colOff>
      <xdr:row>36</xdr:row>
      <xdr:rowOff>148463</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31571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81043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149877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102616</xdr:rowOff>
    </xdr:from>
    <xdr:to>
      <xdr:col>55</xdr:col>
      <xdr:colOff>50800</xdr:colOff>
      <xdr:row>37</xdr:row>
      <xdr:rowOff>32766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27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125493</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12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153289</xdr:rowOff>
    </xdr:from>
    <xdr:to>
      <xdr:col>50</xdr:col>
      <xdr:colOff>165100</xdr:colOff>
      <xdr:row>37</xdr:row>
      <xdr:rowOff>83439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99966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100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126238</xdr:rowOff>
    </xdr:from>
    <xdr:to>
      <xdr:col>46</xdr:col>
      <xdr:colOff>38100</xdr:colOff>
      <xdr:row>37</xdr:row>
      <xdr:rowOff>56388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2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72915</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073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97663</xdr:rowOff>
    </xdr:from>
    <xdr:to>
      <xdr:col>41</xdr:col>
      <xdr:colOff>101600</xdr:colOff>
      <xdr:row>37</xdr:row>
      <xdr:rowOff>27813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26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44340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0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92710</xdr:rowOff>
    </xdr:from>
    <xdr:to>
      <xdr:col>36</xdr:col>
      <xdr:colOff>165100</xdr:colOff>
      <xdr:row>37</xdr:row>
      <xdr:rowOff>22860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13987</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151816</xdr:rowOff>
    </xdr:from>
    <xdr:to>
      <xdr:col>55</xdr:col>
      <xdr:colOff>0</xdr:colOff>
      <xdr:row>57</xdr:row>
      <xdr:rowOff>160903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24466"/>
          <a:ext cx="838200" cy="9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157473</xdr:rowOff>
    </xdr:from>
    <xdr:to>
      <xdr:col>50</xdr:col>
      <xdr:colOff>114300</xdr:colOff>
      <xdr:row>57</xdr:row>
      <xdr:rowOff>160903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30123"/>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137185</xdr:rowOff>
    </xdr:from>
    <xdr:to>
      <xdr:col>45</xdr:col>
      <xdr:colOff>177800</xdr:colOff>
      <xdr:row>57</xdr:row>
      <xdr:rowOff>157473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09835"/>
          <a:ext cx="889000" cy="2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137185</xdr:rowOff>
    </xdr:from>
    <xdr:to>
      <xdr:col>41</xdr:col>
      <xdr:colOff>50800</xdr:colOff>
      <xdr:row>57</xdr:row>
      <xdr:rowOff>156159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09835"/>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101016</xdr:rowOff>
    </xdr:from>
    <xdr:to>
      <xdr:col>55</xdr:col>
      <xdr:colOff>50800</xdr:colOff>
      <xdr:row>58</xdr:row>
      <xdr:rowOff>31166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7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15943</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88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110103</xdr:rowOff>
    </xdr:from>
    <xdr:to>
      <xdr:col>50</xdr:col>
      <xdr:colOff>165100</xdr:colOff>
      <xdr:row>58</xdr:row>
      <xdr:rowOff>40253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8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31380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75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106673</xdr:rowOff>
    </xdr:from>
    <xdr:to>
      <xdr:col>46</xdr:col>
      <xdr:colOff>38100</xdr:colOff>
      <xdr:row>58</xdr:row>
      <xdr:rowOff>36823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27950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72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86385</xdr:rowOff>
    </xdr:from>
    <xdr:to>
      <xdr:col>41</xdr:col>
      <xdr:colOff>101600</xdr:colOff>
      <xdr:row>58</xdr:row>
      <xdr:rowOff>16535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7662</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9951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105359</xdr:rowOff>
    </xdr:from>
    <xdr:to>
      <xdr:col>36</xdr:col>
      <xdr:colOff>165100</xdr:colOff>
      <xdr:row>58</xdr:row>
      <xdr:rowOff>35509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7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26636</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970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101524</xdr:rowOff>
    </xdr:from>
    <xdr:to>
      <xdr:col>55</xdr:col>
      <xdr:colOff>0</xdr:colOff>
      <xdr:row>77</xdr:row>
      <xdr:rowOff>150764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03174"/>
          <a:ext cx="838200" cy="4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97592</xdr:rowOff>
    </xdr:from>
    <xdr:to>
      <xdr:col>50</xdr:col>
      <xdr:colOff>114300</xdr:colOff>
      <xdr:row>77</xdr:row>
      <xdr:rowOff>150764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299242"/>
          <a:ext cx="889000" cy="5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97592</xdr:rowOff>
    </xdr:from>
    <xdr:to>
      <xdr:col>45</xdr:col>
      <xdr:colOff>177800</xdr:colOff>
      <xdr:row>78</xdr:row>
      <xdr:rowOff>78755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299242"/>
          <a:ext cx="889000" cy="15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78755</xdr:rowOff>
    </xdr:from>
    <xdr:to>
      <xdr:col>41</xdr:col>
      <xdr:colOff>50800</xdr:colOff>
      <xdr:row>78</xdr:row>
      <xdr:rowOff>101981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51855"/>
          <a:ext cx="889000" cy="2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161169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50724</xdr:rowOff>
    </xdr:from>
    <xdr:to>
      <xdr:col>55</xdr:col>
      <xdr:colOff>50800</xdr:colOff>
      <xdr:row>77</xdr:row>
      <xdr:rowOff>152324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5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137101</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67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99964</xdr:rowOff>
    </xdr:from>
    <xdr:to>
      <xdr:col>50</xdr:col>
      <xdr:colOff>165100</xdr:colOff>
      <xdr:row>78</xdr:row>
      <xdr:rowOff>30114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21241</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46792</xdr:rowOff>
    </xdr:from>
    <xdr:to>
      <xdr:col>46</xdr:col>
      <xdr:colOff>38100</xdr:colOff>
      <xdr:row>77</xdr:row>
      <xdr:rowOff>148392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24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139519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34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27955</xdr:rowOff>
    </xdr:from>
    <xdr:to>
      <xdr:col>41</xdr:col>
      <xdr:colOff>101600</xdr:colOff>
      <xdr:row>78</xdr:row>
      <xdr:rowOff>129555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120682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9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51181</xdr:rowOff>
    </xdr:from>
    <xdr:to>
      <xdr:col>36</xdr:col>
      <xdr:colOff>165100</xdr:colOff>
      <xdr:row>78</xdr:row>
      <xdr:rowOff>152781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2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143908</xdr:rowOff>
    </xdr:from>
    <xdr:ext cx="378565"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3017" y="13517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11037</xdr:rowOff>
    </xdr:from>
    <xdr:to>
      <xdr:col>55</xdr:col>
      <xdr:colOff>0</xdr:colOff>
      <xdr:row>98</xdr:row>
      <xdr:rowOff>141529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470237"/>
          <a:ext cx="838200" cy="47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117200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04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20713</xdr:rowOff>
    </xdr:from>
    <xdr:to>
      <xdr:col>50</xdr:col>
      <xdr:colOff>114300</xdr:colOff>
      <xdr:row>98</xdr:row>
      <xdr:rowOff>141529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822813"/>
          <a:ext cx="889000" cy="120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145877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20713</xdr:rowOff>
    </xdr:from>
    <xdr:to>
      <xdr:col>45</xdr:col>
      <xdr:colOff>177800</xdr:colOff>
      <xdr:row>98</xdr:row>
      <xdr:rowOff>91542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822813"/>
          <a:ext cx="889000" cy="70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68381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8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91542</xdr:rowOff>
    </xdr:from>
    <xdr:to>
      <xdr:col>41</xdr:col>
      <xdr:colOff>50800</xdr:colOff>
      <xdr:row>99</xdr:row>
      <xdr:rowOff>19647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893642"/>
          <a:ext cx="889000" cy="9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14415</xdr:rowOff>
    </xdr:from>
    <xdr:to>
      <xdr:col>41</xdr:col>
      <xdr:colOff>101600</xdr:colOff>
      <xdr:row>96</xdr:row>
      <xdr:rowOff>116015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132542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4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6262</xdr:rowOff>
    </xdr:from>
    <xdr:to>
      <xdr:col>36</xdr:col>
      <xdr:colOff>165100</xdr:colOff>
      <xdr:row>96</xdr:row>
      <xdr:rowOff>107862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124389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4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131687</xdr:rowOff>
    </xdr:from>
    <xdr:to>
      <xdr:col>55</xdr:col>
      <xdr:colOff>50800</xdr:colOff>
      <xdr:row>96</xdr:row>
      <xdr:rowOff>61837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41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154564</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27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90729</xdr:rowOff>
    </xdr:from>
    <xdr:to>
      <xdr:col>50</xdr:col>
      <xdr:colOff>165100</xdr:colOff>
      <xdr:row>99</xdr:row>
      <xdr:rowOff>20879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89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12006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98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141363</xdr:rowOff>
    </xdr:from>
    <xdr:to>
      <xdr:col>46</xdr:col>
      <xdr:colOff>38100</xdr:colOff>
      <xdr:row>98</xdr:row>
      <xdr:rowOff>71513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77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62640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86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40742</xdr:rowOff>
    </xdr:from>
    <xdr:to>
      <xdr:col>41</xdr:col>
      <xdr:colOff>101600</xdr:colOff>
      <xdr:row>98</xdr:row>
      <xdr:rowOff>142342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84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133469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93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140297</xdr:rowOff>
    </xdr:from>
    <xdr:to>
      <xdr:col>36</xdr:col>
      <xdr:colOff>165100</xdr:colOff>
      <xdr:row>99</xdr:row>
      <xdr:rowOff>70447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942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61574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703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96701</xdr:rowOff>
    </xdr:from>
    <xdr:to>
      <xdr:col>85</xdr:col>
      <xdr:colOff>127000</xdr:colOff>
      <xdr:row>37</xdr:row>
      <xdr:rowOff>139918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440351"/>
          <a:ext cx="838200" cy="4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96701</xdr:rowOff>
    </xdr:from>
    <xdr:to>
      <xdr:col>81</xdr:col>
      <xdr:colOff>50800</xdr:colOff>
      <xdr:row>37</xdr:row>
      <xdr:rowOff>139156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440351"/>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139156</xdr:rowOff>
    </xdr:from>
    <xdr:to>
      <xdr:col>76</xdr:col>
      <xdr:colOff>114300</xdr:colOff>
      <xdr:row>37</xdr:row>
      <xdr:rowOff>147320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482806"/>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147320</xdr:rowOff>
    </xdr:from>
    <xdr:to>
      <xdr:col>71</xdr:col>
      <xdr:colOff>177800</xdr:colOff>
      <xdr:row>38</xdr:row>
      <xdr:rowOff>10813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490970"/>
          <a:ext cx="8890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89118</xdr:rowOff>
    </xdr:from>
    <xdr:to>
      <xdr:col>85</xdr:col>
      <xdr:colOff>177800</xdr:colOff>
      <xdr:row>38</xdr:row>
      <xdr:rowOff>19268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3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67545</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1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45901</xdr:rowOff>
    </xdr:from>
    <xdr:to>
      <xdr:col>81</xdr:col>
      <xdr:colOff>101600</xdr:colOff>
      <xdr:row>37</xdr:row>
      <xdr:rowOff>147501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8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138628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48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88356</xdr:rowOff>
    </xdr:from>
    <xdr:to>
      <xdr:col>76</xdr:col>
      <xdr:colOff>165100</xdr:colOff>
      <xdr:row>38</xdr:row>
      <xdr:rowOff>18506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3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9633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2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96520</xdr:rowOff>
    </xdr:from>
    <xdr:to>
      <xdr:col>72</xdr:col>
      <xdr:colOff>38100</xdr:colOff>
      <xdr:row>38</xdr:row>
      <xdr:rowOff>26670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17797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3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131463</xdr:rowOff>
    </xdr:from>
    <xdr:to>
      <xdr:col>67</xdr:col>
      <xdr:colOff>101600</xdr:colOff>
      <xdr:row>38</xdr:row>
      <xdr:rowOff>61613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7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52740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6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136347</xdr:rowOff>
    </xdr:from>
    <xdr:to>
      <xdr:col>85</xdr:col>
      <xdr:colOff>127000</xdr:colOff>
      <xdr:row>56</xdr:row>
      <xdr:rowOff>147072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566097"/>
          <a:ext cx="838200" cy="18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166254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96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24885</xdr:rowOff>
    </xdr:from>
    <xdr:to>
      <xdr:col>81</xdr:col>
      <xdr:colOff>50800</xdr:colOff>
      <xdr:row>56</xdr:row>
      <xdr:rowOff>147072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626085"/>
          <a:ext cx="889000" cy="12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92898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24885</xdr:rowOff>
    </xdr:from>
    <xdr:to>
      <xdr:col>76</xdr:col>
      <xdr:colOff>114300</xdr:colOff>
      <xdr:row>57</xdr:row>
      <xdr:rowOff>44850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626085"/>
          <a:ext cx="889000" cy="19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75119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24505</xdr:rowOff>
    </xdr:from>
    <xdr:to>
      <xdr:col>71</xdr:col>
      <xdr:colOff>177800</xdr:colOff>
      <xdr:row>57</xdr:row>
      <xdr:rowOff>44850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797155"/>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119952</xdr:rowOff>
    </xdr:from>
    <xdr:to>
      <xdr:col>72</xdr:col>
      <xdr:colOff>38100</xdr:colOff>
      <xdr:row>57</xdr:row>
      <xdr:rowOff>50102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66629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3784</xdr:rowOff>
    </xdr:from>
    <xdr:to>
      <xdr:col>67</xdr:col>
      <xdr:colOff>101600</xdr:colOff>
      <xdr:row>57</xdr:row>
      <xdr:rowOff>105384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96511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85547</xdr:rowOff>
    </xdr:from>
    <xdr:to>
      <xdr:col>85</xdr:col>
      <xdr:colOff>177800</xdr:colOff>
      <xdr:row>56</xdr:row>
      <xdr:rowOff>15697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51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108424</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36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96272</xdr:rowOff>
    </xdr:from>
    <xdr:to>
      <xdr:col>81</xdr:col>
      <xdr:colOff>101600</xdr:colOff>
      <xdr:row>57</xdr:row>
      <xdr:rowOff>26422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9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17549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79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145535</xdr:rowOff>
    </xdr:from>
    <xdr:to>
      <xdr:col>76</xdr:col>
      <xdr:colOff>165100</xdr:colOff>
      <xdr:row>56</xdr:row>
      <xdr:rowOff>75685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57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92212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3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165500</xdr:rowOff>
    </xdr:from>
    <xdr:to>
      <xdr:col>72</xdr:col>
      <xdr:colOff>38100</xdr:colOff>
      <xdr:row>57</xdr:row>
      <xdr:rowOff>95650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86777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145155</xdr:rowOff>
    </xdr:from>
    <xdr:to>
      <xdr:col>67</xdr:col>
      <xdr:colOff>101600</xdr:colOff>
      <xdr:row>57</xdr:row>
      <xdr:rowOff>75305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4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91832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52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92348</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63689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64044</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608594"/>
          <a:ext cx="889000" cy="3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10161</xdr:rowOff>
    </xdr:from>
    <xdr:to>
      <xdr:col>71</xdr:col>
      <xdr:colOff>177800</xdr:colOff>
      <xdr:row>79</xdr:row>
      <xdr:rowOff>64044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383261"/>
          <a:ext cx="889000" cy="22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100330</xdr:rowOff>
    </xdr:from>
    <xdr:to>
      <xdr:col>72</xdr:col>
      <xdr:colOff>38100</xdr:colOff>
      <xdr:row>78</xdr:row>
      <xdr:rowOff>30480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47007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07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160201</xdr:rowOff>
    </xdr:from>
    <xdr:to>
      <xdr:col>67</xdr:col>
      <xdr:colOff>101600</xdr:colOff>
      <xdr:row>78</xdr:row>
      <xdr:rowOff>90351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81478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454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41548</xdr:rowOff>
    </xdr:from>
    <xdr:to>
      <xdr:col>85</xdr:col>
      <xdr:colOff>177800</xdr:colOff>
      <xdr:row>79</xdr:row>
      <xdr:rowOff>143148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8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127925</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010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13244</xdr:rowOff>
    </xdr:from>
    <xdr:to>
      <xdr:col>72</xdr:col>
      <xdr:colOff>38100</xdr:colOff>
      <xdr:row>79</xdr:row>
      <xdr:rowOff>114844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5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105971</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46333" y="136505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130811</xdr:rowOff>
    </xdr:from>
    <xdr:to>
      <xdr:col>67</xdr:col>
      <xdr:colOff>101600</xdr:colOff>
      <xdr:row>78</xdr:row>
      <xdr:rowOff>60961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33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77488</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107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71940</xdr:rowOff>
    </xdr:from>
    <xdr:to>
      <xdr:col>85</xdr:col>
      <xdr:colOff>127000</xdr:colOff>
      <xdr:row>97</xdr:row>
      <xdr:rowOff>73806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702590"/>
          <a:ext cx="8382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61633</xdr:rowOff>
    </xdr:from>
    <xdr:to>
      <xdr:col>81</xdr:col>
      <xdr:colOff>50800</xdr:colOff>
      <xdr:row>97</xdr:row>
      <xdr:rowOff>71940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692283"/>
          <a:ext cx="8890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45841</xdr:rowOff>
    </xdr:from>
    <xdr:to>
      <xdr:col>76</xdr:col>
      <xdr:colOff>114300</xdr:colOff>
      <xdr:row>97</xdr:row>
      <xdr:rowOff>61633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676491"/>
          <a:ext cx="8890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36468</xdr:rowOff>
    </xdr:from>
    <xdr:to>
      <xdr:col>71</xdr:col>
      <xdr:colOff>177800</xdr:colOff>
      <xdr:row>97</xdr:row>
      <xdr:rowOff>45841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66711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112082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23006</xdr:rowOff>
    </xdr:from>
    <xdr:to>
      <xdr:col>85</xdr:col>
      <xdr:colOff>177800</xdr:colOff>
      <xdr:row>97</xdr:row>
      <xdr:rowOff>124606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5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1433</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3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21140</xdr:rowOff>
    </xdr:from>
    <xdr:to>
      <xdr:col>81</xdr:col>
      <xdr:colOff>101600</xdr:colOff>
      <xdr:row>97</xdr:row>
      <xdr:rowOff>122740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5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113867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74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10833</xdr:rowOff>
    </xdr:from>
    <xdr:to>
      <xdr:col>76</xdr:col>
      <xdr:colOff>165100</xdr:colOff>
      <xdr:row>97</xdr:row>
      <xdr:rowOff>112433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103560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3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166491</xdr:rowOff>
    </xdr:from>
    <xdr:to>
      <xdr:col>72</xdr:col>
      <xdr:colOff>38100</xdr:colOff>
      <xdr:row>97</xdr:row>
      <xdr:rowOff>96641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62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87768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71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157118</xdr:rowOff>
    </xdr:from>
    <xdr:to>
      <xdr:col>67</xdr:col>
      <xdr:colOff>101600</xdr:colOff>
      <xdr:row>97</xdr:row>
      <xdr:rowOff>87268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1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78395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総務費は、財政調整基金や公共施設整備基金への積立金の増により前年度比増となり、類似団体内</a:t>
          </a:r>
          <a:r>
            <a:rPr kumimoji="1" lang="en-US" altLang="ja-JP" sz="1200">
              <a:latin typeface="ＭＳ Ｐゴシック" panose="020B0600070205080204" pitchFamily="50" charset="-128"/>
              <a:ea typeface="ＭＳ Ｐゴシック" panose="020B0600070205080204" pitchFamily="50" charset="-128"/>
            </a:rPr>
            <a:t>8/36</a:t>
          </a:r>
          <a:r>
            <a:rPr kumimoji="1" lang="ja-JP" altLang="en-US" sz="1200">
              <a:latin typeface="ＭＳ Ｐゴシック" panose="020B0600070205080204" pitchFamily="50" charset="-128"/>
              <a:ea typeface="ＭＳ Ｐゴシック" panose="020B0600070205080204" pitchFamily="50" charset="-128"/>
            </a:rPr>
            <a:t>位となった。民生費は、子育て世帯への臨時特別給付金事業等が減となった一方で、住民税非課税世帯等に対する臨時特別給付金事業や電力・ガス・食料品等価格高騰緊急支援給付金事業等が増となったことにより、前年度からほぼ横ばいで、類似団体内</a:t>
          </a:r>
          <a:r>
            <a:rPr kumimoji="1" lang="en-US" altLang="ja-JP" sz="1200">
              <a:latin typeface="ＭＳ Ｐゴシック" panose="020B0600070205080204" pitchFamily="50" charset="-128"/>
              <a:ea typeface="ＭＳ Ｐゴシック" panose="020B0600070205080204" pitchFamily="50" charset="-128"/>
            </a:rPr>
            <a:t>11/36</a:t>
          </a:r>
          <a:r>
            <a:rPr kumimoji="1" lang="ja-JP" altLang="en-US" sz="1200">
              <a:latin typeface="ＭＳ Ｐゴシック" panose="020B0600070205080204" pitchFamily="50" charset="-128"/>
              <a:ea typeface="ＭＳ Ｐゴシック" panose="020B0600070205080204" pitchFamily="50" charset="-128"/>
            </a:rPr>
            <a:t>位となった。障害者自立支援給付費や民間保育園運営費等は増加傾向にあり、これらは義務的経費であることから経常収支比率の悪化を招くなど財政の硬直化にもつながるため、提供サービスの選択等について検討していく必要がある。</a:t>
          </a:r>
        </a:p>
        <a:p>
          <a:r>
            <a:rPr kumimoji="1" lang="ja-JP" altLang="en-US" sz="1200">
              <a:latin typeface="ＭＳ Ｐゴシック" panose="020B0600070205080204" pitchFamily="50" charset="-128"/>
              <a:ea typeface="ＭＳ Ｐゴシック" panose="020B0600070205080204" pitchFamily="50" charset="-128"/>
            </a:rPr>
            <a:t>衛生費は、新型コロナウイルスワクチン接種事業等の減により前年度比減となり、類似団体内</a:t>
          </a:r>
          <a:r>
            <a:rPr kumimoji="1" lang="en-US" altLang="ja-JP" sz="1200">
              <a:latin typeface="ＭＳ Ｐゴシック" panose="020B0600070205080204" pitchFamily="50" charset="-128"/>
              <a:ea typeface="ＭＳ Ｐゴシック" panose="020B0600070205080204" pitchFamily="50" charset="-128"/>
            </a:rPr>
            <a:t>15/36</a:t>
          </a:r>
          <a:r>
            <a:rPr kumimoji="1" lang="ja-JP" altLang="en-US" sz="1200">
              <a:latin typeface="ＭＳ Ｐゴシック" panose="020B0600070205080204" pitchFamily="50" charset="-128"/>
              <a:ea typeface="ＭＳ Ｐゴシック" panose="020B0600070205080204" pitchFamily="50" charset="-128"/>
            </a:rPr>
            <a:t>位となった。商工費は、電気料等物価高騰応援金や事業用燃料費高騰臨時対策補助金の増により前年度比増となっており、類似団体内</a:t>
          </a:r>
          <a:r>
            <a:rPr kumimoji="1" lang="en-US" altLang="ja-JP" sz="1200">
              <a:latin typeface="ＭＳ Ｐゴシック" panose="020B0600070205080204" pitchFamily="50" charset="-128"/>
              <a:ea typeface="ＭＳ Ｐゴシック" panose="020B0600070205080204" pitchFamily="50" charset="-128"/>
            </a:rPr>
            <a:t>27/36</a:t>
          </a:r>
          <a:r>
            <a:rPr kumimoji="1" lang="ja-JP" altLang="en-US" sz="1200">
              <a:latin typeface="ＭＳ Ｐゴシック" panose="020B0600070205080204" pitchFamily="50" charset="-128"/>
              <a:ea typeface="ＭＳ Ｐゴシック" panose="020B0600070205080204" pitchFamily="50" charset="-128"/>
            </a:rPr>
            <a:t>位となった。</a:t>
          </a:r>
        </a:p>
        <a:p>
          <a:r>
            <a:rPr kumimoji="1" lang="ja-JP" altLang="en-US" sz="1200">
              <a:latin typeface="ＭＳ Ｐゴシック" panose="020B0600070205080204" pitchFamily="50" charset="-128"/>
              <a:ea typeface="ＭＳ Ｐゴシック" panose="020B0600070205080204" pitchFamily="50" charset="-128"/>
            </a:rPr>
            <a:t>土木費は、小川駅西口地区市街地再開発事業や鎌倉公園整備事業等の増により前年度から大幅に増となり、類似団体内</a:t>
          </a:r>
          <a:r>
            <a:rPr kumimoji="1" lang="en-US" altLang="ja-JP" sz="1200">
              <a:latin typeface="ＭＳ Ｐゴシック" panose="020B0600070205080204" pitchFamily="50" charset="-128"/>
              <a:ea typeface="ＭＳ Ｐゴシック" panose="020B0600070205080204" pitchFamily="50" charset="-128"/>
            </a:rPr>
            <a:t>16/36</a:t>
          </a:r>
          <a:r>
            <a:rPr kumimoji="1" lang="ja-JP" altLang="en-US" sz="1200">
              <a:latin typeface="ＭＳ Ｐゴシック" panose="020B0600070205080204" pitchFamily="50" charset="-128"/>
              <a:ea typeface="ＭＳ Ｐゴシック" panose="020B0600070205080204" pitchFamily="50" charset="-128"/>
            </a:rPr>
            <a:t>位となった。教育費は、学校給食センター更新事業等の増により前年度比増となっており、類似団体内</a:t>
          </a:r>
          <a:r>
            <a:rPr kumimoji="1" lang="en-US" altLang="ja-JP" sz="1200">
              <a:latin typeface="ＭＳ Ｐゴシック" panose="020B0600070205080204" pitchFamily="50" charset="-128"/>
              <a:ea typeface="ＭＳ Ｐゴシック" panose="020B0600070205080204" pitchFamily="50" charset="-128"/>
            </a:rPr>
            <a:t>10/36</a:t>
          </a:r>
          <a:r>
            <a:rPr kumimoji="1" lang="ja-JP" altLang="en-US" sz="1200">
              <a:latin typeface="ＭＳ Ｐゴシック" panose="020B0600070205080204" pitchFamily="50" charset="-128"/>
              <a:ea typeface="ＭＳ Ｐゴシック" panose="020B0600070205080204" pitchFamily="50" charset="-128"/>
            </a:rPr>
            <a:t>位となった。</a:t>
          </a:r>
        </a:p>
        <a:p>
          <a:r>
            <a:rPr kumimoji="1" lang="ja-JP" altLang="en-US" sz="1200">
              <a:latin typeface="ＭＳ Ｐゴシック" panose="020B0600070205080204" pitchFamily="50" charset="-128"/>
              <a:ea typeface="ＭＳ Ｐゴシック" panose="020B0600070205080204" pitchFamily="50" charset="-128"/>
            </a:rPr>
            <a:t>公債費は、総額としては元金償還額の増により前年度比増となっているが、人口増に伴い住民一人当たりのコストは減となり、類似団体内</a:t>
          </a:r>
          <a:r>
            <a:rPr kumimoji="1" lang="en-US" altLang="ja-JP" sz="1200">
              <a:latin typeface="ＭＳ Ｐゴシック" panose="020B0600070205080204" pitchFamily="50" charset="-128"/>
              <a:ea typeface="ＭＳ Ｐゴシック" panose="020B0600070205080204" pitchFamily="50" charset="-128"/>
            </a:rPr>
            <a:t>30/36</a:t>
          </a:r>
          <a:r>
            <a:rPr kumimoji="1" lang="ja-JP" altLang="en-US" sz="1200">
              <a:latin typeface="ＭＳ Ｐゴシック" panose="020B0600070205080204" pitchFamily="50" charset="-128"/>
              <a:ea typeface="ＭＳ Ｐゴシック" panose="020B0600070205080204" pitchFamily="50" charset="-128"/>
            </a:rPr>
            <a:t>位となった。</a:t>
          </a:r>
        </a:p>
        <a:p>
          <a:r>
            <a:rPr kumimoji="1" lang="ja-JP" altLang="en-US" sz="1200">
              <a:latin typeface="ＭＳ Ｐゴシック" panose="020B0600070205080204" pitchFamily="50" charset="-128"/>
              <a:ea typeface="ＭＳ Ｐゴシック" panose="020B0600070205080204" pitchFamily="50" charset="-128"/>
            </a:rPr>
            <a:t>今後、都市計画事業、市街地再開発事業、公共施設の老朽化に伴う維持補修・更新工事などの実施により、投資的経費が増加することが予想され、総務費や土木費、教育費についても増えていくこと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ゴシック" pitchFamily="49" charset="-128"/>
              <a:ea typeface="ＭＳ ゴシック" pitchFamily="49" charset="-128"/>
            </a:rPr>
            <a:t>　</a:t>
          </a:r>
          <a:r>
            <a:rPr kumimoji="1" lang="ja-JP" altLang="en-US" sz="1050">
              <a:solidFill>
                <a:schemeClr val="tx1"/>
              </a:solidFill>
              <a:latin typeface="ＭＳ ゴシック" pitchFamily="49" charset="-128"/>
              <a:ea typeface="ＭＳ ゴシック" pitchFamily="49" charset="-128"/>
            </a:rPr>
            <a:t>財政調整基金は、</a:t>
          </a:r>
          <a:r>
            <a:rPr kumimoji="1" lang="en-US" altLang="ja-JP" sz="1050">
              <a:solidFill>
                <a:schemeClr val="tx1"/>
              </a:solidFill>
              <a:latin typeface="ＭＳ ゴシック" pitchFamily="49" charset="-128"/>
              <a:ea typeface="ＭＳ ゴシック" pitchFamily="49" charset="-128"/>
            </a:rPr>
            <a:t>30.5</a:t>
          </a:r>
          <a:r>
            <a:rPr kumimoji="1" lang="ja-JP" altLang="en-US" sz="1050">
              <a:solidFill>
                <a:schemeClr val="tx1"/>
              </a:solidFill>
              <a:latin typeface="ＭＳ ゴシック" pitchFamily="49" charset="-128"/>
              <a:ea typeface="ＭＳ ゴシック" pitchFamily="49" charset="-128"/>
            </a:rPr>
            <a:t>億円の取崩しを行ったものの、前年度繰越金等の増、普通交付税の増等による積立により、前年度と比較し残高が約</a:t>
          </a:r>
          <a:r>
            <a:rPr kumimoji="1" lang="en-US" altLang="ja-JP" sz="1050">
              <a:solidFill>
                <a:schemeClr val="tx1"/>
              </a:solidFill>
              <a:latin typeface="ＭＳ ゴシック" pitchFamily="49" charset="-128"/>
              <a:ea typeface="ＭＳ ゴシック" pitchFamily="49" charset="-128"/>
            </a:rPr>
            <a:t>1.1</a:t>
          </a:r>
          <a:r>
            <a:rPr kumimoji="1" lang="ja-JP" altLang="en-US" sz="1050">
              <a:solidFill>
                <a:schemeClr val="tx1"/>
              </a:solidFill>
              <a:latin typeface="ＭＳ ゴシック" pitchFamily="49" charset="-128"/>
              <a:ea typeface="ＭＳ ゴシック" pitchFamily="49" charset="-128"/>
            </a:rPr>
            <a:t>億円増加し、</a:t>
          </a:r>
          <a:r>
            <a:rPr kumimoji="1" lang="en-US" altLang="ja-JP" sz="1050">
              <a:solidFill>
                <a:schemeClr val="tx1"/>
              </a:solidFill>
              <a:latin typeface="ＭＳ ゴシック" pitchFamily="49" charset="-128"/>
              <a:ea typeface="ＭＳ ゴシック" pitchFamily="49" charset="-128"/>
            </a:rPr>
            <a:t>0.47</a:t>
          </a:r>
          <a:r>
            <a:rPr kumimoji="1" lang="ja-JP" altLang="en-US" sz="1050">
              <a:solidFill>
                <a:schemeClr val="tx1"/>
              </a:solidFill>
              <a:latin typeface="ＭＳ ゴシック" pitchFamily="49" charset="-128"/>
              <a:ea typeface="ＭＳ ゴシック" pitchFamily="49" charset="-128"/>
            </a:rPr>
            <a:t>ポイント増となった。</a:t>
          </a:r>
        </a:p>
        <a:p>
          <a:r>
            <a:rPr kumimoji="1" lang="ja-JP" altLang="en-US" sz="1050">
              <a:solidFill>
                <a:schemeClr val="tx1"/>
              </a:solidFill>
              <a:latin typeface="ＭＳ ゴシック" pitchFamily="49" charset="-128"/>
              <a:ea typeface="ＭＳ ゴシック" pitchFamily="49" charset="-128"/>
            </a:rPr>
            <a:t>　実質収支が</a:t>
          </a:r>
          <a:r>
            <a:rPr kumimoji="1" lang="en-US" altLang="ja-JP" sz="1050">
              <a:solidFill>
                <a:schemeClr val="tx1"/>
              </a:solidFill>
              <a:latin typeface="ＭＳ ゴシック" pitchFamily="49" charset="-128"/>
              <a:ea typeface="ＭＳ ゴシック" pitchFamily="49" charset="-128"/>
            </a:rPr>
            <a:t>3.09</a:t>
          </a:r>
          <a:r>
            <a:rPr kumimoji="1" lang="ja-JP" altLang="en-US" sz="1050">
              <a:solidFill>
                <a:schemeClr val="tx1"/>
              </a:solidFill>
              <a:latin typeface="ＭＳ ゴシック" pitchFamily="49" charset="-128"/>
              <a:ea typeface="ＭＳ ゴシック" pitchFamily="49" charset="-128"/>
            </a:rPr>
            <a:t>ポイント減となったのは、歳入が対前年度比</a:t>
          </a:r>
          <a:r>
            <a:rPr kumimoji="1" lang="en-US" altLang="ja-JP" sz="1050">
              <a:solidFill>
                <a:schemeClr val="tx1"/>
              </a:solidFill>
              <a:latin typeface="ＭＳ ゴシック" pitchFamily="49" charset="-128"/>
              <a:ea typeface="ＭＳ ゴシック" pitchFamily="49" charset="-128"/>
            </a:rPr>
            <a:t>8.2</a:t>
          </a:r>
          <a:r>
            <a:rPr kumimoji="1" lang="ja-JP" altLang="en-US" sz="1050">
              <a:solidFill>
                <a:schemeClr val="tx1"/>
              </a:solidFill>
              <a:latin typeface="ＭＳ ゴシック" pitchFamily="49" charset="-128"/>
              <a:ea typeface="ＭＳ ゴシック" pitchFamily="49" charset="-128"/>
            </a:rPr>
            <a:t>％の増となったものの、歳出が対前年度比</a:t>
          </a:r>
          <a:r>
            <a:rPr kumimoji="1" lang="en-US" altLang="ja-JP" sz="1050">
              <a:solidFill>
                <a:schemeClr val="tx1"/>
              </a:solidFill>
              <a:latin typeface="ＭＳ ゴシック" pitchFamily="49" charset="-128"/>
              <a:ea typeface="ＭＳ ゴシック" pitchFamily="49" charset="-128"/>
            </a:rPr>
            <a:t>10.1</a:t>
          </a:r>
          <a:r>
            <a:rPr kumimoji="1" lang="ja-JP" altLang="en-US" sz="1050">
              <a:solidFill>
                <a:schemeClr val="tx1"/>
              </a:solidFill>
              <a:latin typeface="ＭＳ ゴシック" pitchFamily="49" charset="-128"/>
              <a:ea typeface="ＭＳ ゴシック" pitchFamily="49" charset="-128"/>
            </a:rPr>
            <a:t>％の増となり、歳出の増が歳入の増を上回ったこと、また、翌年度に繰り越すべき財源が約</a:t>
          </a:r>
          <a:r>
            <a:rPr kumimoji="1" lang="en-US" altLang="ja-JP" sz="1050">
              <a:solidFill>
                <a:schemeClr val="tx1"/>
              </a:solidFill>
              <a:latin typeface="ＭＳ ゴシック" pitchFamily="49" charset="-128"/>
              <a:ea typeface="ＭＳ ゴシック" pitchFamily="49" charset="-128"/>
            </a:rPr>
            <a:t>3.1</a:t>
          </a:r>
          <a:r>
            <a:rPr kumimoji="1" lang="ja-JP" altLang="en-US" sz="1050">
              <a:solidFill>
                <a:schemeClr val="tx1"/>
              </a:solidFill>
              <a:latin typeface="ＭＳ ゴシック" pitchFamily="49" charset="-128"/>
              <a:ea typeface="ＭＳ ゴシック" pitchFamily="49" charset="-128"/>
            </a:rPr>
            <a:t>億円あったことによる。</a:t>
          </a:r>
        </a:p>
        <a:p>
          <a:r>
            <a:rPr kumimoji="1" lang="ja-JP" altLang="en-US" sz="1050">
              <a:solidFill>
                <a:schemeClr val="tx1"/>
              </a:solidFill>
              <a:latin typeface="ＭＳ ゴシック" pitchFamily="49" charset="-128"/>
              <a:ea typeface="ＭＳ ゴシック" pitchFamily="49" charset="-128"/>
            </a:rPr>
            <a:t>　実質単年度収支が</a:t>
          </a:r>
          <a:r>
            <a:rPr kumimoji="1" lang="en-US" altLang="ja-JP" sz="1050">
              <a:solidFill>
                <a:schemeClr val="tx1"/>
              </a:solidFill>
              <a:latin typeface="ＭＳ ゴシック" pitchFamily="49" charset="-128"/>
              <a:ea typeface="ＭＳ ゴシック" pitchFamily="49" charset="-128"/>
            </a:rPr>
            <a:t>15.51</a:t>
          </a:r>
          <a:r>
            <a:rPr kumimoji="1" lang="ja-JP" altLang="en-US" sz="1050">
              <a:solidFill>
                <a:schemeClr val="tx1"/>
              </a:solidFill>
              <a:latin typeface="ＭＳ ゴシック" pitchFamily="49" charset="-128"/>
              <a:ea typeface="ＭＳ ゴシック" pitchFamily="49" charset="-128"/>
            </a:rPr>
            <a:t>ポイント減となったのは、実質単年度収支が対前年度</a:t>
          </a:r>
          <a:r>
            <a:rPr kumimoji="1" lang="en-US" altLang="ja-JP" sz="1050">
              <a:solidFill>
                <a:schemeClr val="tx1"/>
              </a:solidFill>
              <a:latin typeface="ＭＳ ゴシック" pitchFamily="49" charset="-128"/>
              <a:ea typeface="ＭＳ ゴシック" pitchFamily="49" charset="-128"/>
            </a:rPr>
            <a:t>58.8</a:t>
          </a:r>
          <a:r>
            <a:rPr kumimoji="1" lang="ja-JP" altLang="en-US" sz="1050">
              <a:solidFill>
                <a:schemeClr val="tx1"/>
              </a:solidFill>
              <a:latin typeface="ＭＳ ゴシック" pitchFamily="49" charset="-128"/>
              <a:ea typeface="ＭＳ ゴシック" pitchFamily="49" charset="-128"/>
            </a:rPr>
            <a:t>億円増加したためである。これは、単年度収支が対前年度比</a:t>
          </a:r>
          <a:r>
            <a:rPr kumimoji="1" lang="en-US" altLang="ja-JP" sz="1050">
              <a:solidFill>
                <a:schemeClr val="tx1"/>
              </a:solidFill>
              <a:latin typeface="ＭＳ ゴシック" pitchFamily="49" charset="-128"/>
              <a:ea typeface="ＭＳ ゴシック" pitchFamily="49" charset="-128"/>
            </a:rPr>
            <a:t>44.1</a:t>
          </a:r>
          <a:r>
            <a:rPr kumimoji="1" lang="ja-JP" altLang="en-US" sz="1050">
              <a:solidFill>
                <a:schemeClr val="tx1"/>
              </a:solidFill>
              <a:latin typeface="ＭＳ ゴシック" pitchFamily="49" charset="-128"/>
              <a:ea typeface="ＭＳ ゴシック" pitchFamily="49" charset="-128"/>
            </a:rPr>
            <a:t>億円の減となったことと、前年度に取崩額がなかった財政調整基金について取崩額が</a:t>
          </a:r>
          <a:r>
            <a:rPr kumimoji="1" lang="en-US" altLang="ja-JP" sz="1050">
              <a:solidFill>
                <a:schemeClr val="tx1"/>
              </a:solidFill>
              <a:latin typeface="ＭＳ ゴシック" pitchFamily="49" charset="-128"/>
              <a:ea typeface="ＭＳ ゴシック" pitchFamily="49" charset="-128"/>
            </a:rPr>
            <a:t>30.5</a:t>
          </a:r>
          <a:r>
            <a:rPr kumimoji="1" lang="ja-JP" altLang="en-US" sz="1050">
              <a:solidFill>
                <a:schemeClr val="tx1"/>
              </a:solidFill>
              <a:latin typeface="ＭＳ ゴシック" pitchFamily="49" charset="-128"/>
              <a:ea typeface="ＭＳ ゴシック" pitchFamily="49" charset="-128"/>
            </a:rPr>
            <a:t>億円であったことなどが要因である。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ゴシック" pitchFamily="49" charset="-128"/>
              <a:ea typeface="ＭＳ ゴシック" pitchFamily="49" charset="-128"/>
            </a:rPr>
            <a:t>　小平市は、一般会計、特別会計及び下水道事業会計全てにおいて、実質収支額（歳入－歳出）がプラスであるため、黒字額となる。</a:t>
          </a:r>
        </a:p>
        <a:p>
          <a:r>
            <a:rPr kumimoji="1" lang="ja-JP" altLang="en-US" sz="1200">
              <a:solidFill>
                <a:schemeClr val="tx1"/>
              </a:solidFill>
              <a:latin typeface="ＭＳ ゴシック" pitchFamily="49" charset="-128"/>
              <a:ea typeface="ＭＳ ゴシック" pitchFamily="49" charset="-128"/>
            </a:rPr>
            <a:t>　一般会計は、標準財政規模（分母）が減少したものの、実質収支額（分子）が大幅に減少したため、前年度比</a:t>
          </a:r>
          <a:r>
            <a:rPr kumimoji="1" lang="en-US" altLang="ja-JP" sz="1200">
              <a:solidFill>
                <a:schemeClr val="tx1"/>
              </a:solidFill>
              <a:latin typeface="ＭＳ ゴシック" pitchFamily="49" charset="-128"/>
              <a:ea typeface="ＭＳ ゴシック" pitchFamily="49" charset="-128"/>
            </a:rPr>
            <a:t>3.09</a:t>
          </a:r>
          <a:r>
            <a:rPr kumimoji="1" lang="ja-JP" altLang="en-US" sz="1200">
              <a:solidFill>
                <a:schemeClr val="tx1"/>
              </a:solidFill>
              <a:latin typeface="ＭＳ ゴシック" pitchFamily="49" charset="-128"/>
              <a:ea typeface="ＭＳ ゴシック" pitchFamily="49" charset="-128"/>
            </a:rPr>
            <a:t>ポイント減少した。</a:t>
          </a:r>
          <a:endParaRPr kumimoji="1" lang="en-US" altLang="ja-JP" sz="1200">
            <a:solidFill>
              <a:schemeClr val="tx1"/>
            </a:solidFill>
            <a:latin typeface="ＭＳ ゴシック" pitchFamily="49" charset="-128"/>
            <a:ea typeface="ＭＳ ゴシック" pitchFamily="49" charset="-128"/>
          </a:endParaRPr>
        </a:p>
        <a:p>
          <a:r>
            <a:rPr kumimoji="1" lang="ja-JP" altLang="en-US" sz="1200">
              <a:solidFill>
                <a:schemeClr val="tx1"/>
              </a:solidFill>
              <a:latin typeface="ＭＳ ゴシック" pitchFamily="49" charset="-128"/>
              <a:ea typeface="ＭＳ ゴシック" pitchFamily="49" charset="-128"/>
            </a:rPr>
            <a:t>　下水道事業会計は、標準財政規模（分母）が減少し、実質収支額（分子）が増加したため、前年度比</a:t>
          </a:r>
          <a:r>
            <a:rPr kumimoji="1" lang="en-US" altLang="ja-JP" sz="1200">
              <a:solidFill>
                <a:schemeClr val="tx1"/>
              </a:solidFill>
              <a:latin typeface="ＭＳ ゴシック" pitchFamily="49" charset="-128"/>
              <a:ea typeface="ＭＳ ゴシック" pitchFamily="49" charset="-128"/>
            </a:rPr>
            <a:t>0.95</a:t>
          </a:r>
          <a:r>
            <a:rPr kumimoji="1" lang="ja-JP" altLang="en-US" sz="1200">
              <a:solidFill>
                <a:schemeClr val="tx1"/>
              </a:solidFill>
              <a:latin typeface="ＭＳ ゴシック" pitchFamily="49" charset="-128"/>
              <a:ea typeface="ＭＳ ゴシック" pitchFamily="49" charset="-128"/>
            </a:rPr>
            <a:t>ポイント増加した。</a:t>
          </a:r>
        </a:p>
        <a:p>
          <a:r>
            <a:rPr kumimoji="1" lang="ja-JP" altLang="en-US" sz="1200">
              <a:solidFill>
                <a:schemeClr val="tx1"/>
              </a:solidFill>
              <a:latin typeface="ＭＳ ゴシック" pitchFamily="49" charset="-128"/>
              <a:ea typeface="ＭＳ ゴシック" pitchFamily="49" charset="-128"/>
            </a:rPr>
            <a:t>　介護保険事業特別会計は、標準財政規模（分母）が減少し、実質収支額（分子）が増加したため、前年度比</a:t>
          </a:r>
          <a:r>
            <a:rPr kumimoji="1" lang="en-US" altLang="ja-JP" sz="1200">
              <a:solidFill>
                <a:schemeClr val="tx1"/>
              </a:solidFill>
              <a:latin typeface="ＭＳ ゴシック" pitchFamily="49" charset="-128"/>
              <a:ea typeface="ＭＳ ゴシック" pitchFamily="49" charset="-128"/>
            </a:rPr>
            <a:t>0.14</a:t>
          </a:r>
          <a:r>
            <a:rPr kumimoji="1" lang="ja-JP" altLang="en-US" sz="1200">
              <a:solidFill>
                <a:schemeClr val="tx1"/>
              </a:solidFill>
              <a:latin typeface="ＭＳ ゴシック" pitchFamily="49" charset="-128"/>
              <a:ea typeface="ＭＳ ゴシック" pitchFamily="49" charset="-128"/>
            </a:rPr>
            <a:t>ポイント増加した。</a:t>
          </a:r>
        </a:p>
        <a:p>
          <a:r>
            <a:rPr kumimoji="1" lang="ja-JP" altLang="en-US" sz="1200">
              <a:solidFill>
                <a:schemeClr val="tx1"/>
              </a:solidFill>
              <a:latin typeface="ＭＳ ゴシック" pitchFamily="49" charset="-128"/>
              <a:ea typeface="ＭＳ ゴシック" pitchFamily="49" charset="-128"/>
            </a:rPr>
            <a:t>　国民健康保険事業特別会計は、標準財政規模（分母）は減少したものの、実質収支額（分子）の減少がそれ以上であったため、前年度比</a:t>
          </a:r>
          <a:r>
            <a:rPr kumimoji="1" lang="en-US" altLang="ja-JP" sz="1200">
              <a:solidFill>
                <a:schemeClr val="tx1"/>
              </a:solidFill>
              <a:latin typeface="ＭＳ ゴシック" pitchFamily="49" charset="-128"/>
              <a:ea typeface="ＭＳ ゴシック" pitchFamily="49" charset="-128"/>
            </a:rPr>
            <a:t>0.29</a:t>
          </a:r>
          <a:r>
            <a:rPr kumimoji="1" lang="ja-JP" altLang="en-US" sz="1200">
              <a:solidFill>
                <a:schemeClr val="tx1"/>
              </a:solidFill>
              <a:latin typeface="ＭＳ ゴシック" pitchFamily="49" charset="-128"/>
              <a:ea typeface="ＭＳ ゴシック" pitchFamily="49" charset="-128"/>
            </a:rPr>
            <a:t>ポイント減少した。</a:t>
          </a:r>
          <a:endParaRPr kumimoji="1" lang="en-US" altLang="ja-JP" sz="1200">
            <a:solidFill>
              <a:schemeClr val="tx1"/>
            </a:solidFill>
            <a:latin typeface="ＭＳ ゴシック" pitchFamily="49" charset="-128"/>
            <a:ea typeface="ＭＳ ゴシック" pitchFamily="49" charset="-128"/>
          </a:endParaRPr>
        </a:p>
        <a:p>
          <a:r>
            <a:rPr kumimoji="1" lang="ja-JP" altLang="en-US" sz="1200">
              <a:solidFill>
                <a:schemeClr val="tx1"/>
              </a:solidFill>
              <a:latin typeface="ＭＳ ゴシック" pitchFamily="49" charset="-128"/>
              <a:ea typeface="ＭＳ ゴシック" pitchFamily="49" charset="-128"/>
            </a:rPr>
            <a:t>　後期高齢者医療特別会計は、標準財政規模（分母）は減少したものの、実質収支額（分子）の減少がそれ以上であったため、前年度比</a:t>
          </a:r>
          <a:r>
            <a:rPr kumimoji="1" lang="en-US" altLang="ja-JP" sz="1200">
              <a:solidFill>
                <a:schemeClr val="tx1"/>
              </a:solidFill>
              <a:latin typeface="ＭＳ ゴシック" pitchFamily="49" charset="-128"/>
              <a:ea typeface="ＭＳ ゴシック" pitchFamily="49" charset="-128"/>
            </a:rPr>
            <a:t>0.02</a:t>
          </a:r>
          <a:r>
            <a:rPr kumimoji="1" lang="ja-JP" altLang="en-US" sz="1200">
              <a:solidFill>
                <a:schemeClr val="tx1"/>
              </a:solidFill>
              <a:latin typeface="ＭＳ ゴシック" pitchFamily="49" charset="-128"/>
              <a:ea typeface="ＭＳ ゴシック" pitchFamily="49" charset="-128"/>
            </a:rPr>
            <a:t>ポイント減少した。</a:t>
          </a:r>
        </a:p>
        <a:p>
          <a:r>
            <a:rPr kumimoji="1" lang="ja-JP" altLang="en-US" sz="1200">
              <a:solidFill>
                <a:schemeClr val="tx1"/>
              </a:solidFill>
              <a:latin typeface="ＭＳ ゴシック" pitchFamily="49" charset="-128"/>
              <a:ea typeface="ＭＳ ゴシック" pitchFamily="49" charset="-128"/>
            </a:rPr>
            <a:t>　算定数値が黒字のため、連結実質赤字比率は算出されないが、▲</a:t>
          </a:r>
          <a:r>
            <a:rPr kumimoji="1" lang="en-US" altLang="ja-JP" sz="1200">
              <a:solidFill>
                <a:schemeClr val="tx1"/>
              </a:solidFill>
              <a:latin typeface="ＭＳ ゴシック" pitchFamily="49" charset="-128"/>
              <a:ea typeface="ＭＳ ゴシック" pitchFamily="49" charset="-128"/>
            </a:rPr>
            <a:t>20.96</a:t>
          </a:r>
          <a:r>
            <a:rPr kumimoji="1" lang="ja-JP" altLang="en-US" sz="1200">
              <a:solidFill>
                <a:schemeClr val="tx1"/>
              </a:solidFill>
              <a:latin typeface="ＭＳ ゴシック" pitchFamily="49" charset="-128"/>
              <a:ea typeface="ＭＳ ゴシック" pitchFamily="49" charset="-128"/>
            </a:rPr>
            <a:t>ポイントとなり、前年度より</a:t>
          </a:r>
          <a:r>
            <a:rPr kumimoji="1" lang="en-US" altLang="ja-JP" sz="1200">
              <a:solidFill>
                <a:schemeClr val="tx1"/>
              </a:solidFill>
              <a:latin typeface="ＭＳ ゴシック" pitchFamily="49" charset="-128"/>
              <a:ea typeface="ＭＳ ゴシック" pitchFamily="49" charset="-128"/>
            </a:rPr>
            <a:t>2.31</a:t>
          </a:r>
          <a:r>
            <a:rPr kumimoji="1" lang="ja-JP" altLang="en-US" sz="1200">
              <a:solidFill>
                <a:schemeClr val="tx1"/>
              </a:solidFill>
              <a:latin typeface="ＭＳ ゴシック" pitchFamily="49" charset="-128"/>
              <a:ea typeface="ＭＳ ゴシック" pitchFamily="49" charset="-128"/>
            </a:rPr>
            <a:t>ポイント増加した。</a:t>
          </a:r>
        </a:p>
        <a:p>
          <a:r>
            <a:rPr kumimoji="1" lang="ja-JP" altLang="en-US" sz="1200">
              <a:solidFill>
                <a:schemeClr val="tx1"/>
              </a:solidFill>
              <a:latin typeface="ＭＳ ゴシック" pitchFamily="49" charset="-128"/>
              <a:ea typeface="ＭＳ ゴシック" pitchFamily="49" charset="-128"/>
            </a:rPr>
            <a:t>　これは、標準財政規模（分母）は減少したものの、実質収支額（分子）の減少がそれ以上であったことによる。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89827411</v>
      </c>
      <c r="BO4" s="462"/>
      <c r="BP4" s="462"/>
      <c r="BQ4" s="462"/>
      <c r="BR4" s="462"/>
      <c r="BS4" s="462"/>
      <c r="BT4" s="462"/>
      <c r="BU4" s="463"/>
      <c r="BV4" s="461">
        <v>83018617</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13.5</v>
      </c>
      <c r="CU4" s="602"/>
      <c r="CV4" s="602"/>
      <c r="CW4" s="602"/>
      <c r="CX4" s="602"/>
      <c r="CY4" s="602"/>
      <c r="CZ4" s="602"/>
      <c r="DA4" s="603"/>
      <c r="DB4" s="601">
        <v>16.600000000000001</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84456794</v>
      </c>
      <c r="BO5" s="433"/>
      <c r="BP5" s="433"/>
      <c r="BQ5" s="433"/>
      <c r="BR5" s="433"/>
      <c r="BS5" s="433"/>
      <c r="BT5" s="433"/>
      <c r="BU5" s="434"/>
      <c r="BV5" s="432">
        <v>76706681</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85.2</v>
      </c>
      <c r="CU5" s="430"/>
      <c r="CV5" s="430"/>
      <c r="CW5" s="430"/>
      <c r="CX5" s="430"/>
      <c r="CY5" s="430"/>
      <c r="CZ5" s="430"/>
      <c r="DA5" s="431"/>
      <c r="DB5" s="429">
        <v>83.1</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96</v>
      </c>
      <c r="AV6" s="491"/>
      <c r="AW6" s="491"/>
      <c r="AX6" s="491"/>
      <c r="AY6" s="446" t="s">
        <v>104</v>
      </c>
      <c r="AZ6" s="447"/>
      <c r="BA6" s="447"/>
      <c r="BB6" s="447"/>
      <c r="BC6" s="447"/>
      <c r="BD6" s="447"/>
      <c r="BE6" s="447"/>
      <c r="BF6" s="447"/>
      <c r="BG6" s="447"/>
      <c r="BH6" s="447"/>
      <c r="BI6" s="447"/>
      <c r="BJ6" s="447"/>
      <c r="BK6" s="447"/>
      <c r="BL6" s="447"/>
      <c r="BM6" s="448"/>
      <c r="BN6" s="432">
        <v>5370617</v>
      </c>
      <c r="BO6" s="433"/>
      <c r="BP6" s="433"/>
      <c r="BQ6" s="433"/>
      <c r="BR6" s="433"/>
      <c r="BS6" s="433"/>
      <c r="BT6" s="433"/>
      <c r="BU6" s="434"/>
      <c r="BV6" s="432">
        <v>6311936</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86.5</v>
      </c>
      <c r="CU6" s="576"/>
      <c r="CV6" s="576"/>
      <c r="CW6" s="576"/>
      <c r="CX6" s="576"/>
      <c r="CY6" s="576"/>
      <c r="CZ6" s="576"/>
      <c r="DA6" s="577"/>
      <c r="DB6" s="575">
        <v>87.5</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107</v>
      </c>
      <c r="AV7" s="491"/>
      <c r="AW7" s="491"/>
      <c r="AX7" s="491"/>
      <c r="AY7" s="446" t="s">
        <v>108</v>
      </c>
      <c r="AZ7" s="447"/>
      <c r="BA7" s="447"/>
      <c r="BB7" s="447"/>
      <c r="BC7" s="447"/>
      <c r="BD7" s="447"/>
      <c r="BE7" s="447"/>
      <c r="BF7" s="447"/>
      <c r="BG7" s="447"/>
      <c r="BH7" s="447"/>
      <c r="BI7" s="447"/>
      <c r="BJ7" s="447"/>
      <c r="BK7" s="447"/>
      <c r="BL7" s="447"/>
      <c r="BM7" s="448"/>
      <c r="BN7" s="432">
        <v>311845</v>
      </c>
      <c r="BO7" s="433"/>
      <c r="BP7" s="433"/>
      <c r="BQ7" s="433"/>
      <c r="BR7" s="433"/>
      <c r="BS7" s="433"/>
      <c r="BT7" s="433"/>
      <c r="BU7" s="434"/>
      <c r="BV7" s="432">
        <v>0</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37473101</v>
      </c>
      <c r="CU7" s="433"/>
      <c r="CV7" s="433"/>
      <c r="CW7" s="433"/>
      <c r="CX7" s="433"/>
      <c r="CY7" s="433"/>
      <c r="CZ7" s="433"/>
      <c r="DA7" s="434"/>
      <c r="DB7" s="432">
        <v>38048196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111</v>
      </c>
      <c r="AV8" s="491"/>
      <c r="AW8" s="491"/>
      <c r="AX8" s="491"/>
      <c r="AY8" s="446" t="s">
        <v>112</v>
      </c>
      <c r="AZ8" s="447"/>
      <c r="BA8" s="447"/>
      <c r="BB8" s="447"/>
      <c r="BC8" s="447"/>
      <c r="BD8" s="447"/>
      <c r="BE8" s="447"/>
      <c r="BF8" s="447"/>
      <c r="BG8" s="447"/>
      <c r="BH8" s="447"/>
      <c r="BI8" s="447"/>
      <c r="BJ8" s="447"/>
      <c r="BK8" s="447"/>
      <c r="BL8" s="447"/>
      <c r="BM8" s="448"/>
      <c r="BN8" s="432">
        <v>5058772</v>
      </c>
      <c r="BO8" s="433"/>
      <c r="BP8" s="433"/>
      <c r="BQ8" s="433"/>
      <c r="BR8" s="433"/>
      <c r="BS8" s="433"/>
      <c r="BT8" s="433"/>
      <c r="BU8" s="434"/>
      <c r="BV8" s="432">
        <v>6311936</v>
      </c>
      <c r="BW8" s="433"/>
      <c r="BX8" s="433"/>
      <c r="BY8" s="433"/>
      <c r="BZ8" s="433"/>
      <c r="CA8" s="433"/>
      <c r="CB8" s="433"/>
      <c r="CC8" s="434"/>
      <c r="CD8" s="472" t="s">
        <v>113</v>
      </c>
      <c r="CE8" s="392"/>
      <c r="CF8" s="392"/>
      <c r="CG8" s="392"/>
      <c r="CH8" s="392"/>
      <c r="CI8" s="392"/>
      <c r="CJ8" s="392"/>
      <c r="CK8" s="392"/>
      <c r="CL8" s="392"/>
      <c r="CM8" s="392"/>
      <c r="CN8" s="392"/>
      <c r="CO8" s="392"/>
      <c r="CP8" s="392"/>
      <c r="CQ8" s="392"/>
      <c r="CR8" s="392"/>
      <c r="CS8" s="473"/>
      <c r="CT8" s="535">
        <v>0.93</v>
      </c>
      <c r="CU8" s="536"/>
      <c r="CV8" s="536"/>
      <c r="CW8" s="536"/>
      <c r="CX8" s="536"/>
      <c r="CY8" s="536"/>
      <c r="CZ8" s="536"/>
      <c r="DA8" s="537"/>
      <c r="DB8" s="535">
        <v>0.95</v>
      </c>
      <c r="DC8" s="536"/>
      <c r="DD8" s="536"/>
      <c r="DE8" s="536"/>
      <c r="DF8" s="536"/>
      <c r="DG8" s="536"/>
      <c r="DH8" s="536"/>
      <c r="DI8" s="537"/>
    </row>
    <row r="9" spans="1:119" ht="18.75" customHeight="1" thickBot="1" x14ac:dyDescent="0.25">
      <c r="A9" s="175"/>
      <c r="B9" s="564" t="s">
        <v>114</v>
      </c>
      <c r="C9" s="565"/>
      <c r="D9" s="565"/>
      <c r="E9" s="565"/>
      <c r="F9" s="565"/>
      <c r="G9" s="565"/>
      <c r="H9" s="565"/>
      <c r="I9" s="565"/>
      <c r="J9" s="565"/>
      <c r="K9" s="483"/>
      <c r="L9" s="566" t="s">
        <v>115</v>
      </c>
      <c r="M9" s="567"/>
      <c r="N9" s="567"/>
      <c r="O9" s="567"/>
      <c r="P9" s="567"/>
      <c r="Q9" s="568"/>
      <c r="R9" s="569">
        <v>198739</v>
      </c>
      <c r="S9" s="570"/>
      <c r="T9" s="570"/>
      <c r="U9" s="570"/>
      <c r="V9" s="571"/>
      <c r="W9" s="501" t="s">
        <v>116</v>
      </c>
      <c r="X9" s="502"/>
      <c r="Y9" s="502"/>
      <c r="Z9" s="502"/>
      <c r="AA9" s="502"/>
      <c r="AB9" s="502"/>
      <c r="AC9" s="502"/>
      <c r="AD9" s="502"/>
      <c r="AE9" s="502"/>
      <c r="AF9" s="502"/>
      <c r="AG9" s="502"/>
      <c r="AH9" s="502"/>
      <c r="AI9" s="502"/>
      <c r="AJ9" s="502"/>
      <c r="AK9" s="502"/>
      <c r="AL9" s="572"/>
      <c r="AM9" s="489" t="s">
        <v>117</v>
      </c>
      <c r="AN9" s="389"/>
      <c r="AO9" s="389"/>
      <c r="AP9" s="389"/>
      <c r="AQ9" s="389"/>
      <c r="AR9" s="389"/>
      <c r="AS9" s="389"/>
      <c r="AT9" s="390"/>
      <c r="AU9" s="490" t="s">
        <v>111</v>
      </c>
      <c r="AV9" s="491"/>
      <c r="AW9" s="491"/>
      <c r="AX9" s="491"/>
      <c r="AY9" s="446" t="s">
        <v>118</v>
      </c>
      <c r="AZ9" s="447"/>
      <c r="BA9" s="447"/>
      <c r="BB9" s="447"/>
      <c r="BC9" s="447"/>
      <c r="BD9" s="447"/>
      <c r="BE9" s="447"/>
      <c r="BF9" s="447"/>
      <c r="BG9" s="447"/>
      <c r="BH9" s="447"/>
      <c r="BI9" s="447"/>
      <c r="BJ9" s="447"/>
      <c r="BK9" s="447"/>
      <c r="BL9" s="447"/>
      <c r="BM9" s="448"/>
      <c r="BN9" s="432">
        <v>-1253164</v>
      </c>
      <c r="BO9" s="433"/>
      <c r="BP9" s="433"/>
      <c r="BQ9" s="433"/>
      <c r="BR9" s="433"/>
      <c r="BS9" s="433"/>
      <c r="BT9" s="433"/>
      <c r="BU9" s="434"/>
      <c r="BV9" s="432">
        <v>3157859</v>
      </c>
      <c r="BW9" s="433"/>
      <c r="BX9" s="433"/>
      <c r="BY9" s="433"/>
      <c r="BZ9" s="433"/>
      <c r="CA9" s="433"/>
      <c r="CB9" s="433"/>
      <c r="CC9" s="434"/>
      <c r="CD9" s="472" t="s">
        <v>119</v>
      </c>
      <c r="CE9" s="392"/>
      <c r="CF9" s="392"/>
      <c r="CG9" s="392"/>
      <c r="CH9" s="392"/>
      <c r="CI9" s="392"/>
      <c r="CJ9" s="392"/>
      <c r="CK9" s="392"/>
      <c r="CL9" s="392"/>
      <c r="CM9" s="392"/>
      <c r="CN9" s="392"/>
      <c r="CO9" s="392"/>
      <c r="CP9" s="392"/>
      <c r="CQ9" s="392"/>
      <c r="CR9" s="392"/>
      <c r="CS9" s="473"/>
      <c r="CT9" s="429">
        <v>5.9</v>
      </c>
      <c r="CU9" s="430"/>
      <c r="CV9" s="430"/>
      <c r="CW9" s="430"/>
      <c r="CX9" s="430"/>
      <c r="CY9" s="430"/>
      <c r="CZ9" s="430"/>
      <c r="DA9" s="431"/>
      <c r="DB9" s="429">
        <v>6.6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120</v>
      </c>
      <c r="M10" s="389"/>
      <c r="N10" s="389"/>
      <c r="O10" s="389"/>
      <c r="P10" s="389"/>
      <c r="Q10" s="390"/>
      <c r="R10" s="385">
        <v>190005</v>
      </c>
      <c r="S10" s="386"/>
      <c r="T10" s="386"/>
      <c r="U10" s="386"/>
      <c r="V10" s="445"/>
      <c r="W10" s="573"/>
      <c r="X10" s="383"/>
      <c r="Y10" s="383"/>
      <c r="Z10" s="383"/>
      <c r="AA10" s="383"/>
      <c r="AB10" s="383"/>
      <c r="AC10" s="383"/>
      <c r="AD10" s="383"/>
      <c r="AE10" s="383"/>
      <c r="AF10" s="383"/>
      <c r="AG10" s="383"/>
      <c r="AH10" s="383"/>
      <c r="AI10" s="383"/>
      <c r="AJ10" s="383"/>
      <c r="AK10" s="383"/>
      <c r="AL10" s="574"/>
      <c r="AM10" s="489" t="s">
        <v>121</v>
      </c>
      <c r="AN10" s="389"/>
      <c r="AO10" s="389"/>
      <c r="AP10" s="389"/>
      <c r="AQ10" s="389"/>
      <c r="AR10" s="389"/>
      <c r="AS10" s="389"/>
      <c r="AT10" s="390"/>
      <c r="AU10" s="490" t="s">
        <v>122</v>
      </c>
      <c r="AV10" s="491"/>
      <c r="AW10" s="491"/>
      <c r="AX10" s="491"/>
      <c r="AY10" s="446" t="s">
        <v>123</v>
      </c>
      <c r="AZ10" s="447"/>
      <c r="BA10" s="447"/>
      <c r="BB10" s="447"/>
      <c r="BC10" s="447"/>
      <c r="BD10" s="447"/>
      <c r="BE10" s="447"/>
      <c r="BF10" s="447"/>
      <c r="BG10" s="447"/>
      <c r="BH10" s="447"/>
      <c r="BI10" s="447"/>
      <c r="BJ10" s="447"/>
      <c r="BK10" s="447"/>
      <c r="BL10" s="447"/>
      <c r="BM10" s="448"/>
      <c r="BN10" s="432">
        <v>3158001</v>
      </c>
      <c r="BO10" s="433"/>
      <c r="BP10" s="433"/>
      <c r="BQ10" s="433"/>
      <c r="BR10" s="433"/>
      <c r="BS10" s="433"/>
      <c r="BT10" s="433"/>
      <c r="BU10" s="434"/>
      <c r="BV10" s="432">
        <v>1579065</v>
      </c>
      <c r="BW10" s="433"/>
      <c r="BX10" s="433"/>
      <c r="BY10" s="433"/>
      <c r="BZ10" s="433"/>
      <c r="CA10" s="433"/>
      <c r="CB10" s="433"/>
      <c r="CC10" s="434"/>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125</v>
      </c>
      <c r="M11" s="394"/>
      <c r="N11" s="394"/>
      <c r="O11" s="394"/>
      <c r="P11" s="394"/>
      <c r="Q11" s="395"/>
      <c r="R11" s="561" t="s">
        <v>126</v>
      </c>
      <c r="S11" s="562"/>
      <c r="T11" s="562"/>
      <c r="U11" s="562"/>
      <c r="V11" s="563"/>
      <c r="W11" s="573"/>
      <c r="X11" s="383"/>
      <c r="Y11" s="383"/>
      <c r="Z11" s="383"/>
      <c r="AA11" s="383"/>
      <c r="AB11" s="383"/>
      <c r="AC11" s="383"/>
      <c r="AD11" s="383"/>
      <c r="AE11" s="383"/>
      <c r="AF11" s="383"/>
      <c r="AG11" s="383"/>
      <c r="AH11" s="383"/>
      <c r="AI11" s="383"/>
      <c r="AJ11" s="383"/>
      <c r="AK11" s="383"/>
      <c r="AL11" s="574"/>
      <c r="AM11" s="489" t="s">
        <v>127</v>
      </c>
      <c r="AN11" s="389"/>
      <c r="AO11" s="389"/>
      <c r="AP11" s="389"/>
      <c r="AQ11" s="389"/>
      <c r="AR11" s="389"/>
      <c r="AS11" s="389"/>
      <c r="AT11" s="390"/>
      <c r="AU11" s="490" t="s">
        <v>128</v>
      </c>
      <c r="AV11" s="491"/>
      <c r="AW11" s="491"/>
      <c r="AX11" s="491"/>
      <c r="AY11" s="446" t="s">
        <v>129</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130</v>
      </c>
      <c r="CE11" s="392"/>
      <c r="CF11" s="392"/>
      <c r="CG11" s="392"/>
      <c r="CH11" s="392"/>
      <c r="CI11" s="392"/>
      <c r="CJ11" s="392"/>
      <c r="CK11" s="392"/>
      <c r="CL11" s="392"/>
      <c r="CM11" s="392"/>
      <c r="CN11" s="392"/>
      <c r="CO11" s="392"/>
      <c r="CP11" s="392"/>
      <c r="CQ11" s="392"/>
      <c r="CR11" s="392"/>
      <c r="CS11" s="473"/>
      <c r="CT11" s="535" t="s">
        <v>131</v>
      </c>
      <c r="CU11" s="536"/>
      <c r="CV11" s="536"/>
      <c r="CW11" s="536"/>
      <c r="CX11" s="536"/>
      <c r="CY11" s="536"/>
      <c r="CZ11" s="536"/>
      <c r="DA11" s="537"/>
      <c r="DB11" s="535" t="s">
        <v>131</v>
      </c>
      <c r="DC11" s="536"/>
      <c r="DD11" s="536"/>
      <c r="DE11" s="536"/>
      <c r="DF11" s="536"/>
      <c r="DG11" s="536"/>
      <c r="DH11" s="536"/>
      <c r="DI11" s="537"/>
    </row>
    <row r="12" spans="1:119" ht="18.75" customHeight="1" x14ac:dyDescent="0.2">
      <c r="A12" s="175"/>
      <c r="B12" s="538" t="s">
        <v>132</v>
      </c>
      <c r="C12" s="539"/>
      <c r="D12" s="539"/>
      <c r="E12" s="539"/>
      <c r="F12" s="539"/>
      <c r="G12" s="539"/>
      <c r="H12" s="539"/>
      <c r="I12" s="539"/>
      <c r="J12" s="539"/>
      <c r="K12" s="540"/>
      <c r="L12" s="547" t="s">
        <v>133</v>
      </c>
      <c r="M12" s="548"/>
      <c r="N12" s="548"/>
      <c r="O12" s="548"/>
      <c r="P12" s="548"/>
      <c r="Q12" s="549"/>
      <c r="R12" s="550">
        <v>196924</v>
      </c>
      <c r="S12" s="551"/>
      <c r="T12" s="551"/>
      <c r="U12" s="551"/>
      <c r="V12" s="552"/>
      <c r="W12" s="553" t="s">
        <v>1</v>
      </c>
      <c r="X12" s="491"/>
      <c r="Y12" s="491"/>
      <c r="Z12" s="491"/>
      <c r="AA12" s="491"/>
      <c r="AB12" s="554"/>
      <c r="AC12" s="555" t="s">
        <v>134</v>
      </c>
      <c r="AD12" s="556"/>
      <c r="AE12" s="556"/>
      <c r="AF12" s="556"/>
      <c r="AG12" s="557"/>
      <c r="AH12" s="555" t="s">
        <v>135</v>
      </c>
      <c r="AI12" s="556"/>
      <c r="AJ12" s="556"/>
      <c r="AK12" s="556"/>
      <c r="AL12" s="558"/>
      <c r="AM12" s="489" t="s">
        <v>136</v>
      </c>
      <c r="AN12" s="389"/>
      <c r="AO12" s="389"/>
      <c r="AP12" s="389"/>
      <c r="AQ12" s="389"/>
      <c r="AR12" s="389"/>
      <c r="AS12" s="389"/>
      <c r="AT12" s="390"/>
      <c r="AU12" s="490" t="s">
        <v>137</v>
      </c>
      <c r="AV12" s="491"/>
      <c r="AW12" s="491"/>
      <c r="AX12" s="491"/>
      <c r="AY12" s="446" t="s">
        <v>138</v>
      </c>
      <c r="AZ12" s="447"/>
      <c r="BA12" s="447"/>
      <c r="BB12" s="447"/>
      <c r="BC12" s="447"/>
      <c r="BD12" s="447"/>
      <c r="BE12" s="447"/>
      <c r="BF12" s="447"/>
      <c r="BG12" s="447"/>
      <c r="BH12" s="447"/>
      <c r="BI12" s="447"/>
      <c r="BJ12" s="447"/>
      <c r="BK12" s="447"/>
      <c r="BL12" s="447"/>
      <c r="BM12" s="448"/>
      <c r="BN12" s="432">
        <v>3050000</v>
      </c>
      <c r="BO12" s="433"/>
      <c r="BP12" s="433"/>
      <c r="BQ12" s="433"/>
      <c r="BR12" s="433"/>
      <c r="BS12" s="433"/>
      <c r="BT12" s="433"/>
      <c r="BU12" s="434"/>
      <c r="BV12" s="432">
        <v>0</v>
      </c>
      <c r="BW12" s="433"/>
      <c r="BX12" s="433"/>
      <c r="BY12" s="433"/>
      <c r="BZ12" s="433"/>
      <c r="CA12" s="433"/>
      <c r="CB12" s="433"/>
      <c r="CC12" s="434"/>
      <c r="CD12" s="472" t="s">
        <v>139</v>
      </c>
      <c r="CE12" s="392"/>
      <c r="CF12" s="392"/>
      <c r="CG12" s="392"/>
      <c r="CH12" s="392"/>
      <c r="CI12" s="392"/>
      <c r="CJ12" s="392"/>
      <c r="CK12" s="392"/>
      <c r="CL12" s="392"/>
      <c r="CM12" s="392"/>
      <c r="CN12" s="392"/>
      <c r="CO12" s="392"/>
      <c r="CP12" s="392"/>
      <c r="CQ12" s="392"/>
      <c r="CR12" s="392"/>
      <c r="CS12" s="473"/>
      <c r="CT12" s="535" t="s">
        <v>140</v>
      </c>
      <c r="CU12" s="536"/>
      <c r="CV12" s="536"/>
      <c r="CW12" s="536"/>
      <c r="CX12" s="536"/>
      <c r="CY12" s="536"/>
      <c r="CZ12" s="536"/>
      <c r="DA12" s="537"/>
      <c r="DB12" s="535" t="s">
        <v>141</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142</v>
      </c>
      <c r="N13" s="517"/>
      <c r="O13" s="517"/>
      <c r="P13" s="517"/>
      <c r="Q13" s="518"/>
      <c r="R13" s="519">
        <v>191466</v>
      </c>
      <c r="S13" s="520"/>
      <c r="T13" s="520"/>
      <c r="U13" s="520"/>
      <c r="V13" s="521"/>
      <c r="W13" s="522" t="s">
        <v>143</v>
      </c>
      <c r="X13" s="418"/>
      <c r="Y13" s="418"/>
      <c r="Z13" s="418"/>
      <c r="AA13" s="418"/>
      <c r="AB13" s="419"/>
      <c r="AC13" s="385">
        <v>602</v>
      </c>
      <c r="AD13" s="386"/>
      <c r="AE13" s="386"/>
      <c r="AF13" s="386"/>
      <c r="AG13" s="387"/>
      <c r="AH13" s="385">
        <v>645</v>
      </c>
      <c r="AI13" s="386"/>
      <c r="AJ13" s="386"/>
      <c r="AK13" s="386"/>
      <c r="AL13" s="445"/>
      <c r="AM13" s="489" t="s">
        <v>144</v>
      </c>
      <c r="AN13" s="389"/>
      <c r="AO13" s="389"/>
      <c r="AP13" s="389"/>
      <c r="AQ13" s="389"/>
      <c r="AR13" s="389"/>
      <c r="AS13" s="389"/>
      <c r="AT13" s="390"/>
      <c r="AU13" s="490" t="s">
        <v>145</v>
      </c>
      <c r="AV13" s="491"/>
      <c r="AW13" s="491"/>
      <c r="AX13" s="491"/>
      <c r="AY13" s="446" t="s">
        <v>146</v>
      </c>
      <c r="AZ13" s="447"/>
      <c r="BA13" s="447"/>
      <c r="BB13" s="447"/>
      <c r="BC13" s="447"/>
      <c r="BD13" s="447"/>
      <c r="BE13" s="447"/>
      <c r="BF13" s="447"/>
      <c r="BG13" s="447"/>
      <c r="BH13" s="447"/>
      <c r="BI13" s="447"/>
      <c r="BJ13" s="447"/>
      <c r="BK13" s="447"/>
      <c r="BL13" s="447"/>
      <c r="BM13" s="448"/>
      <c r="BN13" s="432">
        <v>-1145163</v>
      </c>
      <c r="BO13" s="433"/>
      <c r="BP13" s="433"/>
      <c r="BQ13" s="433"/>
      <c r="BR13" s="433"/>
      <c r="BS13" s="433"/>
      <c r="BT13" s="433"/>
      <c r="BU13" s="434"/>
      <c r="BV13" s="432">
        <v>4736924</v>
      </c>
      <c r="BW13" s="433"/>
      <c r="BX13" s="433"/>
      <c r="BY13" s="433"/>
      <c r="BZ13" s="433"/>
      <c r="CA13" s="433"/>
      <c r="CB13" s="433"/>
      <c r="CC13" s="434"/>
      <c r="CD13" s="472" t="s">
        <v>147</v>
      </c>
      <c r="CE13" s="392"/>
      <c r="CF13" s="392"/>
      <c r="CG13" s="392"/>
      <c r="CH13" s="392"/>
      <c r="CI13" s="392"/>
      <c r="CJ13" s="392"/>
      <c r="CK13" s="392"/>
      <c r="CL13" s="392"/>
      <c r="CM13" s="392"/>
      <c r="CN13" s="392"/>
      <c r="CO13" s="392"/>
      <c r="CP13" s="392"/>
      <c r="CQ13" s="392"/>
      <c r="CR13" s="392"/>
      <c r="CS13" s="473"/>
      <c r="CT13" s="429">
        <v>1.9</v>
      </c>
      <c r="CU13" s="430"/>
      <c r="CV13" s="430"/>
      <c r="CW13" s="430"/>
      <c r="CX13" s="430"/>
      <c r="CY13" s="430"/>
      <c r="CZ13" s="430"/>
      <c r="DA13" s="431"/>
      <c r="DB13" s="429">
        <v>2</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148</v>
      </c>
      <c r="M14" s="559"/>
      <c r="N14" s="559"/>
      <c r="O14" s="559"/>
      <c r="P14" s="559"/>
      <c r="Q14" s="560"/>
      <c r="R14" s="519">
        <v>195361</v>
      </c>
      <c r="S14" s="520"/>
      <c r="T14" s="520"/>
      <c r="U14" s="520"/>
      <c r="V14" s="521"/>
      <c r="W14" s="523"/>
      <c r="X14" s="421"/>
      <c r="Y14" s="421"/>
      <c r="Z14" s="421"/>
      <c r="AA14" s="421"/>
      <c r="AB14" s="422"/>
      <c r="AC14" s="512">
        <v>0.8</v>
      </c>
      <c r="AD14" s="513"/>
      <c r="AE14" s="513"/>
      <c r="AF14" s="513"/>
      <c r="AG14" s="514"/>
      <c r="AH14" s="512">
        <v>0.8</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149</v>
      </c>
      <c r="CE14" s="470"/>
      <c r="CF14" s="470"/>
      <c r="CG14" s="470"/>
      <c r="CH14" s="470"/>
      <c r="CI14" s="470"/>
      <c r="CJ14" s="470"/>
      <c r="CK14" s="470"/>
      <c r="CL14" s="470"/>
      <c r="CM14" s="470"/>
      <c r="CN14" s="470"/>
      <c r="CO14" s="470"/>
      <c r="CP14" s="470"/>
      <c r="CQ14" s="470"/>
      <c r="CR14" s="470"/>
      <c r="CS14" s="471"/>
      <c r="CT14" s="529" t="s">
        <v>150</v>
      </c>
      <c r="CU14" s="530"/>
      <c r="CV14" s="530"/>
      <c r="CW14" s="530"/>
      <c r="CX14" s="530"/>
      <c r="CY14" s="530"/>
      <c r="CZ14" s="530"/>
      <c r="DA14" s="531"/>
      <c r="DB14" s="529" t="s">
        <v>150</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142</v>
      </c>
      <c r="N15" s="517"/>
      <c r="O15" s="517"/>
      <c r="P15" s="517"/>
      <c r="Q15" s="518"/>
      <c r="R15" s="519">
        <v>190523</v>
      </c>
      <c r="S15" s="520"/>
      <c r="T15" s="520"/>
      <c r="U15" s="520"/>
      <c r="V15" s="521"/>
      <c r="W15" s="522" t="s">
        <v>151</v>
      </c>
      <c r="X15" s="418"/>
      <c r="Y15" s="418"/>
      <c r="Z15" s="418"/>
      <c r="AA15" s="418"/>
      <c r="AB15" s="419"/>
      <c r="AC15" s="385">
        <v>12310</v>
      </c>
      <c r="AD15" s="386"/>
      <c r="AE15" s="386"/>
      <c r="AF15" s="386"/>
      <c r="AG15" s="387"/>
      <c r="AH15" s="385">
        <v>13913</v>
      </c>
      <c r="AI15" s="386"/>
      <c r="AJ15" s="386"/>
      <c r="AK15" s="386"/>
      <c r="AL15" s="445"/>
      <c r="AM15" s="489"/>
      <c r="AN15" s="389"/>
      <c r="AO15" s="389"/>
      <c r="AP15" s="389"/>
      <c r="AQ15" s="389"/>
      <c r="AR15" s="389"/>
      <c r="AS15" s="389"/>
      <c r="AT15" s="390"/>
      <c r="AU15" s="490"/>
      <c r="AV15" s="491"/>
      <c r="AW15" s="491"/>
      <c r="AX15" s="491"/>
      <c r="AY15" s="458" t="s">
        <v>152</v>
      </c>
      <c r="AZ15" s="459"/>
      <c r="BA15" s="459"/>
      <c r="BB15" s="459"/>
      <c r="BC15" s="459"/>
      <c r="BD15" s="459"/>
      <c r="BE15" s="459"/>
      <c r="BF15" s="459"/>
      <c r="BG15" s="459"/>
      <c r="BH15" s="459"/>
      <c r="BI15" s="459"/>
      <c r="BJ15" s="459"/>
      <c r="BK15" s="459"/>
      <c r="BL15" s="459"/>
      <c r="BM15" s="460"/>
      <c r="BN15" s="461">
        <v>26704498</v>
      </c>
      <c r="BO15" s="462"/>
      <c r="BP15" s="462"/>
      <c r="BQ15" s="462"/>
      <c r="BR15" s="462"/>
      <c r="BS15" s="462"/>
      <c r="BT15" s="462"/>
      <c r="BU15" s="463"/>
      <c r="BV15" s="461">
        <v>25549637</v>
      </c>
      <c r="BW15" s="462"/>
      <c r="BX15" s="462"/>
      <c r="BY15" s="462"/>
      <c r="BZ15" s="462"/>
      <c r="CA15" s="462"/>
      <c r="CB15" s="462"/>
      <c r="CC15" s="463"/>
      <c r="CD15" s="532" t="s">
        <v>153</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154</v>
      </c>
      <c r="M16" s="507"/>
      <c r="N16" s="507"/>
      <c r="O16" s="507"/>
      <c r="P16" s="507"/>
      <c r="Q16" s="508"/>
      <c r="R16" s="509" t="s">
        <v>155</v>
      </c>
      <c r="S16" s="510"/>
      <c r="T16" s="510"/>
      <c r="U16" s="510"/>
      <c r="V16" s="511"/>
      <c r="W16" s="523"/>
      <c r="X16" s="421"/>
      <c r="Y16" s="421"/>
      <c r="Z16" s="421"/>
      <c r="AA16" s="421"/>
      <c r="AB16" s="422"/>
      <c r="AC16" s="512">
        <v>16</v>
      </c>
      <c r="AD16" s="513"/>
      <c r="AE16" s="513"/>
      <c r="AF16" s="513"/>
      <c r="AG16" s="514"/>
      <c r="AH16" s="512">
        <v>18.2</v>
      </c>
      <c r="AI16" s="513"/>
      <c r="AJ16" s="513"/>
      <c r="AK16" s="513"/>
      <c r="AL16" s="515"/>
      <c r="AM16" s="489"/>
      <c r="AN16" s="389"/>
      <c r="AO16" s="389"/>
      <c r="AP16" s="389"/>
      <c r="AQ16" s="389"/>
      <c r="AR16" s="389"/>
      <c r="AS16" s="389"/>
      <c r="AT16" s="390"/>
      <c r="AU16" s="490"/>
      <c r="AV16" s="491"/>
      <c r="AW16" s="491"/>
      <c r="AX16" s="491"/>
      <c r="AY16" s="446" t="s">
        <v>156</v>
      </c>
      <c r="AZ16" s="447"/>
      <c r="BA16" s="447"/>
      <c r="BB16" s="447"/>
      <c r="BC16" s="447"/>
      <c r="BD16" s="447"/>
      <c r="BE16" s="447"/>
      <c r="BF16" s="447"/>
      <c r="BG16" s="447"/>
      <c r="BH16" s="447"/>
      <c r="BI16" s="447"/>
      <c r="BJ16" s="447"/>
      <c r="BK16" s="447"/>
      <c r="BL16" s="447"/>
      <c r="BM16" s="448"/>
      <c r="BN16" s="432">
        <v>29373931</v>
      </c>
      <c r="BO16" s="433"/>
      <c r="BP16" s="433"/>
      <c r="BQ16" s="433"/>
      <c r="BR16" s="433"/>
      <c r="BS16" s="433"/>
      <c r="BT16" s="433"/>
      <c r="BU16" s="434"/>
      <c r="BV16" s="432">
        <v>28088775</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157</v>
      </c>
      <c r="N17" s="526"/>
      <c r="O17" s="526"/>
      <c r="P17" s="526"/>
      <c r="Q17" s="527"/>
      <c r="R17" s="509" t="s">
        <v>158</v>
      </c>
      <c r="S17" s="510"/>
      <c r="T17" s="510"/>
      <c r="U17" s="510"/>
      <c r="V17" s="511"/>
      <c r="W17" s="522" t="s">
        <v>159</v>
      </c>
      <c r="X17" s="418"/>
      <c r="Y17" s="418"/>
      <c r="Z17" s="418"/>
      <c r="AA17" s="418"/>
      <c r="AB17" s="419"/>
      <c r="AC17" s="385">
        <v>63963</v>
      </c>
      <c r="AD17" s="386"/>
      <c r="AE17" s="386"/>
      <c r="AF17" s="386"/>
      <c r="AG17" s="387"/>
      <c r="AH17" s="385">
        <v>61760</v>
      </c>
      <c r="AI17" s="386"/>
      <c r="AJ17" s="386"/>
      <c r="AK17" s="386"/>
      <c r="AL17" s="445"/>
      <c r="AM17" s="489"/>
      <c r="AN17" s="389"/>
      <c r="AO17" s="389"/>
      <c r="AP17" s="389"/>
      <c r="AQ17" s="389"/>
      <c r="AR17" s="389"/>
      <c r="AS17" s="389"/>
      <c r="AT17" s="390"/>
      <c r="AU17" s="490"/>
      <c r="AV17" s="491"/>
      <c r="AW17" s="491"/>
      <c r="AX17" s="491"/>
      <c r="AY17" s="446" t="s">
        <v>160</v>
      </c>
      <c r="AZ17" s="447"/>
      <c r="BA17" s="447"/>
      <c r="BB17" s="447"/>
      <c r="BC17" s="447"/>
      <c r="BD17" s="447"/>
      <c r="BE17" s="447"/>
      <c r="BF17" s="447"/>
      <c r="BG17" s="447"/>
      <c r="BH17" s="447"/>
      <c r="BI17" s="447"/>
      <c r="BJ17" s="447"/>
      <c r="BK17" s="447"/>
      <c r="BL17" s="447"/>
      <c r="BM17" s="448"/>
      <c r="BN17" s="432">
        <v>34194228</v>
      </c>
      <c r="BO17" s="433"/>
      <c r="BP17" s="433"/>
      <c r="BQ17" s="433"/>
      <c r="BR17" s="433"/>
      <c r="BS17" s="433"/>
      <c r="BT17" s="433"/>
      <c r="BU17" s="434"/>
      <c r="BV17" s="432">
        <v>32654578</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161</v>
      </c>
      <c r="C18" s="483"/>
      <c r="D18" s="483"/>
      <c r="E18" s="484"/>
      <c r="F18" s="484"/>
      <c r="G18" s="484"/>
      <c r="H18" s="484"/>
      <c r="I18" s="484"/>
      <c r="J18" s="484"/>
      <c r="K18" s="484"/>
      <c r="L18" s="485">
        <v>20.51</v>
      </c>
      <c r="M18" s="485"/>
      <c r="N18" s="485"/>
      <c r="O18" s="485"/>
      <c r="P18" s="485"/>
      <c r="Q18" s="485"/>
      <c r="R18" s="486"/>
      <c r="S18" s="486"/>
      <c r="T18" s="486"/>
      <c r="U18" s="486"/>
      <c r="V18" s="487"/>
      <c r="W18" s="503"/>
      <c r="X18" s="504"/>
      <c r="Y18" s="504"/>
      <c r="Z18" s="504"/>
      <c r="AA18" s="504"/>
      <c r="AB18" s="528"/>
      <c r="AC18" s="402">
        <v>83.2</v>
      </c>
      <c r="AD18" s="403"/>
      <c r="AE18" s="403"/>
      <c r="AF18" s="403"/>
      <c r="AG18" s="488"/>
      <c r="AH18" s="402">
        <v>80.900000000000006</v>
      </c>
      <c r="AI18" s="403"/>
      <c r="AJ18" s="403"/>
      <c r="AK18" s="403"/>
      <c r="AL18" s="404"/>
      <c r="AM18" s="489"/>
      <c r="AN18" s="389"/>
      <c r="AO18" s="389"/>
      <c r="AP18" s="389"/>
      <c r="AQ18" s="389"/>
      <c r="AR18" s="389"/>
      <c r="AS18" s="389"/>
      <c r="AT18" s="390"/>
      <c r="AU18" s="490"/>
      <c r="AV18" s="491"/>
      <c r="AW18" s="491"/>
      <c r="AX18" s="491"/>
      <c r="AY18" s="446" t="s">
        <v>162</v>
      </c>
      <c r="AZ18" s="447"/>
      <c r="BA18" s="447"/>
      <c r="BB18" s="447"/>
      <c r="BC18" s="447"/>
      <c r="BD18" s="447"/>
      <c r="BE18" s="447"/>
      <c r="BF18" s="447"/>
      <c r="BG18" s="447"/>
      <c r="BH18" s="447"/>
      <c r="BI18" s="447"/>
      <c r="BJ18" s="447"/>
      <c r="BK18" s="447"/>
      <c r="BL18" s="447"/>
      <c r="BM18" s="448"/>
      <c r="BN18" s="432">
        <v>34266814</v>
      </c>
      <c r="BO18" s="433"/>
      <c r="BP18" s="433"/>
      <c r="BQ18" s="433"/>
      <c r="BR18" s="433"/>
      <c r="BS18" s="433"/>
      <c r="BT18" s="433"/>
      <c r="BU18" s="434"/>
      <c r="BV18" s="432">
        <v>32818594</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163</v>
      </c>
      <c r="C19" s="483"/>
      <c r="D19" s="483"/>
      <c r="E19" s="484"/>
      <c r="F19" s="484"/>
      <c r="G19" s="484"/>
      <c r="H19" s="484"/>
      <c r="I19" s="484"/>
      <c r="J19" s="484"/>
      <c r="K19" s="484"/>
      <c r="L19" s="492">
        <v>9690</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164</v>
      </c>
      <c r="AZ19" s="447"/>
      <c r="BA19" s="447"/>
      <c r="BB19" s="447"/>
      <c r="BC19" s="447"/>
      <c r="BD19" s="447"/>
      <c r="BE19" s="447"/>
      <c r="BF19" s="447"/>
      <c r="BG19" s="447"/>
      <c r="BH19" s="447"/>
      <c r="BI19" s="447"/>
      <c r="BJ19" s="447"/>
      <c r="BK19" s="447"/>
      <c r="BL19" s="447"/>
      <c r="BM19" s="448"/>
      <c r="BN19" s="432">
        <v>54655823</v>
      </c>
      <c r="BO19" s="433"/>
      <c r="BP19" s="433"/>
      <c r="BQ19" s="433"/>
      <c r="BR19" s="433"/>
      <c r="BS19" s="433"/>
      <c r="BT19" s="433"/>
      <c r="BU19" s="434"/>
      <c r="BV19" s="432">
        <v>48704427</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165</v>
      </c>
      <c r="C20" s="483"/>
      <c r="D20" s="483"/>
      <c r="E20" s="484"/>
      <c r="F20" s="484"/>
      <c r="G20" s="484"/>
      <c r="H20" s="484"/>
      <c r="I20" s="484"/>
      <c r="J20" s="484"/>
      <c r="K20" s="484"/>
      <c r="L20" s="492">
        <v>91287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166</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167</v>
      </c>
      <c r="C22" s="409"/>
      <c r="D22" s="410"/>
      <c r="E22" s="417" t="s">
        <v>1</v>
      </c>
      <c r="F22" s="418"/>
      <c r="G22" s="418"/>
      <c r="H22" s="418"/>
      <c r="I22" s="418"/>
      <c r="J22" s="418"/>
      <c r="K22" s="419"/>
      <c r="L22" s="417" t="s">
        <v>168</v>
      </c>
      <c r="M22" s="418"/>
      <c r="N22" s="418"/>
      <c r="O22" s="418"/>
      <c r="P22" s="419"/>
      <c r="Q22" s="423" t="s">
        <v>169</v>
      </c>
      <c r="R22" s="424"/>
      <c r="S22" s="424"/>
      <c r="T22" s="424"/>
      <c r="U22" s="424"/>
      <c r="V22" s="425"/>
      <c r="W22" s="474" t="s">
        <v>170</v>
      </c>
      <c r="X22" s="409"/>
      <c r="Y22" s="410"/>
      <c r="Z22" s="417" t="s">
        <v>1</v>
      </c>
      <c r="AA22" s="418"/>
      <c r="AB22" s="418"/>
      <c r="AC22" s="418"/>
      <c r="AD22" s="418"/>
      <c r="AE22" s="418"/>
      <c r="AF22" s="418"/>
      <c r="AG22" s="419"/>
      <c r="AH22" s="435" t="s">
        <v>171</v>
      </c>
      <c r="AI22" s="418"/>
      <c r="AJ22" s="418"/>
      <c r="AK22" s="418"/>
      <c r="AL22" s="419"/>
      <c r="AM22" s="435" t="s">
        <v>172</v>
      </c>
      <c r="AN22" s="436"/>
      <c r="AO22" s="436"/>
      <c r="AP22" s="436"/>
      <c r="AQ22" s="436"/>
      <c r="AR22" s="437"/>
      <c r="AS22" s="423" t="s">
        <v>169</v>
      </c>
      <c r="AT22" s="424"/>
      <c r="AU22" s="424"/>
      <c r="AV22" s="424"/>
      <c r="AW22" s="424"/>
      <c r="AX22" s="441"/>
      <c r="AY22" s="458" t="s">
        <v>173</v>
      </c>
      <c r="AZ22" s="459"/>
      <c r="BA22" s="459"/>
      <c r="BB22" s="459"/>
      <c r="BC22" s="459"/>
      <c r="BD22" s="459"/>
      <c r="BE22" s="459"/>
      <c r="BF22" s="459"/>
      <c r="BG22" s="459"/>
      <c r="BH22" s="459"/>
      <c r="BI22" s="459"/>
      <c r="BJ22" s="459"/>
      <c r="BK22" s="459"/>
      <c r="BL22" s="459"/>
      <c r="BM22" s="460"/>
      <c r="BN22" s="461">
        <v>25384580</v>
      </c>
      <c r="BO22" s="462"/>
      <c r="BP22" s="462"/>
      <c r="BQ22" s="462"/>
      <c r="BR22" s="462"/>
      <c r="BS22" s="462"/>
      <c r="BT22" s="462"/>
      <c r="BU22" s="463"/>
      <c r="BV22" s="461">
        <v>25418943</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174</v>
      </c>
      <c r="AZ23" s="447"/>
      <c r="BA23" s="447"/>
      <c r="BB23" s="447"/>
      <c r="BC23" s="447"/>
      <c r="BD23" s="447"/>
      <c r="BE23" s="447"/>
      <c r="BF23" s="447"/>
      <c r="BG23" s="447"/>
      <c r="BH23" s="447"/>
      <c r="BI23" s="447"/>
      <c r="BJ23" s="447"/>
      <c r="BK23" s="447"/>
      <c r="BL23" s="447"/>
      <c r="BM23" s="448"/>
      <c r="BN23" s="432">
        <v>18863330</v>
      </c>
      <c r="BO23" s="433"/>
      <c r="BP23" s="433"/>
      <c r="BQ23" s="433"/>
      <c r="BR23" s="433"/>
      <c r="BS23" s="433"/>
      <c r="BT23" s="433"/>
      <c r="BU23" s="434"/>
      <c r="BV23" s="432">
        <v>18291910</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175</v>
      </c>
      <c r="F24" s="389"/>
      <c r="G24" s="389"/>
      <c r="H24" s="389"/>
      <c r="I24" s="389"/>
      <c r="J24" s="389"/>
      <c r="K24" s="390"/>
      <c r="L24" s="385">
        <v>1</v>
      </c>
      <c r="M24" s="386"/>
      <c r="N24" s="386"/>
      <c r="O24" s="386"/>
      <c r="P24" s="387"/>
      <c r="Q24" s="385">
        <v>10500</v>
      </c>
      <c r="R24" s="386"/>
      <c r="S24" s="386"/>
      <c r="T24" s="386"/>
      <c r="U24" s="386"/>
      <c r="V24" s="387"/>
      <c r="W24" s="475"/>
      <c r="X24" s="412"/>
      <c r="Y24" s="413"/>
      <c r="Z24" s="388" t="s">
        <v>176</v>
      </c>
      <c r="AA24" s="389"/>
      <c r="AB24" s="389"/>
      <c r="AC24" s="389"/>
      <c r="AD24" s="389"/>
      <c r="AE24" s="389"/>
      <c r="AF24" s="389"/>
      <c r="AG24" s="390"/>
      <c r="AH24" s="385">
        <v>901</v>
      </c>
      <c r="AI24" s="386"/>
      <c r="AJ24" s="386"/>
      <c r="AK24" s="386"/>
      <c r="AL24" s="387"/>
      <c r="AM24" s="385">
        <v>2814724</v>
      </c>
      <c r="AN24" s="386"/>
      <c r="AO24" s="386"/>
      <c r="AP24" s="386"/>
      <c r="AQ24" s="386"/>
      <c r="AR24" s="387"/>
      <c r="AS24" s="385">
        <v>3124</v>
      </c>
      <c r="AT24" s="386"/>
      <c r="AU24" s="386"/>
      <c r="AV24" s="386"/>
      <c r="AW24" s="386"/>
      <c r="AX24" s="445"/>
      <c r="AY24" s="405" t="s">
        <v>177</v>
      </c>
      <c r="AZ24" s="406"/>
      <c r="BA24" s="406"/>
      <c r="BB24" s="406"/>
      <c r="BC24" s="406"/>
      <c r="BD24" s="406"/>
      <c r="BE24" s="406"/>
      <c r="BF24" s="406"/>
      <c r="BG24" s="406"/>
      <c r="BH24" s="406"/>
      <c r="BI24" s="406"/>
      <c r="BJ24" s="406"/>
      <c r="BK24" s="406"/>
      <c r="BL24" s="406"/>
      <c r="BM24" s="407"/>
      <c r="BN24" s="432">
        <v>10811186</v>
      </c>
      <c r="BO24" s="433"/>
      <c r="BP24" s="433"/>
      <c r="BQ24" s="433"/>
      <c r="BR24" s="433"/>
      <c r="BS24" s="433"/>
      <c r="BT24" s="433"/>
      <c r="BU24" s="434"/>
      <c r="BV24" s="432">
        <v>10169036</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178</v>
      </c>
      <c r="F25" s="389"/>
      <c r="G25" s="389"/>
      <c r="H25" s="389"/>
      <c r="I25" s="389"/>
      <c r="J25" s="389"/>
      <c r="K25" s="390"/>
      <c r="L25" s="385">
        <v>1</v>
      </c>
      <c r="M25" s="386"/>
      <c r="N25" s="386"/>
      <c r="O25" s="386"/>
      <c r="P25" s="387"/>
      <c r="Q25" s="385">
        <v>9000</v>
      </c>
      <c r="R25" s="386"/>
      <c r="S25" s="386"/>
      <c r="T25" s="386"/>
      <c r="U25" s="386"/>
      <c r="V25" s="387"/>
      <c r="W25" s="475"/>
      <c r="X25" s="412"/>
      <c r="Y25" s="413"/>
      <c r="Z25" s="388" t="s">
        <v>179</v>
      </c>
      <c r="AA25" s="389"/>
      <c r="AB25" s="389"/>
      <c r="AC25" s="389"/>
      <c r="AD25" s="389"/>
      <c r="AE25" s="389"/>
      <c r="AF25" s="389"/>
      <c r="AG25" s="390"/>
      <c r="AH25" s="385" t="s">
        <v>150</v>
      </c>
      <c r="AI25" s="386"/>
      <c r="AJ25" s="386"/>
      <c r="AK25" s="386"/>
      <c r="AL25" s="387"/>
      <c r="AM25" s="385" t="s">
        <v>150</v>
      </c>
      <c r="AN25" s="386"/>
      <c r="AO25" s="386"/>
      <c r="AP25" s="386"/>
      <c r="AQ25" s="386"/>
      <c r="AR25" s="387"/>
      <c r="AS25" s="385" t="s">
        <v>150</v>
      </c>
      <c r="AT25" s="386"/>
      <c r="AU25" s="386"/>
      <c r="AV25" s="386"/>
      <c r="AW25" s="386"/>
      <c r="AX25" s="445"/>
      <c r="AY25" s="458" t="s">
        <v>180</v>
      </c>
      <c r="AZ25" s="459"/>
      <c r="BA25" s="459"/>
      <c r="BB25" s="459"/>
      <c r="BC25" s="459"/>
      <c r="BD25" s="459"/>
      <c r="BE25" s="459"/>
      <c r="BF25" s="459"/>
      <c r="BG25" s="459"/>
      <c r="BH25" s="459"/>
      <c r="BI25" s="459"/>
      <c r="BJ25" s="459"/>
      <c r="BK25" s="459"/>
      <c r="BL25" s="459"/>
      <c r="BM25" s="460"/>
      <c r="BN25" s="461">
        <v>19919157</v>
      </c>
      <c r="BO25" s="462"/>
      <c r="BP25" s="462"/>
      <c r="BQ25" s="462"/>
      <c r="BR25" s="462"/>
      <c r="BS25" s="462"/>
      <c r="BT25" s="462"/>
      <c r="BU25" s="463"/>
      <c r="BV25" s="461">
        <v>21475936</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181</v>
      </c>
      <c r="F26" s="389"/>
      <c r="G26" s="389"/>
      <c r="H26" s="389"/>
      <c r="I26" s="389"/>
      <c r="J26" s="389"/>
      <c r="K26" s="390"/>
      <c r="L26" s="385">
        <v>1</v>
      </c>
      <c r="M26" s="386"/>
      <c r="N26" s="386"/>
      <c r="O26" s="386"/>
      <c r="P26" s="387"/>
      <c r="Q26" s="385">
        <v>8100</v>
      </c>
      <c r="R26" s="386"/>
      <c r="S26" s="386"/>
      <c r="T26" s="386"/>
      <c r="U26" s="386"/>
      <c r="V26" s="387"/>
      <c r="W26" s="475"/>
      <c r="X26" s="412"/>
      <c r="Y26" s="413"/>
      <c r="Z26" s="388" t="s">
        <v>182</v>
      </c>
      <c r="AA26" s="443"/>
      <c r="AB26" s="443"/>
      <c r="AC26" s="443"/>
      <c r="AD26" s="443"/>
      <c r="AE26" s="443"/>
      <c r="AF26" s="443"/>
      <c r="AG26" s="444"/>
      <c r="AH26" s="385">
        <v>55</v>
      </c>
      <c r="AI26" s="386"/>
      <c r="AJ26" s="386"/>
      <c r="AK26" s="386"/>
      <c r="AL26" s="387"/>
      <c r="AM26" s="385">
        <v>176880</v>
      </c>
      <c r="AN26" s="386"/>
      <c r="AO26" s="386"/>
      <c r="AP26" s="386"/>
      <c r="AQ26" s="386"/>
      <c r="AR26" s="387"/>
      <c r="AS26" s="385">
        <v>3216</v>
      </c>
      <c r="AT26" s="386"/>
      <c r="AU26" s="386"/>
      <c r="AV26" s="386"/>
      <c r="AW26" s="386"/>
      <c r="AX26" s="445"/>
      <c r="AY26" s="472" t="s">
        <v>183</v>
      </c>
      <c r="AZ26" s="392"/>
      <c r="BA26" s="392"/>
      <c r="BB26" s="392"/>
      <c r="BC26" s="392"/>
      <c r="BD26" s="392"/>
      <c r="BE26" s="392"/>
      <c r="BF26" s="392"/>
      <c r="BG26" s="392"/>
      <c r="BH26" s="392"/>
      <c r="BI26" s="392"/>
      <c r="BJ26" s="392"/>
      <c r="BK26" s="392"/>
      <c r="BL26" s="392"/>
      <c r="BM26" s="473"/>
      <c r="BN26" s="432">
        <v>160000</v>
      </c>
      <c r="BO26" s="433"/>
      <c r="BP26" s="433"/>
      <c r="BQ26" s="433"/>
      <c r="BR26" s="433"/>
      <c r="BS26" s="433"/>
      <c r="BT26" s="433"/>
      <c r="BU26" s="434"/>
      <c r="BV26" s="432">
        <v>150000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184</v>
      </c>
      <c r="F27" s="389"/>
      <c r="G27" s="389"/>
      <c r="H27" s="389"/>
      <c r="I27" s="389"/>
      <c r="J27" s="389"/>
      <c r="K27" s="390"/>
      <c r="L27" s="385">
        <v>1</v>
      </c>
      <c r="M27" s="386"/>
      <c r="N27" s="386"/>
      <c r="O27" s="386"/>
      <c r="P27" s="387"/>
      <c r="Q27" s="385">
        <v>6500</v>
      </c>
      <c r="R27" s="386"/>
      <c r="S27" s="386"/>
      <c r="T27" s="386"/>
      <c r="U27" s="386"/>
      <c r="V27" s="387"/>
      <c r="W27" s="475"/>
      <c r="X27" s="412"/>
      <c r="Y27" s="413"/>
      <c r="Z27" s="388" t="s">
        <v>185</v>
      </c>
      <c r="AA27" s="389"/>
      <c r="AB27" s="389"/>
      <c r="AC27" s="389"/>
      <c r="AD27" s="389"/>
      <c r="AE27" s="389"/>
      <c r="AF27" s="389"/>
      <c r="AG27" s="390"/>
      <c r="AH27" s="385">
        <v>3</v>
      </c>
      <c r="AI27" s="386"/>
      <c r="AJ27" s="386"/>
      <c r="AK27" s="386"/>
      <c r="AL27" s="387"/>
      <c r="AM27" s="385">
        <v>12856</v>
      </c>
      <c r="AN27" s="386"/>
      <c r="AO27" s="386"/>
      <c r="AP27" s="386"/>
      <c r="AQ27" s="386"/>
      <c r="AR27" s="387"/>
      <c r="AS27" s="385">
        <v>4285</v>
      </c>
      <c r="AT27" s="386"/>
      <c r="AU27" s="386"/>
      <c r="AV27" s="386"/>
      <c r="AW27" s="386"/>
      <c r="AX27" s="445"/>
      <c r="AY27" s="469" t="s">
        <v>186</v>
      </c>
      <c r="AZ27" s="470"/>
      <c r="BA27" s="470"/>
      <c r="BB27" s="470"/>
      <c r="BC27" s="470"/>
      <c r="BD27" s="470"/>
      <c r="BE27" s="470"/>
      <c r="BF27" s="470"/>
      <c r="BG27" s="470"/>
      <c r="BH27" s="470"/>
      <c r="BI27" s="470"/>
      <c r="BJ27" s="470"/>
      <c r="BK27" s="470"/>
      <c r="BL27" s="470"/>
      <c r="BM27" s="471"/>
      <c r="BN27" s="466">
        <v>100001</v>
      </c>
      <c r="BO27" s="467"/>
      <c r="BP27" s="467"/>
      <c r="BQ27" s="467"/>
      <c r="BR27" s="467"/>
      <c r="BS27" s="467"/>
      <c r="BT27" s="467"/>
      <c r="BU27" s="468"/>
      <c r="BV27" s="466">
        <v>100001</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187</v>
      </c>
      <c r="F28" s="389"/>
      <c r="G28" s="389"/>
      <c r="H28" s="389"/>
      <c r="I28" s="389"/>
      <c r="J28" s="389"/>
      <c r="K28" s="390"/>
      <c r="L28" s="385">
        <v>1</v>
      </c>
      <c r="M28" s="386"/>
      <c r="N28" s="386"/>
      <c r="O28" s="386"/>
      <c r="P28" s="387"/>
      <c r="Q28" s="385">
        <v>5800</v>
      </c>
      <c r="R28" s="386"/>
      <c r="S28" s="386"/>
      <c r="T28" s="386"/>
      <c r="U28" s="386"/>
      <c r="V28" s="387"/>
      <c r="W28" s="475"/>
      <c r="X28" s="412"/>
      <c r="Y28" s="413"/>
      <c r="Z28" s="388" t="s">
        <v>188</v>
      </c>
      <c r="AA28" s="389"/>
      <c r="AB28" s="389"/>
      <c r="AC28" s="389"/>
      <c r="AD28" s="389"/>
      <c r="AE28" s="389"/>
      <c r="AF28" s="389"/>
      <c r="AG28" s="390"/>
      <c r="AH28" s="385" t="s">
        <v>150</v>
      </c>
      <c r="AI28" s="386"/>
      <c r="AJ28" s="386"/>
      <c r="AK28" s="386"/>
      <c r="AL28" s="387"/>
      <c r="AM28" s="385" t="s">
        <v>141</v>
      </c>
      <c r="AN28" s="386"/>
      <c r="AO28" s="386"/>
      <c r="AP28" s="386"/>
      <c r="AQ28" s="386"/>
      <c r="AR28" s="387"/>
      <c r="AS28" s="385" t="s">
        <v>150</v>
      </c>
      <c r="AT28" s="386"/>
      <c r="AU28" s="386"/>
      <c r="AV28" s="386"/>
      <c r="AW28" s="386"/>
      <c r="AX28" s="445"/>
      <c r="AY28" s="449" t="s">
        <v>189</v>
      </c>
      <c r="AZ28" s="450"/>
      <c r="BA28" s="450"/>
      <c r="BB28" s="451"/>
      <c r="BC28" s="458" t="s">
        <v>50</v>
      </c>
      <c r="BD28" s="459"/>
      <c r="BE28" s="459"/>
      <c r="BF28" s="459"/>
      <c r="BG28" s="459"/>
      <c r="BH28" s="459"/>
      <c r="BI28" s="459"/>
      <c r="BJ28" s="459"/>
      <c r="BK28" s="459"/>
      <c r="BL28" s="459"/>
      <c r="BM28" s="460"/>
      <c r="BN28" s="461">
        <v>4524974</v>
      </c>
      <c r="BO28" s="462"/>
      <c r="BP28" s="462"/>
      <c r="BQ28" s="462"/>
      <c r="BR28" s="462"/>
      <c r="BS28" s="462"/>
      <c r="BT28" s="462"/>
      <c r="BU28" s="463"/>
      <c r="BV28" s="461">
        <v>4416973</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190</v>
      </c>
      <c r="F29" s="389"/>
      <c r="G29" s="389"/>
      <c r="H29" s="389"/>
      <c r="I29" s="389"/>
      <c r="J29" s="389"/>
      <c r="K29" s="390"/>
      <c r="L29" s="385">
        <v>26</v>
      </c>
      <c r="M29" s="386"/>
      <c r="N29" s="386"/>
      <c r="O29" s="386"/>
      <c r="P29" s="387"/>
      <c r="Q29" s="385">
        <v>5500</v>
      </c>
      <c r="R29" s="386"/>
      <c r="S29" s="386"/>
      <c r="T29" s="386"/>
      <c r="U29" s="386"/>
      <c r="V29" s="387"/>
      <c r="W29" s="476"/>
      <c r="X29" s="477"/>
      <c r="Y29" s="478"/>
      <c r="Z29" s="388" t="s">
        <v>191</v>
      </c>
      <c r="AA29" s="389"/>
      <c r="AB29" s="389"/>
      <c r="AC29" s="389"/>
      <c r="AD29" s="389"/>
      <c r="AE29" s="389"/>
      <c r="AF29" s="389"/>
      <c r="AG29" s="390"/>
      <c r="AH29" s="385">
        <v>904</v>
      </c>
      <c r="AI29" s="386"/>
      <c r="AJ29" s="386"/>
      <c r="AK29" s="386"/>
      <c r="AL29" s="387"/>
      <c r="AM29" s="385">
        <v>2827580</v>
      </c>
      <c r="AN29" s="386"/>
      <c r="AO29" s="386"/>
      <c r="AP29" s="386"/>
      <c r="AQ29" s="386"/>
      <c r="AR29" s="387"/>
      <c r="AS29" s="385">
        <v>3128</v>
      </c>
      <c r="AT29" s="386"/>
      <c r="AU29" s="386"/>
      <c r="AV29" s="386"/>
      <c r="AW29" s="386"/>
      <c r="AX29" s="445"/>
      <c r="AY29" s="452"/>
      <c r="AZ29" s="453"/>
      <c r="BA29" s="453"/>
      <c r="BB29" s="454"/>
      <c r="BC29" s="446" t="s">
        <v>192</v>
      </c>
      <c r="BD29" s="447"/>
      <c r="BE29" s="447"/>
      <c r="BF29" s="447"/>
      <c r="BG29" s="447"/>
      <c r="BH29" s="447"/>
      <c r="BI29" s="447"/>
      <c r="BJ29" s="447"/>
      <c r="BK29" s="447"/>
      <c r="BL29" s="447"/>
      <c r="BM29" s="448"/>
      <c r="BN29" s="432">
        <v>4803</v>
      </c>
      <c r="BO29" s="433"/>
      <c r="BP29" s="433"/>
      <c r="BQ29" s="433"/>
      <c r="BR29" s="433"/>
      <c r="BS29" s="433"/>
      <c r="BT29" s="433"/>
      <c r="BU29" s="434"/>
      <c r="BV29" s="432">
        <v>4803</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193</v>
      </c>
      <c r="X30" s="400"/>
      <c r="Y30" s="400"/>
      <c r="Z30" s="400"/>
      <c r="AA30" s="400"/>
      <c r="AB30" s="400"/>
      <c r="AC30" s="400"/>
      <c r="AD30" s="400"/>
      <c r="AE30" s="400"/>
      <c r="AF30" s="400"/>
      <c r="AG30" s="401"/>
      <c r="AH30" s="402">
        <v>100.1</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12836695</v>
      </c>
      <c r="BO30" s="467"/>
      <c r="BP30" s="467"/>
      <c r="BQ30" s="467"/>
      <c r="BR30" s="467"/>
      <c r="BS30" s="467"/>
      <c r="BT30" s="467"/>
      <c r="BU30" s="468"/>
      <c r="BV30" s="466">
        <v>10137349</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194</v>
      </c>
      <c r="D32" s="391"/>
      <c r="E32" s="391"/>
      <c r="F32" s="391"/>
      <c r="G32" s="391"/>
      <c r="H32" s="391"/>
      <c r="I32" s="391"/>
      <c r="J32" s="391"/>
      <c r="K32" s="391"/>
      <c r="L32" s="391"/>
      <c r="M32" s="391"/>
      <c r="N32" s="391"/>
      <c r="O32" s="391"/>
      <c r="P32" s="391"/>
      <c r="Q32" s="391"/>
      <c r="R32" s="391"/>
      <c r="S32" s="391"/>
      <c r="U32" s="392" t="s">
        <v>195</v>
      </c>
      <c r="V32" s="392"/>
      <c r="W32" s="392"/>
      <c r="X32" s="392"/>
      <c r="Y32" s="392"/>
      <c r="Z32" s="392"/>
      <c r="AA32" s="392"/>
      <c r="AB32" s="392"/>
      <c r="AC32" s="392"/>
      <c r="AD32" s="392"/>
      <c r="AE32" s="392"/>
      <c r="AF32" s="392"/>
      <c r="AG32" s="392"/>
      <c r="AH32" s="392"/>
      <c r="AI32" s="392"/>
      <c r="AJ32" s="392"/>
      <c r="AK32" s="392"/>
      <c r="AM32" s="392" t="s">
        <v>196</v>
      </c>
      <c r="AN32" s="392"/>
      <c r="AO32" s="392"/>
      <c r="AP32" s="392"/>
      <c r="AQ32" s="392"/>
      <c r="AR32" s="392"/>
      <c r="AS32" s="392"/>
      <c r="AT32" s="392"/>
      <c r="AU32" s="392"/>
      <c r="AV32" s="392"/>
      <c r="AW32" s="392"/>
      <c r="AX32" s="392"/>
      <c r="AY32" s="392"/>
      <c r="AZ32" s="392"/>
      <c r="BA32" s="392"/>
      <c r="BB32" s="392"/>
      <c r="BC32" s="392"/>
      <c r="BE32" s="392" t="s">
        <v>197</v>
      </c>
      <c r="BF32" s="392"/>
      <c r="BG32" s="392"/>
      <c r="BH32" s="392"/>
      <c r="BI32" s="392"/>
      <c r="BJ32" s="392"/>
      <c r="BK32" s="392"/>
      <c r="BL32" s="392"/>
      <c r="BM32" s="392"/>
      <c r="BN32" s="392"/>
      <c r="BO32" s="392"/>
      <c r="BP32" s="392"/>
      <c r="BQ32" s="392"/>
      <c r="BR32" s="392"/>
      <c r="BS32" s="392"/>
      <c r="BT32" s="392"/>
      <c r="BU32" s="392"/>
      <c r="BW32" s="392" t="s">
        <v>198</v>
      </c>
      <c r="BX32" s="392"/>
      <c r="BY32" s="392"/>
      <c r="BZ32" s="392"/>
      <c r="CA32" s="392"/>
      <c r="CB32" s="392"/>
      <c r="CC32" s="392"/>
      <c r="CD32" s="392"/>
      <c r="CE32" s="392"/>
      <c r="CF32" s="392"/>
      <c r="CG32" s="392"/>
      <c r="CH32" s="392"/>
      <c r="CI32" s="392"/>
      <c r="CJ32" s="392"/>
      <c r="CK32" s="392"/>
      <c r="CL32" s="392"/>
      <c r="CM32" s="392"/>
      <c r="CO32" s="392" t="s">
        <v>199</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200</v>
      </c>
      <c r="D33" s="384"/>
      <c r="E33" s="383" t="s">
        <v>201</v>
      </c>
      <c r="F33" s="383"/>
      <c r="G33" s="383"/>
      <c r="H33" s="383"/>
      <c r="I33" s="383"/>
      <c r="J33" s="383"/>
      <c r="K33" s="383"/>
      <c r="L33" s="383"/>
      <c r="M33" s="383"/>
      <c r="N33" s="383"/>
      <c r="O33" s="383"/>
      <c r="P33" s="383"/>
      <c r="Q33" s="383"/>
      <c r="R33" s="383"/>
      <c r="S33" s="383"/>
      <c r="T33" s="200"/>
      <c r="U33" s="384" t="s">
        <v>200</v>
      </c>
      <c r="V33" s="384"/>
      <c r="W33" s="383" t="s">
        <v>202</v>
      </c>
      <c r="X33" s="383"/>
      <c r="Y33" s="383"/>
      <c r="Z33" s="383"/>
      <c r="AA33" s="383"/>
      <c r="AB33" s="383"/>
      <c r="AC33" s="383"/>
      <c r="AD33" s="383"/>
      <c r="AE33" s="383"/>
      <c r="AF33" s="383"/>
      <c r="AG33" s="383"/>
      <c r="AH33" s="383"/>
      <c r="AI33" s="383"/>
      <c r="AJ33" s="383"/>
      <c r="AK33" s="383"/>
      <c r="AL33" s="200"/>
      <c r="AM33" s="384" t="s">
        <v>203</v>
      </c>
      <c r="AN33" s="384"/>
      <c r="AO33" s="383" t="s">
        <v>202</v>
      </c>
      <c r="AP33" s="383"/>
      <c r="AQ33" s="383"/>
      <c r="AR33" s="383"/>
      <c r="AS33" s="383"/>
      <c r="AT33" s="383"/>
      <c r="AU33" s="383"/>
      <c r="AV33" s="383"/>
      <c r="AW33" s="383"/>
      <c r="AX33" s="383"/>
      <c r="AY33" s="383"/>
      <c r="AZ33" s="383"/>
      <c r="BA33" s="383"/>
      <c r="BB33" s="383"/>
      <c r="BC33" s="383"/>
      <c r="BD33" s="201"/>
      <c r="BE33" s="383" t="s">
        <v>204</v>
      </c>
      <c r="BF33" s="383"/>
      <c r="BG33" s="383" t="s">
        <v>205</v>
      </c>
      <c r="BH33" s="383"/>
      <c r="BI33" s="383"/>
      <c r="BJ33" s="383"/>
      <c r="BK33" s="383"/>
      <c r="BL33" s="383"/>
      <c r="BM33" s="383"/>
      <c r="BN33" s="383"/>
      <c r="BO33" s="383"/>
      <c r="BP33" s="383"/>
      <c r="BQ33" s="383"/>
      <c r="BR33" s="383"/>
      <c r="BS33" s="383"/>
      <c r="BT33" s="383"/>
      <c r="BU33" s="383"/>
      <c r="BV33" s="201"/>
      <c r="BW33" s="384" t="s">
        <v>204</v>
      </c>
      <c r="BX33" s="384"/>
      <c r="BY33" s="383" t="s">
        <v>206</v>
      </c>
      <c r="BZ33" s="383"/>
      <c r="CA33" s="383"/>
      <c r="CB33" s="383"/>
      <c r="CC33" s="383"/>
      <c r="CD33" s="383"/>
      <c r="CE33" s="383"/>
      <c r="CF33" s="383"/>
      <c r="CG33" s="383"/>
      <c r="CH33" s="383"/>
      <c r="CI33" s="383"/>
      <c r="CJ33" s="383"/>
      <c r="CK33" s="383"/>
      <c r="CL33" s="383"/>
      <c r="CM33" s="383"/>
      <c r="CN33" s="200"/>
      <c r="CO33" s="384" t="s">
        <v>203</v>
      </c>
      <c r="CP33" s="384"/>
      <c r="CQ33" s="383" t="s">
        <v>207</v>
      </c>
      <c r="CR33" s="383"/>
      <c r="CS33" s="383"/>
      <c r="CT33" s="383"/>
      <c r="CU33" s="383"/>
      <c r="CV33" s="383"/>
      <c r="CW33" s="383"/>
      <c r="CX33" s="383"/>
      <c r="CY33" s="383"/>
      <c r="CZ33" s="383"/>
      <c r="DA33" s="383"/>
      <c r="DB33" s="383"/>
      <c r="DC33" s="383"/>
      <c r="DD33" s="383"/>
      <c r="DE33" s="383"/>
      <c r="DF33" s="200"/>
      <c r="DG33" s="382" t="s">
        <v>208</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小平市下水道事業会計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東京たま広域資源循環組合（一般会計）</v>
      </c>
      <c r="BZ34" s="381"/>
      <c r="CA34" s="381"/>
      <c r="CB34" s="381"/>
      <c r="CC34" s="381"/>
      <c r="CD34" s="381"/>
      <c r="CE34" s="381"/>
      <c r="CF34" s="381"/>
      <c r="CG34" s="381"/>
      <c r="CH34" s="381"/>
      <c r="CI34" s="381"/>
      <c r="CJ34" s="381"/>
      <c r="CK34" s="381"/>
      <c r="CL34" s="381"/>
      <c r="CM34" s="381"/>
      <c r="CN34" s="175"/>
      <c r="CO34" s="380">
        <f>IF(CQ34="","",MAX(C34:D43,U34:V43,AM34:AN43,BE34:BF43,BW34:BX43)+1)</f>
        <v>16</v>
      </c>
      <c r="CP34" s="380"/>
      <c r="CQ34" s="381" t="str">
        <f>IF('各会計、関係団体の財政状況及び健全化判断比率'!BS7="","",'各会計、関係団体の財政状況及び健全化判断比率'!BS7)</f>
        <v>小平市文化振興財団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小平・村山・大和衛生組合（一般会計）</v>
      </c>
      <c r="BZ35" s="381"/>
      <c r="CA35" s="381"/>
      <c r="CB35" s="381"/>
      <c r="CC35" s="381"/>
      <c r="CD35" s="381"/>
      <c r="CE35" s="381"/>
      <c r="CF35" s="381"/>
      <c r="CG35" s="381"/>
      <c r="CH35" s="381"/>
      <c r="CI35" s="381"/>
      <c r="CJ35" s="381"/>
      <c r="CK35" s="381"/>
      <c r="CL35" s="381"/>
      <c r="CM35" s="381"/>
      <c r="CN35" s="175"/>
      <c r="CO35" s="380">
        <f t="shared" ref="CO35:CO43" si="3">IF(CQ35="","",CO34+1)</f>
        <v>17</v>
      </c>
      <c r="CP35" s="380"/>
      <c r="CQ35" s="381" t="str">
        <f>IF('各会計、関係団体の財政状況及び健全化判断比率'!BS8="","",'各会計、関係団体の財政状況及び健全化判断比率'!BS8)</f>
        <v>小平市土地開発公社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〇</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多摩六都科学館組合（一般会計）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昭和病院企業団（病院事業会計）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東京都四市競艇事業組合（一般会計）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東京都十一市競輪事業組合（一般会計）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12</v>
      </c>
      <c r="BX40" s="380"/>
      <c r="BY40" s="381" t="str">
        <f>IF('各会計、関係団体の財政状況及び健全化判断比率'!B74="","",'各会計、関係団体の財政状況及び健全化判断比率'!B74)</f>
        <v>東京市町村総合事務組合（一般会計）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13</v>
      </c>
      <c r="BX41" s="380"/>
      <c r="BY41" s="381" t="str">
        <f>IF('各会計、関係団体の財政状況及び健全化判断比率'!B75="","",'各会計、関係団体の財政状況及び健全化判断比率'!B75)</f>
        <v>東京市町村総合事務組合（交通災害共済事務特別会計）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14</v>
      </c>
      <c r="BX42" s="380"/>
      <c r="BY42" s="381" t="str">
        <f>IF('各会計、関係団体の財政状況及び健全化判断比率'!B76="","",'各会計、関係団体の財政状況及び健全化判断比率'!B76)</f>
        <v>湖南衛生組合（一般会計）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15</v>
      </c>
      <c r="BX43" s="380"/>
      <c r="BY43" s="381" t="str">
        <f>IF('各会計、関係団体の財政状況及び健全化判断比率'!B77="","",'各会計、関係団体の財政状況及び健全化判断比率'!B77)</f>
        <v>東京都後期高齢者医療広域連合（一般会計）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377" t="s">
        <v>210</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211</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212</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213</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214</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215</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216</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217</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cFbD95/l4iWIXcBAVWDgbXF97zpdvvcPbYhTPveyMyHdkXZ5dwsE5zFAaKwN+WkLZi8x2cOMX0yn2vh8DkBNhQ==" saltValue="HQSDxeonhLoddo+a4NTes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164" t="s">
        <v>562</v>
      </c>
      <c r="D34" s="1164"/>
      <c r="E34" s="1165"/>
      <c r="F34" s="32">
        <v>5.63</v>
      </c>
      <c r="G34" s="33">
        <v>6.04</v>
      </c>
      <c r="H34" s="33">
        <v>8.5399999999999991</v>
      </c>
      <c r="I34" s="33">
        <v>16.579999999999998</v>
      </c>
      <c r="J34" s="34">
        <v>13.49</v>
      </c>
      <c r="K34" s="22"/>
      <c r="L34" s="22"/>
      <c r="M34" s="22"/>
      <c r="N34" s="22"/>
      <c r="O34" s="22"/>
      <c r="P34" s="22"/>
    </row>
    <row r="35" spans="1:16" ht="39" customHeight="1" x14ac:dyDescent="0.2">
      <c r="A35" s="22"/>
      <c r="B35" s="35"/>
      <c r="C35" s="1160" t="s">
        <v>563</v>
      </c>
      <c r="D35" s="1160"/>
      <c r="E35" s="1161"/>
      <c r="F35" s="36" t="s">
        <v>515</v>
      </c>
      <c r="G35" s="37">
        <v>1.87</v>
      </c>
      <c r="H35" s="37">
        <v>3.3</v>
      </c>
      <c r="I35" s="37">
        <v>4.42</v>
      </c>
      <c r="J35" s="38">
        <v>5.37</v>
      </c>
      <c r="K35" s="22"/>
      <c r="L35" s="22"/>
      <c r="M35" s="22"/>
      <c r="N35" s="22"/>
      <c r="O35" s="22"/>
      <c r="P35" s="22"/>
    </row>
    <row r="36" spans="1:16" ht="39" customHeight="1" x14ac:dyDescent="0.2">
      <c r="A36" s="22"/>
      <c r="B36" s="35"/>
      <c r="C36" s="1160" t="s">
        <v>564</v>
      </c>
      <c r="D36" s="1160"/>
      <c r="E36" s="1161"/>
      <c r="F36" s="36">
        <v>0.68</v>
      </c>
      <c r="G36" s="37">
        <v>0.62</v>
      </c>
      <c r="H36" s="37">
        <v>1.18</v>
      </c>
      <c r="I36" s="37">
        <v>1.1399999999999999</v>
      </c>
      <c r="J36" s="38">
        <v>1.28</v>
      </c>
      <c r="K36" s="22"/>
      <c r="L36" s="22"/>
      <c r="M36" s="22"/>
      <c r="N36" s="22"/>
      <c r="O36" s="22"/>
      <c r="P36" s="22"/>
    </row>
    <row r="37" spans="1:16" ht="39" customHeight="1" x14ac:dyDescent="0.2">
      <c r="A37" s="22"/>
      <c r="B37" s="35"/>
      <c r="C37" s="1160" t="s">
        <v>565</v>
      </c>
      <c r="D37" s="1160"/>
      <c r="E37" s="1161"/>
      <c r="F37" s="36">
        <v>0.45</v>
      </c>
      <c r="G37" s="37">
        <v>0.31</v>
      </c>
      <c r="H37" s="37">
        <v>0.57999999999999996</v>
      </c>
      <c r="I37" s="37">
        <v>0.99</v>
      </c>
      <c r="J37" s="38">
        <v>0.7</v>
      </c>
      <c r="K37" s="22"/>
      <c r="L37" s="22"/>
      <c r="M37" s="22"/>
      <c r="N37" s="22"/>
      <c r="O37" s="22"/>
      <c r="P37" s="22"/>
    </row>
    <row r="38" spans="1:16" ht="39" customHeight="1" x14ac:dyDescent="0.2">
      <c r="A38" s="22"/>
      <c r="B38" s="35"/>
      <c r="C38" s="1160" t="s">
        <v>566</v>
      </c>
      <c r="D38" s="1160"/>
      <c r="E38" s="1161"/>
      <c r="F38" s="36">
        <v>7.0000000000000007E-2</v>
      </c>
      <c r="G38" s="37">
        <v>0.06</v>
      </c>
      <c r="H38" s="37">
        <v>0.06</v>
      </c>
      <c r="I38" s="37">
        <v>0.11</v>
      </c>
      <c r="J38" s="38">
        <v>0.09</v>
      </c>
      <c r="K38" s="22"/>
      <c r="L38" s="22"/>
      <c r="M38" s="22"/>
      <c r="N38" s="22"/>
      <c r="O38" s="22"/>
      <c r="P38" s="22"/>
    </row>
    <row r="39" spans="1:16" ht="39" customHeight="1" x14ac:dyDescent="0.2">
      <c r="A39" s="22"/>
      <c r="B39" s="35"/>
      <c r="C39" s="1160"/>
      <c r="D39" s="1160"/>
      <c r="E39" s="1161"/>
      <c r="F39" s="36"/>
      <c r="G39" s="37"/>
      <c r="H39" s="37"/>
      <c r="I39" s="37"/>
      <c r="J39" s="38"/>
      <c r="K39" s="22"/>
      <c r="L39" s="22"/>
      <c r="M39" s="22"/>
      <c r="N39" s="22"/>
      <c r="O39" s="22"/>
      <c r="P39" s="22"/>
    </row>
    <row r="40" spans="1:16" ht="39" customHeight="1" x14ac:dyDescent="0.2">
      <c r="A40" s="22"/>
      <c r="B40" s="35"/>
      <c r="C40" s="1160"/>
      <c r="D40" s="1160"/>
      <c r="E40" s="1161"/>
      <c r="F40" s="36"/>
      <c r="G40" s="37"/>
      <c r="H40" s="37"/>
      <c r="I40" s="37"/>
      <c r="J40" s="38"/>
      <c r="K40" s="22"/>
      <c r="L40" s="22"/>
      <c r="M40" s="22"/>
      <c r="N40" s="22"/>
      <c r="O40" s="22"/>
      <c r="P40" s="22"/>
    </row>
    <row r="41" spans="1:16" ht="39" customHeight="1" x14ac:dyDescent="0.2">
      <c r="A41" s="22"/>
      <c r="B41" s="35"/>
      <c r="C41" s="1160"/>
      <c r="D41" s="1160"/>
      <c r="E41" s="1161"/>
      <c r="F41" s="36"/>
      <c r="G41" s="37"/>
      <c r="H41" s="37"/>
      <c r="I41" s="37"/>
      <c r="J41" s="38"/>
      <c r="K41" s="22"/>
      <c r="L41" s="22"/>
      <c r="M41" s="22"/>
      <c r="N41" s="22"/>
      <c r="O41" s="22"/>
      <c r="P41" s="22"/>
    </row>
    <row r="42" spans="1:16" ht="39" customHeight="1" x14ac:dyDescent="0.2">
      <c r="A42" s="22"/>
      <c r="B42" s="39"/>
      <c r="C42" s="1160" t="s">
        <v>567</v>
      </c>
      <c r="D42" s="1160"/>
      <c r="E42" s="1161"/>
      <c r="F42" s="36" t="s">
        <v>515</v>
      </c>
      <c r="G42" s="37" t="s">
        <v>515</v>
      </c>
      <c r="H42" s="37" t="s">
        <v>515</v>
      </c>
      <c r="I42" s="37" t="s">
        <v>515</v>
      </c>
      <c r="J42" s="38" t="s">
        <v>515</v>
      </c>
      <c r="K42" s="22"/>
      <c r="L42" s="22"/>
      <c r="M42" s="22"/>
      <c r="N42" s="22"/>
      <c r="O42" s="22"/>
      <c r="P42" s="22"/>
    </row>
    <row r="43" spans="1:16" ht="39" customHeight="1" thickBot="1" x14ac:dyDescent="0.25">
      <c r="A43" s="22"/>
      <c r="B43" s="40"/>
      <c r="C43" s="1162" t="s">
        <v>568</v>
      </c>
      <c r="D43" s="1162"/>
      <c r="E43" s="1163"/>
      <c r="F43" s="41">
        <v>1.0900000000000001</v>
      </c>
      <c r="G43" s="42" t="s">
        <v>515</v>
      </c>
      <c r="H43" s="42" t="s">
        <v>515</v>
      </c>
      <c r="I43" s="42" t="s">
        <v>515</v>
      </c>
      <c r="J43" s="43" t="s">
        <v>515</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4Pnx0bwyZQOhnyhZcdtdgLxSZpkpfPabIJwYaYZk4/fB1x9Vqbn0b89fP6fjM8BqjhagBS/a11gtdPDkvM2GgA==" saltValue="jyM5F2CkB1bRX4FhOWSn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556</v>
      </c>
      <c r="L44" s="54" t="s">
        <v>557</v>
      </c>
      <c r="M44" s="54" t="s">
        <v>558</v>
      </c>
      <c r="N44" s="54" t="s">
        <v>559</v>
      </c>
      <c r="O44" s="55" t="s">
        <v>560</v>
      </c>
      <c r="P44" s="46"/>
      <c r="Q44" s="46"/>
      <c r="R44" s="46"/>
      <c r="S44" s="46"/>
      <c r="T44" s="46"/>
      <c r="U44" s="46"/>
    </row>
    <row r="45" spans="1:21" ht="30.75" customHeight="1" x14ac:dyDescent="0.2">
      <c r="A45" s="46"/>
      <c r="B45" s="1189" t="s">
        <v>11</v>
      </c>
      <c r="C45" s="1190"/>
      <c r="D45" s="56"/>
      <c r="E45" s="1195" t="s">
        <v>12</v>
      </c>
      <c r="F45" s="1195"/>
      <c r="G45" s="1195"/>
      <c r="H45" s="1195"/>
      <c r="I45" s="1195"/>
      <c r="J45" s="1196"/>
      <c r="K45" s="57">
        <v>3566</v>
      </c>
      <c r="L45" s="58">
        <v>3493</v>
      </c>
      <c r="M45" s="58">
        <v>3343</v>
      </c>
      <c r="N45" s="58">
        <v>3235</v>
      </c>
      <c r="O45" s="59">
        <v>3241</v>
      </c>
      <c r="P45" s="46"/>
      <c r="Q45" s="46"/>
      <c r="R45" s="46"/>
      <c r="S45" s="46"/>
      <c r="T45" s="46"/>
      <c r="U45" s="46"/>
    </row>
    <row r="46" spans="1:21" ht="30.75" customHeight="1" x14ac:dyDescent="0.2">
      <c r="A46" s="46"/>
      <c r="B46" s="1191"/>
      <c r="C46" s="1192"/>
      <c r="D46" s="60"/>
      <c r="E46" s="1168" t="s">
        <v>13</v>
      </c>
      <c r="F46" s="1168"/>
      <c r="G46" s="1168"/>
      <c r="H46" s="1168"/>
      <c r="I46" s="1168"/>
      <c r="J46" s="1169"/>
      <c r="K46" s="61" t="s">
        <v>515</v>
      </c>
      <c r="L46" s="62" t="s">
        <v>515</v>
      </c>
      <c r="M46" s="62" t="s">
        <v>515</v>
      </c>
      <c r="N46" s="62" t="s">
        <v>515</v>
      </c>
      <c r="O46" s="63" t="s">
        <v>515</v>
      </c>
      <c r="P46" s="46"/>
      <c r="Q46" s="46"/>
      <c r="R46" s="46"/>
      <c r="S46" s="46"/>
      <c r="T46" s="46"/>
      <c r="U46" s="46"/>
    </row>
    <row r="47" spans="1:21" ht="30.75" customHeight="1" x14ac:dyDescent="0.2">
      <c r="A47" s="46"/>
      <c r="B47" s="1191"/>
      <c r="C47" s="1192"/>
      <c r="D47" s="60"/>
      <c r="E47" s="1168" t="s">
        <v>14</v>
      </c>
      <c r="F47" s="1168"/>
      <c r="G47" s="1168"/>
      <c r="H47" s="1168"/>
      <c r="I47" s="1168"/>
      <c r="J47" s="1169"/>
      <c r="K47" s="61" t="s">
        <v>515</v>
      </c>
      <c r="L47" s="62" t="s">
        <v>515</v>
      </c>
      <c r="M47" s="62" t="s">
        <v>515</v>
      </c>
      <c r="N47" s="62" t="s">
        <v>515</v>
      </c>
      <c r="O47" s="63" t="s">
        <v>515</v>
      </c>
      <c r="P47" s="46"/>
      <c r="Q47" s="46"/>
      <c r="R47" s="46"/>
      <c r="S47" s="46"/>
      <c r="T47" s="46"/>
      <c r="U47" s="46"/>
    </row>
    <row r="48" spans="1:21" ht="30.75" customHeight="1" x14ac:dyDescent="0.2">
      <c r="A48" s="46"/>
      <c r="B48" s="1191"/>
      <c r="C48" s="1192"/>
      <c r="D48" s="60"/>
      <c r="E48" s="1168" t="s">
        <v>15</v>
      </c>
      <c r="F48" s="1168"/>
      <c r="G48" s="1168"/>
      <c r="H48" s="1168"/>
      <c r="I48" s="1168"/>
      <c r="J48" s="1169"/>
      <c r="K48" s="61">
        <v>626</v>
      </c>
      <c r="L48" s="62">
        <v>623</v>
      </c>
      <c r="M48" s="62">
        <v>577</v>
      </c>
      <c r="N48" s="62">
        <v>575</v>
      </c>
      <c r="O48" s="63">
        <v>579</v>
      </c>
      <c r="P48" s="46"/>
      <c r="Q48" s="46"/>
      <c r="R48" s="46"/>
      <c r="S48" s="46"/>
      <c r="T48" s="46"/>
      <c r="U48" s="46"/>
    </row>
    <row r="49" spans="1:21" ht="30.75" customHeight="1" x14ac:dyDescent="0.2">
      <c r="A49" s="46"/>
      <c r="B49" s="1191"/>
      <c r="C49" s="1192"/>
      <c r="D49" s="60"/>
      <c r="E49" s="1168" t="s">
        <v>16</v>
      </c>
      <c r="F49" s="1168"/>
      <c r="G49" s="1168"/>
      <c r="H49" s="1168"/>
      <c r="I49" s="1168"/>
      <c r="J49" s="1169"/>
      <c r="K49" s="61">
        <v>123</v>
      </c>
      <c r="L49" s="62">
        <v>115</v>
      </c>
      <c r="M49" s="62">
        <v>76</v>
      </c>
      <c r="N49" s="62">
        <v>72</v>
      </c>
      <c r="O49" s="63">
        <v>114</v>
      </c>
      <c r="P49" s="46"/>
      <c r="Q49" s="46"/>
      <c r="R49" s="46"/>
      <c r="S49" s="46"/>
      <c r="T49" s="46"/>
      <c r="U49" s="46"/>
    </row>
    <row r="50" spans="1:21" ht="30.75" customHeight="1" x14ac:dyDescent="0.2">
      <c r="A50" s="46"/>
      <c r="B50" s="1191"/>
      <c r="C50" s="1192"/>
      <c r="D50" s="60"/>
      <c r="E50" s="1168" t="s">
        <v>17</v>
      </c>
      <c r="F50" s="1168"/>
      <c r="G50" s="1168"/>
      <c r="H50" s="1168"/>
      <c r="I50" s="1168"/>
      <c r="J50" s="1169"/>
      <c r="K50" s="61">
        <v>71</v>
      </c>
      <c r="L50" s="62">
        <v>75</v>
      </c>
      <c r="M50" s="62">
        <v>74</v>
      </c>
      <c r="N50" s="62">
        <v>71</v>
      </c>
      <c r="O50" s="63">
        <v>71</v>
      </c>
      <c r="P50" s="46"/>
      <c r="Q50" s="46"/>
      <c r="R50" s="46"/>
      <c r="S50" s="46"/>
      <c r="T50" s="46"/>
      <c r="U50" s="46"/>
    </row>
    <row r="51" spans="1:21" ht="30.75" customHeight="1" x14ac:dyDescent="0.2">
      <c r="A51" s="46"/>
      <c r="B51" s="1193"/>
      <c r="C51" s="1194"/>
      <c r="D51" s="64"/>
      <c r="E51" s="1168" t="s">
        <v>18</v>
      </c>
      <c r="F51" s="1168"/>
      <c r="G51" s="1168"/>
      <c r="H51" s="1168"/>
      <c r="I51" s="1168"/>
      <c r="J51" s="1169"/>
      <c r="K51" s="61" t="s">
        <v>515</v>
      </c>
      <c r="L51" s="62" t="s">
        <v>515</v>
      </c>
      <c r="M51" s="62" t="s">
        <v>515</v>
      </c>
      <c r="N51" s="62" t="s">
        <v>515</v>
      </c>
      <c r="O51" s="63" t="s">
        <v>515</v>
      </c>
      <c r="P51" s="46"/>
      <c r="Q51" s="46"/>
      <c r="R51" s="46"/>
      <c r="S51" s="46"/>
      <c r="T51" s="46"/>
      <c r="U51" s="46"/>
    </row>
    <row r="52" spans="1:21" ht="30.75" customHeight="1" x14ac:dyDescent="0.2">
      <c r="A52" s="46"/>
      <c r="B52" s="1166" t="s">
        <v>19</v>
      </c>
      <c r="C52" s="1167"/>
      <c r="D52" s="64"/>
      <c r="E52" s="1168" t="s">
        <v>20</v>
      </c>
      <c r="F52" s="1168"/>
      <c r="G52" s="1168"/>
      <c r="H52" s="1168"/>
      <c r="I52" s="1168"/>
      <c r="J52" s="1169"/>
      <c r="K52" s="61">
        <v>3817</v>
      </c>
      <c r="L52" s="62">
        <v>3580</v>
      </c>
      <c r="M52" s="62">
        <v>3293</v>
      </c>
      <c r="N52" s="62">
        <v>3305</v>
      </c>
      <c r="O52" s="63">
        <v>3358</v>
      </c>
      <c r="P52" s="46"/>
      <c r="Q52" s="46"/>
      <c r="R52" s="46"/>
      <c r="S52" s="46"/>
      <c r="T52" s="46"/>
      <c r="U52" s="46"/>
    </row>
    <row r="53" spans="1:21" ht="30.75" customHeight="1" thickBot="1" x14ac:dyDescent="0.25">
      <c r="A53" s="46"/>
      <c r="B53" s="1170" t="s">
        <v>21</v>
      </c>
      <c r="C53" s="1171"/>
      <c r="D53" s="65"/>
      <c r="E53" s="1172" t="s">
        <v>22</v>
      </c>
      <c r="F53" s="1172"/>
      <c r="G53" s="1172"/>
      <c r="H53" s="1172"/>
      <c r="I53" s="1172"/>
      <c r="J53" s="1173"/>
      <c r="K53" s="66">
        <v>569</v>
      </c>
      <c r="L53" s="67">
        <v>726</v>
      </c>
      <c r="M53" s="67">
        <v>777</v>
      </c>
      <c r="N53" s="67">
        <v>648</v>
      </c>
      <c r="O53" s="68">
        <v>647</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569</v>
      </c>
      <c r="P56" s="46"/>
      <c r="Q56" s="46"/>
      <c r="R56" s="46"/>
      <c r="S56" s="46"/>
      <c r="T56" s="46"/>
      <c r="U56" s="46"/>
    </row>
    <row r="57" spans="1:21" ht="31.5" customHeight="1" thickBot="1" x14ac:dyDescent="0.25">
      <c r="A57" s="46"/>
      <c r="B57" s="74"/>
      <c r="C57" s="75"/>
      <c r="D57" s="75"/>
      <c r="E57" s="76"/>
      <c r="F57" s="76"/>
      <c r="G57" s="76"/>
      <c r="H57" s="76"/>
      <c r="I57" s="76"/>
      <c r="J57" s="77" t="s">
        <v>2</v>
      </c>
      <c r="K57" s="78" t="s">
        <v>570</v>
      </c>
      <c r="L57" s="79" t="s">
        <v>571</v>
      </c>
      <c r="M57" s="79" t="s">
        <v>572</v>
      </c>
      <c r="N57" s="79" t="s">
        <v>573</v>
      </c>
      <c r="O57" s="80" t="s">
        <v>574</v>
      </c>
      <c r="P57" s="46"/>
      <c r="Q57" s="46"/>
      <c r="R57" s="46"/>
      <c r="S57" s="46"/>
      <c r="T57" s="46"/>
      <c r="U57" s="46"/>
    </row>
    <row r="58" spans="1:21" ht="31.5" customHeight="1" x14ac:dyDescent="0.2">
      <c r="B58" s="1174" t="s">
        <v>26</v>
      </c>
      <c r="C58" s="1175"/>
      <c r="D58" s="1180" t="s">
        <v>27</v>
      </c>
      <c r="E58" s="1181"/>
      <c r="F58" s="1181"/>
      <c r="G58" s="1181"/>
      <c r="H58" s="1181"/>
      <c r="I58" s="1181"/>
      <c r="J58" s="1182"/>
      <c r="K58" s="81"/>
      <c r="L58" s="82"/>
      <c r="M58" s="82"/>
      <c r="N58" s="82"/>
      <c r="O58" s="83"/>
    </row>
    <row r="59" spans="1:21" ht="31.5" customHeight="1" x14ac:dyDescent="0.2">
      <c r="B59" s="1176"/>
      <c r="C59" s="1177"/>
      <c r="D59" s="1183" t="s">
        <v>28</v>
      </c>
      <c r="E59" s="1184"/>
      <c r="F59" s="1184"/>
      <c r="G59" s="1184"/>
      <c r="H59" s="1184"/>
      <c r="I59" s="1184"/>
      <c r="J59" s="1185"/>
      <c r="K59" s="84"/>
      <c r="L59" s="85"/>
      <c r="M59" s="85"/>
      <c r="N59" s="85"/>
      <c r="O59" s="86"/>
    </row>
    <row r="60" spans="1:21" ht="31.5" customHeight="1" thickBot="1" x14ac:dyDescent="0.25">
      <c r="B60" s="1178"/>
      <c r="C60" s="1179"/>
      <c r="D60" s="1186" t="s">
        <v>29</v>
      </c>
      <c r="E60" s="1187"/>
      <c r="F60" s="1187"/>
      <c r="G60" s="1187"/>
      <c r="H60" s="1187"/>
      <c r="I60" s="1187"/>
      <c r="J60" s="1188"/>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7fskHihAcD2Mzv8ZmRq5FtzJoS4SbtQA6dwBYBwrn6h24Y+bz8BJTjgo+u0nrLUGvDIub9e3e1Q5INh7sqr7Q==" saltValue="gjpJLDRO80To8reFmJ3Wp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556</v>
      </c>
      <c r="J40" s="101" t="s">
        <v>557</v>
      </c>
      <c r="K40" s="101" t="s">
        <v>558</v>
      </c>
      <c r="L40" s="101" t="s">
        <v>559</v>
      </c>
      <c r="M40" s="102" t="s">
        <v>560</v>
      </c>
    </row>
    <row r="41" spans="2:13" ht="27.75" customHeight="1" x14ac:dyDescent="0.2">
      <c r="B41" s="1209" t="s">
        <v>32</v>
      </c>
      <c r="C41" s="1210"/>
      <c r="D41" s="103"/>
      <c r="E41" s="1211" t="s">
        <v>33</v>
      </c>
      <c r="F41" s="1211"/>
      <c r="G41" s="1211"/>
      <c r="H41" s="1212"/>
      <c r="I41" s="342">
        <v>26449</v>
      </c>
      <c r="J41" s="343">
        <v>25562</v>
      </c>
      <c r="K41" s="343">
        <v>25720</v>
      </c>
      <c r="L41" s="343">
        <v>25419</v>
      </c>
      <c r="M41" s="344">
        <v>25385</v>
      </c>
    </row>
    <row r="42" spans="2:13" ht="27.75" customHeight="1" x14ac:dyDescent="0.2">
      <c r="B42" s="1199"/>
      <c r="C42" s="1200"/>
      <c r="D42" s="104"/>
      <c r="E42" s="1203" t="s">
        <v>34</v>
      </c>
      <c r="F42" s="1203"/>
      <c r="G42" s="1203"/>
      <c r="H42" s="1204"/>
      <c r="I42" s="345">
        <v>854</v>
      </c>
      <c r="J42" s="346">
        <v>2963</v>
      </c>
      <c r="K42" s="346">
        <v>3448</v>
      </c>
      <c r="L42" s="346">
        <v>3273</v>
      </c>
      <c r="M42" s="347">
        <v>3044</v>
      </c>
    </row>
    <row r="43" spans="2:13" ht="27.75" customHeight="1" x14ac:dyDescent="0.2">
      <c r="B43" s="1199"/>
      <c r="C43" s="1200"/>
      <c r="D43" s="104"/>
      <c r="E43" s="1203" t="s">
        <v>35</v>
      </c>
      <c r="F43" s="1203"/>
      <c r="G43" s="1203"/>
      <c r="H43" s="1204"/>
      <c r="I43" s="345">
        <v>5159</v>
      </c>
      <c r="J43" s="346">
        <v>5489</v>
      </c>
      <c r="K43" s="346">
        <v>6083</v>
      </c>
      <c r="L43" s="346">
        <v>6909</v>
      </c>
      <c r="M43" s="347">
        <v>7517</v>
      </c>
    </row>
    <row r="44" spans="2:13" ht="27.75" customHeight="1" x14ac:dyDescent="0.2">
      <c r="B44" s="1199"/>
      <c r="C44" s="1200"/>
      <c r="D44" s="104"/>
      <c r="E44" s="1203" t="s">
        <v>36</v>
      </c>
      <c r="F44" s="1203"/>
      <c r="G44" s="1203"/>
      <c r="H44" s="1204"/>
      <c r="I44" s="345">
        <v>1678</v>
      </c>
      <c r="J44" s="346">
        <v>2235</v>
      </c>
      <c r="K44" s="346">
        <v>2231</v>
      </c>
      <c r="L44" s="346">
        <v>2500</v>
      </c>
      <c r="M44" s="347">
        <v>3335</v>
      </c>
    </row>
    <row r="45" spans="2:13" ht="27.75" customHeight="1" x14ac:dyDescent="0.2">
      <c r="B45" s="1199"/>
      <c r="C45" s="1200"/>
      <c r="D45" s="104"/>
      <c r="E45" s="1203" t="s">
        <v>37</v>
      </c>
      <c r="F45" s="1203"/>
      <c r="G45" s="1203"/>
      <c r="H45" s="1204"/>
      <c r="I45" s="345">
        <v>5382</v>
      </c>
      <c r="J45" s="346">
        <v>5448</v>
      </c>
      <c r="K45" s="346">
        <v>5453</v>
      </c>
      <c r="L45" s="346">
        <v>5728</v>
      </c>
      <c r="M45" s="347">
        <v>5856</v>
      </c>
    </row>
    <row r="46" spans="2:13" ht="27.75" customHeight="1" x14ac:dyDescent="0.2">
      <c r="B46" s="1199"/>
      <c r="C46" s="1200"/>
      <c r="D46" s="105"/>
      <c r="E46" s="1203" t="s">
        <v>38</v>
      </c>
      <c r="F46" s="1203"/>
      <c r="G46" s="1203"/>
      <c r="H46" s="1204"/>
      <c r="I46" s="345" t="s">
        <v>515</v>
      </c>
      <c r="J46" s="346" t="s">
        <v>515</v>
      </c>
      <c r="K46" s="346" t="s">
        <v>515</v>
      </c>
      <c r="L46" s="346" t="s">
        <v>515</v>
      </c>
      <c r="M46" s="347" t="s">
        <v>515</v>
      </c>
    </row>
    <row r="47" spans="2:13" ht="27.75" customHeight="1" x14ac:dyDescent="0.2">
      <c r="B47" s="1199"/>
      <c r="C47" s="1200"/>
      <c r="D47" s="106"/>
      <c r="E47" s="1213" t="s">
        <v>39</v>
      </c>
      <c r="F47" s="1214"/>
      <c r="G47" s="1214"/>
      <c r="H47" s="1215"/>
      <c r="I47" s="345" t="s">
        <v>515</v>
      </c>
      <c r="J47" s="346" t="s">
        <v>515</v>
      </c>
      <c r="K47" s="346" t="s">
        <v>515</v>
      </c>
      <c r="L47" s="346" t="s">
        <v>515</v>
      </c>
      <c r="M47" s="347" t="s">
        <v>515</v>
      </c>
    </row>
    <row r="48" spans="2:13" ht="27.75" customHeight="1" x14ac:dyDescent="0.2">
      <c r="B48" s="1199"/>
      <c r="C48" s="1200"/>
      <c r="D48" s="104"/>
      <c r="E48" s="1203" t="s">
        <v>40</v>
      </c>
      <c r="F48" s="1203"/>
      <c r="G48" s="1203"/>
      <c r="H48" s="1204"/>
      <c r="I48" s="345" t="s">
        <v>515</v>
      </c>
      <c r="J48" s="346" t="s">
        <v>515</v>
      </c>
      <c r="K48" s="346" t="s">
        <v>515</v>
      </c>
      <c r="L48" s="346" t="s">
        <v>515</v>
      </c>
      <c r="M48" s="347" t="s">
        <v>515</v>
      </c>
    </row>
    <row r="49" spans="2:13" ht="27.75" customHeight="1" x14ac:dyDescent="0.2">
      <c r="B49" s="1201"/>
      <c r="C49" s="1202"/>
      <c r="D49" s="104"/>
      <c r="E49" s="1203" t="s">
        <v>41</v>
      </c>
      <c r="F49" s="1203"/>
      <c r="G49" s="1203"/>
      <c r="H49" s="1204"/>
      <c r="I49" s="345" t="s">
        <v>515</v>
      </c>
      <c r="J49" s="346" t="s">
        <v>515</v>
      </c>
      <c r="K49" s="346" t="s">
        <v>515</v>
      </c>
      <c r="L49" s="346" t="s">
        <v>515</v>
      </c>
      <c r="M49" s="347" t="s">
        <v>515</v>
      </c>
    </row>
    <row r="50" spans="2:13" ht="27.75" customHeight="1" x14ac:dyDescent="0.2">
      <c r="B50" s="1197" t="s">
        <v>42</v>
      </c>
      <c r="C50" s="1198"/>
      <c r="D50" s="107"/>
      <c r="E50" s="1203" t="s">
        <v>43</v>
      </c>
      <c r="F50" s="1203"/>
      <c r="G50" s="1203"/>
      <c r="H50" s="1204"/>
      <c r="I50" s="345">
        <v>12277</v>
      </c>
      <c r="J50" s="346">
        <v>12702</v>
      </c>
      <c r="K50" s="346">
        <v>12746</v>
      </c>
      <c r="L50" s="346">
        <v>16021</v>
      </c>
      <c r="M50" s="347">
        <v>18735</v>
      </c>
    </row>
    <row r="51" spans="2:13" ht="27.75" customHeight="1" x14ac:dyDescent="0.2">
      <c r="B51" s="1199"/>
      <c r="C51" s="1200"/>
      <c r="D51" s="104"/>
      <c r="E51" s="1203" t="s">
        <v>44</v>
      </c>
      <c r="F51" s="1203"/>
      <c r="G51" s="1203"/>
      <c r="H51" s="1204"/>
      <c r="I51" s="345">
        <v>7770</v>
      </c>
      <c r="J51" s="346">
        <v>8614</v>
      </c>
      <c r="K51" s="346">
        <v>9062</v>
      </c>
      <c r="L51" s="346">
        <v>10075</v>
      </c>
      <c r="M51" s="347">
        <v>11993</v>
      </c>
    </row>
    <row r="52" spans="2:13" ht="27.75" customHeight="1" x14ac:dyDescent="0.2">
      <c r="B52" s="1201"/>
      <c r="C52" s="1202"/>
      <c r="D52" s="104"/>
      <c r="E52" s="1203" t="s">
        <v>45</v>
      </c>
      <c r="F52" s="1203"/>
      <c r="G52" s="1203"/>
      <c r="H52" s="1204"/>
      <c r="I52" s="345">
        <v>27026</v>
      </c>
      <c r="J52" s="346">
        <v>26496</v>
      </c>
      <c r="K52" s="346">
        <v>26172</v>
      </c>
      <c r="L52" s="346">
        <v>26479</v>
      </c>
      <c r="M52" s="347">
        <v>26609</v>
      </c>
    </row>
    <row r="53" spans="2:13" ht="27.75" customHeight="1" thickBot="1" x14ac:dyDescent="0.25">
      <c r="B53" s="1205" t="s">
        <v>46</v>
      </c>
      <c r="C53" s="1206"/>
      <c r="D53" s="108"/>
      <c r="E53" s="1207" t="s">
        <v>47</v>
      </c>
      <c r="F53" s="1207"/>
      <c r="G53" s="1207"/>
      <c r="H53" s="1208"/>
      <c r="I53" s="348">
        <v>-7551</v>
      </c>
      <c r="J53" s="349">
        <v>-6115</v>
      </c>
      <c r="K53" s="349">
        <v>-5044</v>
      </c>
      <c r="L53" s="349">
        <v>-8746</v>
      </c>
      <c r="M53" s="350">
        <v>-12199</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Zd5wPHjfAhyDfXtG7AT9pd65ml+TPx7cxOwc6sMuPrfp+aAmrboCKSdAXAyoXsQqujN1xBZYamd10HcEeJvdOg==" saltValue="pGaFvmIAmKodUMeZMVxMv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558</v>
      </c>
      <c r="G54" s="117" t="s">
        <v>559</v>
      </c>
      <c r="H54" s="118" t="s">
        <v>560</v>
      </c>
    </row>
    <row r="55" spans="2:8" ht="52.5" customHeight="1" x14ac:dyDescent="0.2">
      <c r="B55" s="119"/>
      <c r="C55" s="1224" t="s">
        <v>50</v>
      </c>
      <c r="D55" s="1224"/>
      <c r="E55" s="1225"/>
      <c r="F55" s="120">
        <v>2838</v>
      </c>
      <c r="G55" s="120">
        <v>4417</v>
      </c>
      <c r="H55" s="121">
        <v>4525</v>
      </c>
    </row>
    <row r="56" spans="2:8" ht="52.5" customHeight="1" x14ac:dyDescent="0.2">
      <c r="B56" s="122"/>
      <c r="C56" s="1226" t="s">
        <v>51</v>
      </c>
      <c r="D56" s="1226"/>
      <c r="E56" s="1227"/>
      <c r="F56" s="123">
        <v>5</v>
      </c>
      <c r="G56" s="123">
        <v>5</v>
      </c>
      <c r="H56" s="124">
        <v>5</v>
      </c>
    </row>
    <row r="57" spans="2:8" ht="53.25" customHeight="1" x14ac:dyDescent="0.2">
      <c r="B57" s="122"/>
      <c r="C57" s="1228" t="s">
        <v>52</v>
      </c>
      <c r="D57" s="1228"/>
      <c r="E57" s="1229"/>
      <c r="F57" s="125">
        <v>8490</v>
      </c>
      <c r="G57" s="125">
        <v>10137</v>
      </c>
      <c r="H57" s="126">
        <v>12837</v>
      </c>
    </row>
    <row r="58" spans="2:8" ht="45.75" customHeight="1" x14ac:dyDescent="0.2">
      <c r="B58" s="127"/>
      <c r="C58" s="1216" t="s">
        <v>591</v>
      </c>
      <c r="D58" s="1217"/>
      <c r="E58" s="1218"/>
      <c r="F58" s="128">
        <v>5540</v>
      </c>
      <c r="G58" s="128">
        <v>6213</v>
      </c>
      <c r="H58" s="129">
        <v>6501</v>
      </c>
    </row>
    <row r="59" spans="2:8" ht="45.75" customHeight="1" x14ac:dyDescent="0.2">
      <c r="B59" s="127"/>
      <c r="C59" s="1216" t="s">
        <v>592</v>
      </c>
      <c r="D59" s="1217"/>
      <c r="E59" s="1218"/>
      <c r="F59" s="128">
        <v>1809</v>
      </c>
      <c r="G59" s="128">
        <v>2075</v>
      </c>
      <c r="H59" s="129">
        <v>4006</v>
      </c>
    </row>
    <row r="60" spans="2:8" ht="45.75" customHeight="1" x14ac:dyDescent="0.2">
      <c r="B60" s="127"/>
      <c r="C60" s="1216" t="s">
        <v>593</v>
      </c>
      <c r="D60" s="1217"/>
      <c r="E60" s="1218"/>
      <c r="F60" s="128">
        <v>509</v>
      </c>
      <c r="G60" s="128">
        <v>685</v>
      </c>
      <c r="H60" s="129">
        <v>965</v>
      </c>
    </row>
    <row r="61" spans="2:8" ht="45.75" customHeight="1" x14ac:dyDescent="0.2">
      <c r="B61" s="127"/>
      <c r="C61" s="1216" t="s">
        <v>595</v>
      </c>
      <c r="D61" s="1217"/>
      <c r="E61" s="1218"/>
      <c r="F61" s="128" t="s">
        <v>596</v>
      </c>
      <c r="G61" s="128">
        <v>719</v>
      </c>
      <c r="H61" s="129">
        <v>719</v>
      </c>
    </row>
    <row r="62" spans="2:8" ht="45.75" customHeight="1" thickBot="1" x14ac:dyDescent="0.25">
      <c r="B62" s="130"/>
      <c r="C62" s="1219" t="s">
        <v>594</v>
      </c>
      <c r="D62" s="1220"/>
      <c r="E62" s="1221"/>
      <c r="F62" s="131">
        <v>232</v>
      </c>
      <c r="G62" s="131">
        <v>143</v>
      </c>
      <c r="H62" s="132">
        <v>323</v>
      </c>
    </row>
    <row r="63" spans="2:8" ht="52.5" customHeight="1" thickBot="1" x14ac:dyDescent="0.25">
      <c r="B63" s="133"/>
      <c r="C63" s="1222" t="s">
        <v>53</v>
      </c>
      <c r="D63" s="1222"/>
      <c r="E63" s="1223"/>
      <c r="F63" s="134">
        <v>11333</v>
      </c>
      <c r="G63" s="134">
        <v>14559</v>
      </c>
      <c r="H63" s="135">
        <v>17366</v>
      </c>
    </row>
    <row r="64" spans="2:8" ht="13.2" x14ac:dyDescent="0.2"/>
  </sheetData>
  <sheetProtection algorithmName="SHA-512" hashValue="U3JUOslr7RI/xhFDnxqLBt5eurzvpEgDIdNt03fYsd6HgJbLfImh75eY/oJk/KInPncgh9OBD9J2oe8Vy1LGzg==" saltValue="Y43UfMnS0sZYBGKdjmxjh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8" zoomScale="70" zoomScaleNormal="70" zoomScaleSheetLayoutView="55" workbookViewId="0">
      <selection activeCell="BA64" sqref="BA64"/>
    </sheetView>
  </sheetViews>
  <sheetFormatPr defaultColWidth="0" defaultRowHeight="0"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76"/>
      <c r="B1" s="375"/>
      <c r="DD1" s="255"/>
      <c r="DE1" s="255"/>
    </row>
    <row r="2" spans="1:109" ht="25.5" customHeight="1" x14ac:dyDescent="0.2">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5"/>
      <c r="DE2" s="255"/>
    </row>
    <row r="3" spans="1:109" ht="25.5" customHeight="1" x14ac:dyDescent="0.2">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5"/>
      <c r="DE3" s="255"/>
    </row>
    <row r="4" spans="1:109" s="253" customFormat="1" ht="13.2" x14ac:dyDescent="0.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3" customFormat="1" ht="13.2"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3" customFormat="1" ht="13.2"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3" customFormat="1" ht="13.2"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3" customFormat="1" ht="13.2" x14ac:dyDescent="0.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3" customFormat="1" ht="13.2" x14ac:dyDescent="0.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3" customFormat="1" ht="13.2" x14ac:dyDescent="0.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3" customFormat="1" ht="13.2" x14ac:dyDescent="0.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3" customFormat="1" ht="13.2" x14ac:dyDescent="0.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3" customFormat="1" ht="13.2" x14ac:dyDescent="0.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3" customFormat="1" ht="13.2" x14ac:dyDescent="0.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3" customFormat="1" ht="13.2" x14ac:dyDescent="0.2">
      <c r="A15" s="255"/>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3" customFormat="1" ht="13.2" x14ac:dyDescent="0.2">
      <c r="A16" s="255"/>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3" customFormat="1" ht="13.2" x14ac:dyDescent="0.2">
      <c r="A17" s="25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3" customFormat="1" ht="13.2" x14ac:dyDescent="0.2">
      <c r="A18" s="25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x14ac:dyDescent="0.2">
      <c r="DD19" s="255"/>
      <c r="DE19" s="255"/>
    </row>
    <row r="20" spans="1:109" ht="13.2" x14ac:dyDescent="0.2">
      <c r="DD20" s="255"/>
      <c r="DE20" s="255"/>
    </row>
    <row r="21" spans="1:109" ht="17.25" customHeight="1" x14ac:dyDescent="0.2">
      <c r="B21" s="373"/>
      <c r="C21" s="257"/>
      <c r="D21" s="257"/>
      <c r="E21" s="257"/>
      <c r="F21" s="257"/>
      <c r="G21" s="257"/>
      <c r="H21" s="257"/>
      <c r="I21" s="257"/>
      <c r="J21" s="257"/>
      <c r="K21" s="257"/>
      <c r="L21" s="257"/>
      <c r="M21" s="257"/>
      <c r="N21" s="37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72"/>
      <c r="AU21" s="257"/>
      <c r="AV21" s="257"/>
      <c r="AW21" s="257"/>
      <c r="AX21" s="257"/>
      <c r="AY21" s="257"/>
      <c r="AZ21" s="257"/>
      <c r="BA21" s="257"/>
      <c r="BB21" s="257"/>
      <c r="BC21" s="257"/>
      <c r="BD21" s="257"/>
      <c r="BE21" s="257"/>
      <c r="BF21" s="372"/>
      <c r="BG21" s="257"/>
      <c r="BH21" s="257"/>
      <c r="BI21" s="257"/>
      <c r="BJ21" s="257"/>
      <c r="BK21" s="257"/>
      <c r="BL21" s="257"/>
      <c r="BM21" s="257"/>
      <c r="BN21" s="257"/>
      <c r="BO21" s="257"/>
      <c r="BP21" s="257"/>
      <c r="BQ21" s="257"/>
      <c r="BR21" s="372"/>
      <c r="BS21" s="257"/>
      <c r="BT21" s="257"/>
      <c r="BU21" s="257"/>
      <c r="BV21" s="257"/>
      <c r="BW21" s="257"/>
      <c r="BX21" s="257"/>
      <c r="BY21" s="257"/>
      <c r="BZ21" s="257"/>
      <c r="CA21" s="257"/>
      <c r="CB21" s="257"/>
      <c r="CC21" s="257"/>
      <c r="CD21" s="372"/>
      <c r="CE21" s="257"/>
      <c r="CF21" s="257"/>
      <c r="CG21" s="257"/>
      <c r="CH21" s="257"/>
      <c r="CI21" s="257"/>
      <c r="CJ21" s="257"/>
      <c r="CK21" s="257"/>
      <c r="CL21" s="257"/>
      <c r="CM21" s="257"/>
      <c r="CN21" s="257"/>
      <c r="CO21" s="257"/>
      <c r="CP21" s="372"/>
      <c r="CQ21" s="257"/>
      <c r="CR21" s="257"/>
      <c r="CS21" s="257"/>
      <c r="CT21" s="257"/>
      <c r="CU21" s="257"/>
      <c r="CV21" s="257"/>
      <c r="CW21" s="257"/>
      <c r="CX21" s="257"/>
      <c r="CY21" s="257"/>
      <c r="CZ21" s="257"/>
      <c r="DA21" s="257"/>
      <c r="DB21" s="372"/>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64"/>
      <c r="DD40" s="364"/>
      <c r="DE40" s="255"/>
    </row>
    <row r="41" spans="2:109" ht="16.2" x14ac:dyDescent="0.2">
      <c r="B41" s="256" t="s">
        <v>608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61"/>
      <c r="I42" s="360"/>
      <c r="J42" s="360"/>
      <c r="K42" s="360"/>
      <c r="AM42" s="361"/>
      <c r="AN42" s="361" t="s">
        <v>604</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2">
      <c r="B43" s="259"/>
      <c r="AN43" s="1230" t="s">
        <v>607</v>
      </c>
      <c r="AO43" s="1231"/>
      <c r="AP43" s="1231"/>
      <c r="AQ43" s="1231"/>
      <c r="AR43" s="1231"/>
      <c r="AS43" s="1231"/>
      <c r="AT43" s="1231"/>
      <c r="AU43" s="1231"/>
      <c r="AV43" s="1231"/>
      <c r="AW43" s="1231"/>
      <c r="AX43" s="1231"/>
      <c r="AY43" s="1231"/>
      <c r="AZ43" s="1231"/>
      <c r="BA43" s="1231"/>
      <c r="BB43" s="1231"/>
      <c r="BC43" s="1231"/>
      <c r="BD43" s="1231"/>
      <c r="BE43" s="1231"/>
      <c r="BF43" s="1231"/>
      <c r="BG43" s="1231"/>
      <c r="BH43" s="1231"/>
      <c r="BI43" s="1231"/>
      <c r="BJ43" s="1231"/>
      <c r="BK43" s="1231"/>
      <c r="BL43" s="1231"/>
      <c r="BM43" s="1231"/>
      <c r="BN43" s="1231"/>
      <c r="BO43" s="1231"/>
      <c r="BP43" s="1231"/>
      <c r="BQ43" s="1231"/>
      <c r="BR43" s="1231"/>
      <c r="BS43" s="1231"/>
      <c r="BT43" s="1231"/>
      <c r="BU43" s="1231"/>
      <c r="BV43" s="1231"/>
      <c r="BW43" s="1231"/>
      <c r="BX43" s="1231"/>
      <c r="BY43" s="1231"/>
      <c r="BZ43" s="1231"/>
      <c r="CA43" s="1231"/>
      <c r="CB43" s="1231"/>
      <c r="CC43" s="1231"/>
      <c r="CD43" s="1231"/>
      <c r="CE43" s="1231"/>
      <c r="CF43" s="1231"/>
      <c r="CG43" s="1231"/>
      <c r="CH43" s="1231"/>
      <c r="CI43" s="1231"/>
      <c r="CJ43" s="1231"/>
      <c r="CK43" s="1231"/>
      <c r="CL43" s="1231"/>
      <c r="CM43" s="1231"/>
      <c r="CN43" s="1231"/>
      <c r="CO43" s="1231"/>
      <c r="CP43" s="1231"/>
      <c r="CQ43" s="1231"/>
      <c r="CR43" s="1231"/>
      <c r="CS43" s="1231"/>
      <c r="CT43" s="1231"/>
      <c r="CU43" s="1231"/>
      <c r="CV43" s="1231"/>
      <c r="CW43" s="1231"/>
      <c r="CX43" s="1231"/>
      <c r="CY43" s="1231"/>
      <c r="CZ43" s="1231"/>
      <c r="DA43" s="1231"/>
      <c r="DB43" s="1231"/>
      <c r="DC43" s="1232"/>
    </row>
    <row r="44" spans="2:109" ht="13.2" x14ac:dyDescent="0.2">
      <c r="B44" s="259"/>
      <c r="AN44" s="1233"/>
      <c r="AO44" s="1234"/>
      <c r="AP44" s="1234"/>
      <c r="AQ44" s="1234"/>
      <c r="AR44" s="1234"/>
      <c r="AS44" s="1234"/>
      <c r="AT44" s="1234"/>
      <c r="AU44" s="1234"/>
      <c r="AV44" s="1234"/>
      <c r="AW44" s="1234"/>
      <c r="AX44" s="1234"/>
      <c r="AY44" s="1234"/>
      <c r="AZ44" s="1234"/>
      <c r="BA44" s="1234"/>
      <c r="BB44" s="1234"/>
      <c r="BC44" s="1234"/>
      <c r="BD44" s="1234"/>
      <c r="BE44" s="1234"/>
      <c r="BF44" s="1234"/>
      <c r="BG44" s="1234"/>
      <c r="BH44" s="1234"/>
      <c r="BI44" s="1234"/>
      <c r="BJ44" s="1234"/>
      <c r="BK44" s="1234"/>
      <c r="BL44" s="1234"/>
      <c r="BM44" s="1234"/>
      <c r="BN44" s="1234"/>
      <c r="BO44" s="1234"/>
      <c r="BP44" s="1234"/>
      <c r="BQ44" s="1234"/>
      <c r="BR44" s="1234"/>
      <c r="BS44" s="1234"/>
      <c r="BT44" s="1234"/>
      <c r="BU44" s="1234"/>
      <c r="BV44" s="1234"/>
      <c r="BW44" s="1234"/>
      <c r="BX44" s="1234"/>
      <c r="BY44" s="1234"/>
      <c r="BZ44" s="1234"/>
      <c r="CA44" s="1234"/>
      <c r="CB44" s="1234"/>
      <c r="CC44" s="1234"/>
      <c r="CD44" s="1234"/>
      <c r="CE44" s="1234"/>
      <c r="CF44" s="1234"/>
      <c r="CG44" s="1234"/>
      <c r="CH44" s="1234"/>
      <c r="CI44" s="1234"/>
      <c r="CJ44" s="1234"/>
      <c r="CK44" s="1234"/>
      <c r="CL44" s="1234"/>
      <c r="CM44" s="1234"/>
      <c r="CN44" s="1234"/>
      <c r="CO44" s="1234"/>
      <c r="CP44" s="1234"/>
      <c r="CQ44" s="1234"/>
      <c r="CR44" s="1234"/>
      <c r="CS44" s="1234"/>
      <c r="CT44" s="1234"/>
      <c r="CU44" s="1234"/>
      <c r="CV44" s="1234"/>
      <c r="CW44" s="1234"/>
      <c r="CX44" s="1234"/>
      <c r="CY44" s="1234"/>
      <c r="CZ44" s="1234"/>
      <c r="DA44" s="1234"/>
      <c r="DB44" s="1234"/>
      <c r="DC44" s="1235"/>
    </row>
    <row r="45" spans="2:109" ht="13.2" x14ac:dyDescent="0.2">
      <c r="B45" s="259"/>
      <c r="AN45" s="1233"/>
      <c r="AO45" s="1234"/>
      <c r="AP45" s="1234"/>
      <c r="AQ45" s="1234"/>
      <c r="AR45" s="1234"/>
      <c r="AS45" s="1234"/>
      <c r="AT45" s="1234"/>
      <c r="AU45" s="1234"/>
      <c r="AV45" s="1234"/>
      <c r="AW45" s="1234"/>
      <c r="AX45" s="1234"/>
      <c r="AY45" s="1234"/>
      <c r="AZ45" s="1234"/>
      <c r="BA45" s="1234"/>
      <c r="BB45" s="1234"/>
      <c r="BC45" s="1234"/>
      <c r="BD45" s="1234"/>
      <c r="BE45" s="1234"/>
      <c r="BF45" s="1234"/>
      <c r="BG45" s="1234"/>
      <c r="BH45" s="1234"/>
      <c r="BI45" s="1234"/>
      <c r="BJ45" s="1234"/>
      <c r="BK45" s="1234"/>
      <c r="BL45" s="1234"/>
      <c r="BM45" s="1234"/>
      <c r="BN45" s="1234"/>
      <c r="BO45" s="1234"/>
      <c r="BP45" s="1234"/>
      <c r="BQ45" s="1234"/>
      <c r="BR45" s="1234"/>
      <c r="BS45" s="1234"/>
      <c r="BT45" s="1234"/>
      <c r="BU45" s="1234"/>
      <c r="BV45" s="1234"/>
      <c r="BW45" s="1234"/>
      <c r="BX45" s="1234"/>
      <c r="BY45" s="1234"/>
      <c r="BZ45" s="1234"/>
      <c r="CA45" s="1234"/>
      <c r="CB45" s="1234"/>
      <c r="CC45" s="1234"/>
      <c r="CD45" s="1234"/>
      <c r="CE45" s="1234"/>
      <c r="CF45" s="1234"/>
      <c r="CG45" s="1234"/>
      <c r="CH45" s="1234"/>
      <c r="CI45" s="1234"/>
      <c r="CJ45" s="1234"/>
      <c r="CK45" s="1234"/>
      <c r="CL45" s="1234"/>
      <c r="CM45" s="1234"/>
      <c r="CN45" s="1234"/>
      <c r="CO45" s="1234"/>
      <c r="CP45" s="1234"/>
      <c r="CQ45" s="1234"/>
      <c r="CR45" s="1234"/>
      <c r="CS45" s="1234"/>
      <c r="CT45" s="1234"/>
      <c r="CU45" s="1234"/>
      <c r="CV45" s="1234"/>
      <c r="CW45" s="1234"/>
      <c r="CX45" s="1234"/>
      <c r="CY45" s="1234"/>
      <c r="CZ45" s="1234"/>
      <c r="DA45" s="1234"/>
      <c r="DB45" s="1234"/>
      <c r="DC45" s="1235"/>
    </row>
    <row r="46" spans="2:109" ht="13.2" x14ac:dyDescent="0.2">
      <c r="B46" s="259"/>
      <c r="AN46" s="1233"/>
      <c r="AO46" s="1234"/>
      <c r="AP46" s="1234"/>
      <c r="AQ46" s="1234"/>
      <c r="AR46" s="1234"/>
      <c r="AS46" s="1234"/>
      <c r="AT46" s="1234"/>
      <c r="AU46" s="1234"/>
      <c r="AV46" s="1234"/>
      <c r="AW46" s="1234"/>
      <c r="AX46" s="1234"/>
      <c r="AY46" s="1234"/>
      <c r="AZ46" s="1234"/>
      <c r="BA46" s="1234"/>
      <c r="BB46" s="1234"/>
      <c r="BC46" s="1234"/>
      <c r="BD46" s="1234"/>
      <c r="BE46" s="1234"/>
      <c r="BF46" s="1234"/>
      <c r="BG46" s="1234"/>
      <c r="BH46" s="1234"/>
      <c r="BI46" s="1234"/>
      <c r="BJ46" s="1234"/>
      <c r="BK46" s="1234"/>
      <c r="BL46" s="1234"/>
      <c r="BM46" s="1234"/>
      <c r="BN46" s="1234"/>
      <c r="BO46" s="1234"/>
      <c r="BP46" s="1234"/>
      <c r="BQ46" s="1234"/>
      <c r="BR46" s="1234"/>
      <c r="BS46" s="1234"/>
      <c r="BT46" s="1234"/>
      <c r="BU46" s="1234"/>
      <c r="BV46" s="1234"/>
      <c r="BW46" s="1234"/>
      <c r="BX46" s="1234"/>
      <c r="BY46" s="1234"/>
      <c r="BZ46" s="1234"/>
      <c r="CA46" s="1234"/>
      <c r="CB46" s="1234"/>
      <c r="CC46" s="1234"/>
      <c r="CD46" s="1234"/>
      <c r="CE46" s="1234"/>
      <c r="CF46" s="1234"/>
      <c r="CG46" s="1234"/>
      <c r="CH46" s="1234"/>
      <c r="CI46" s="1234"/>
      <c r="CJ46" s="1234"/>
      <c r="CK46" s="1234"/>
      <c r="CL46" s="1234"/>
      <c r="CM46" s="1234"/>
      <c r="CN46" s="1234"/>
      <c r="CO46" s="1234"/>
      <c r="CP46" s="1234"/>
      <c r="CQ46" s="1234"/>
      <c r="CR46" s="1234"/>
      <c r="CS46" s="1234"/>
      <c r="CT46" s="1234"/>
      <c r="CU46" s="1234"/>
      <c r="CV46" s="1234"/>
      <c r="CW46" s="1234"/>
      <c r="CX46" s="1234"/>
      <c r="CY46" s="1234"/>
      <c r="CZ46" s="1234"/>
      <c r="DA46" s="1234"/>
      <c r="DB46" s="1234"/>
      <c r="DC46" s="1235"/>
    </row>
    <row r="47" spans="2:109" ht="13.2" x14ac:dyDescent="0.2">
      <c r="B47" s="259"/>
      <c r="AN47" s="1236"/>
      <c r="AO47" s="1237"/>
      <c r="AP47" s="1237"/>
      <c r="AQ47" s="1237"/>
      <c r="AR47" s="1237"/>
      <c r="AS47" s="1237"/>
      <c r="AT47" s="1237"/>
      <c r="AU47" s="1237"/>
      <c r="AV47" s="1237"/>
      <c r="AW47" s="1237"/>
      <c r="AX47" s="1237"/>
      <c r="AY47" s="1237"/>
      <c r="AZ47" s="1237"/>
      <c r="BA47" s="1237"/>
      <c r="BB47" s="1237"/>
      <c r="BC47" s="1237"/>
      <c r="BD47" s="1237"/>
      <c r="BE47" s="1237"/>
      <c r="BF47" s="1237"/>
      <c r="BG47" s="1237"/>
      <c r="BH47" s="1237"/>
      <c r="BI47" s="1237"/>
      <c r="BJ47" s="1237"/>
      <c r="BK47" s="1237"/>
      <c r="BL47" s="1237"/>
      <c r="BM47" s="1237"/>
      <c r="BN47" s="1237"/>
      <c r="BO47" s="1237"/>
      <c r="BP47" s="1237"/>
      <c r="BQ47" s="1237"/>
      <c r="BR47" s="1237"/>
      <c r="BS47" s="1237"/>
      <c r="BT47" s="1237"/>
      <c r="BU47" s="1237"/>
      <c r="BV47" s="1237"/>
      <c r="BW47" s="1237"/>
      <c r="BX47" s="1237"/>
      <c r="BY47" s="1237"/>
      <c r="BZ47" s="1237"/>
      <c r="CA47" s="1237"/>
      <c r="CB47" s="1237"/>
      <c r="CC47" s="1237"/>
      <c r="CD47" s="1237"/>
      <c r="CE47" s="1237"/>
      <c r="CF47" s="1237"/>
      <c r="CG47" s="1237"/>
      <c r="CH47" s="1237"/>
      <c r="CI47" s="1237"/>
      <c r="CJ47" s="1237"/>
      <c r="CK47" s="1237"/>
      <c r="CL47" s="1237"/>
      <c r="CM47" s="1237"/>
      <c r="CN47" s="1237"/>
      <c r="CO47" s="1237"/>
      <c r="CP47" s="1237"/>
      <c r="CQ47" s="1237"/>
      <c r="CR47" s="1237"/>
      <c r="CS47" s="1237"/>
      <c r="CT47" s="1237"/>
      <c r="CU47" s="1237"/>
      <c r="CV47" s="1237"/>
      <c r="CW47" s="1237"/>
      <c r="CX47" s="1237"/>
      <c r="CY47" s="1237"/>
      <c r="CZ47" s="1237"/>
      <c r="DA47" s="1237"/>
      <c r="DB47" s="1237"/>
      <c r="DC47" s="1238"/>
    </row>
    <row r="48" spans="2:109" ht="13.2" x14ac:dyDescent="0.2">
      <c r="B48" s="259"/>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x14ac:dyDescent="0.2">
      <c r="B49" s="259"/>
      <c r="AN49" s="255" t="s">
        <v>602</v>
      </c>
    </row>
    <row r="50" spans="1:109" ht="13.2" x14ac:dyDescent="0.2">
      <c r="B50" s="259"/>
      <c r="G50" s="1241"/>
      <c r="H50" s="1241"/>
      <c r="I50" s="1241"/>
      <c r="J50" s="1241"/>
      <c r="K50" s="354"/>
      <c r="L50" s="354"/>
      <c r="M50" s="353"/>
      <c r="N50" s="353"/>
      <c r="AN50" s="1242"/>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4"/>
      <c r="BP50" s="1240" t="s">
        <v>556</v>
      </c>
      <c r="BQ50" s="1240"/>
      <c r="BR50" s="1240"/>
      <c r="BS50" s="1240"/>
      <c r="BT50" s="1240"/>
      <c r="BU50" s="1240"/>
      <c r="BV50" s="1240"/>
      <c r="BW50" s="1240"/>
      <c r="BX50" s="1240" t="s">
        <v>557</v>
      </c>
      <c r="BY50" s="1240"/>
      <c r="BZ50" s="1240"/>
      <c r="CA50" s="1240"/>
      <c r="CB50" s="1240"/>
      <c r="CC50" s="1240"/>
      <c r="CD50" s="1240"/>
      <c r="CE50" s="1240"/>
      <c r="CF50" s="1240" t="s">
        <v>558</v>
      </c>
      <c r="CG50" s="1240"/>
      <c r="CH50" s="1240"/>
      <c r="CI50" s="1240"/>
      <c r="CJ50" s="1240"/>
      <c r="CK50" s="1240"/>
      <c r="CL50" s="1240"/>
      <c r="CM50" s="1240"/>
      <c r="CN50" s="1240" t="s">
        <v>559</v>
      </c>
      <c r="CO50" s="1240"/>
      <c r="CP50" s="1240"/>
      <c r="CQ50" s="1240"/>
      <c r="CR50" s="1240"/>
      <c r="CS50" s="1240"/>
      <c r="CT50" s="1240"/>
      <c r="CU50" s="1240"/>
      <c r="CV50" s="1240" t="s">
        <v>560</v>
      </c>
      <c r="CW50" s="1240"/>
      <c r="CX50" s="1240"/>
      <c r="CY50" s="1240"/>
      <c r="CZ50" s="1240"/>
      <c r="DA50" s="1240"/>
      <c r="DB50" s="1240"/>
      <c r="DC50" s="1240"/>
    </row>
    <row r="51" spans="1:109" ht="13.5" customHeight="1" x14ac:dyDescent="0.2">
      <c r="B51" s="259"/>
      <c r="G51" s="1245"/>
      <c r="H51" s="1245"/>
      <c r="I51" s="1248"/>
      <c r="J51" s="1248"/>
      <c r="K51" s="1246"/>
      <c r="L51" s="1246"/>
      <c r="M51" s="1246"/>
      <c r="N51" s="1246"/>
      <c r="AM51" s="352"/>
      <c r="AN51" s="1247" t="s">
        <v>601</v>
      </c>
      <c r="AO51" s="1247"/>
      <c r="AP51" s="1247"/>
      <c r="AQ51" s="1247"/>
      <c r="AR51" s="1247"/>
      <c r="AS51" s="1247"/>
      <c r="AT51" s="1247"/>
      <c r="AU51" s="1247"/>
      <c r="AV51" s="1247"/>
      <c r="AW51" s="1247"/>
      <c r="AX51" s="1247"/>
      <c r="AY51" s="1247"/>
      <c r="AZ51" s="1247"/>
      <c r="BA51" s="1247"/>
      <c r="BB51" s="1247" t="s">
        <v>599</v>
      </c>
      <c r="BC51" s="1247"/>
      <c r="BD51" s="1247"/>
      <c r="BE51" s="1247"/>
      <c r="BF51" s="1247"/>
      <c r="BG51" s="1247"/>
      <c r="BH51" s="1247"/>
      <c r="BI51" s="1247"/>
      <c r="BJ51" s="1247"/>
      <c r="BK51" s="1247"/>
      <c r="BL51" s="1247"/>
      <c r="BM51" s="1247"/>
      <c r="BN51" s="1247"/>
      <c r="BO51" s="1247"/>
      <c r="BP51" s="1239"/>
      <c r="BQ51" s="1239"/>
      <c r="BR51" s="1239"/>
      <c r="BS51" s="1239"/>
      <c r="BT51" s="1239"/>
      <c r="BU51" s="1239"/>
      <c r="BV51" s="1239"/>
      <c r="BW51" s="1239"/>
      <c r="BX51" s="1239"/>
      <c r="BY51" s="1239"/>
      <c r="BZ51" s="1239"/>
      <c r="CA51" s="1239"/>
      <c r="CB51" s="1239"/>
      <c r="CC51" s="1239"/>
      <c r="CD51" s="1239"/>
      <c r="CE51" s="1239"/>
      <c r="CF51" s="1239"/>
      <c r="CG51" s="1239"/>
      <c r="CH51" s="1239"/>
      <c r="CI51" s="1239"/>
      <c r="CJ51" s="1239"/>
      <c r="CK51" s="1239"/>
      <c r="CL51" s="1239"/>
      <c r="CM51" s="1239"/>
      <c r="CN51" s="1239"/>
      <c r="CO51" s="1239"/>
      <c r="CP51" s="1239"/>
      <c r="CQ51" s="1239"/>
      <c r="CR51" s="1239"/>
      <c r="CS51" s="1239"/>
      <c r="CT51" s="1239"/>
      <c r="CU51" s="1239"/>
      <c r="CV51" s="1239"/>
      <c r="CW51" s="1239"/>
      <c r="CX51" s="1239"/>
      <c r="CY51" s="1239"/>
      <c r="CZ51" s="1239"/>
      <c r="DA51" s="1239"/>
      <c r="DB51" s="1239"/>
      <c r="DC51" s="1239"/>
    </row>
    <row r="52" spans="1:109" ht="13.2" x14ac:dyDescent="0.2">
      <c r="B52" s="259"/>
      <c r="G52" s="1245"/>
      <c r="H52" s="1245"/>
      <c r="I52" s="1248"/>
      <c r="J52" s="1248"/>
      <c r="K52" s="1246"/>
      <c r="L52" s="1246"/>
      <c r="M52" s="1246"/>
      <c r="N52" s="1246"/>
      <c r="AM52" s="352"/>
      <c r="AN52" s="1247"/>
      <c r="AO52" s="1247"/>
      <c r="AP52" s="1247"/>
      <c r="AQ52" s="1247"/>
      <c r="AR52" s="1247"/>
      <c r="AS52" s="1247"/>
      <c r="AT52" s="1247"/>
      <c r="AU52" s="1247"/>
      <c r="AV52" s="1247"/>
      <c r="AW52" s="1247"/>
      <c r="AX52" s="1247"/>
      <c r="AY52" s="1247"/>
      <c r="AZ52" s="1247"/>
      <c r="BA52" s="1247"/>
      <c r="BB52" s="1247"/>
      <c r="BC52" s="1247"/>
      <c r="BD52" s="1247"/>
      <c r="BE52" s="1247"/>
      <c r="BF52" s="1247"/>
      <c r="BG52" s="1247"/>
      <c r="BH52" s="1247"/>
      <c r="BI52" s="1247"/>
      <c r="BJ52" s="1247"/>
      <c r="BK52" s="1247"/>
      <c r="BL52" s="1247"/>
      <c r="BM52" s="1247"/>
      <c r="BN52" s="1247"/>
      <c r="BO52" s="1247"/>
      <c r="BP52" s="1239"/>
      <c r="BQ52" s="1239"/>
      <c r="BR52" s="1239"/>
      <c r="BS52" s="1239"/>
      <c r="BT52" s="1239"/>
      <c r="BU52" s="1239"/>
      <c r="BV52" s="1239"/>
      <c r="BW52" s="1239"/>
      <c r="BX52" s="1239"/>
      <c r="BY52" s="1239"/>
      <c r="BZ52" s="1239"/>
      <c r="CA52" s="1239"/>
      <c r="CB52" s="1239"/>
      <c r="CC52" s="1239"/>
      <c r="CD52" s="1239"/>
      <c r="CE52" s="1239"/>
      <c r="CF52" s="1239"/>
      <c r="CG52" s="1239"/>
      <c r="CH52" s="1239"/>
      <c r="CI52" s="1239"/>
      <c r="CJ52" s="1239"/>
      <c r="CK52" s="1239"/>
      <c r="CL52" s="1239"/>
      <c r="CM52" s="1239"/>
      <c r="CN52" s="1239"/>
      <c r="CO52" s="1239"/>
      <c r="CP52" s="1239"/>
      <c r="CQ52" s="1239"/>
      <c r="CR52" s="1239"/>
      <c r="CS52" s="1239"/>
      <c r="CT52" s="1239"/>
      <c r="CU52" s="1239"/>
      <c r="CV52" s="1239"/>
      <c r="CW52" s="1239"/>
      <c r="CX52" s="1239"/>
      <c r="CY52" s="1239"/>
      <c r="CZ52" s="1239"/>
      <c r="DA52" s="1239"/>
      <c r="DB52" s="1239"/>
      <c r="DC52" s="1239"/>
    </row>
    <row r="53" spans="1:109" ht="13.2" x14ac:dyDescent="0.2">
      <c r="A53" s="360"/>
      <c r="B53" s="259"/>
      <c r="G53" s="1245"/>
      <c r="H53" s="1245"/>
      <c r="I53" s="1241"/>
      <c r="J53" s="1241"/>
      <c r="K53" s="1246"/>
      <c r="L53" s="1246"/>
      <c r="M53" s="1246"/>
      <c r="N53" s="1246"/>
      <c r="AM53" s="352"/>
      <c r="AN53" s="1247"/>
      <c r="AO53" s="1247"/>
      <c r="AP53" s="1247"/>
      <c r="AQ53" s="1247"/>
      <c r="AR53" s="1247"/>
      <c r="AS53" s="1247"/>
      <c r="AT53" s="1247"/>
      <c r="AU53" s="1247"/>
      <c r="AV53" s="1247"/>
      <c r="AW53" s="1247"/>
      <c r="AX53" s="1247"/>
      <c r="AY53" s="1247"/>
      <c r="AZ53" s="1247"/>
      <c r="BA53" s="1247"/>
      <c r="BB53" s="1247" t="s">
        <v>606</v>
      </c>
      <c r="BC53" s="1247"/>
      <c r="BD53" s="1247"/>
      <c r="BE53" s="1247"/>
      <c r="BF53" s="1247"/>
      <c r="BG53" s="1247"/>
      <c r="BH53" s="1247"/>
      <c r="BI53" s="1247"/>
      <c r="BJ53" s="1247"/>
      <c r="BK53" s="1247"/>
      <c r="BL53" s="1247"/>
      <c r="BM53" s="1247"/>
      <c r="BN53" s="1247"/>
      <c r="BO53" s="1247"/>
      <c r="BP53" s="1239">
        <v>65.599999999999994</v>
      </c>
      <c r="BQ53" s="1239"/>
      <c r="BR53" s="1239"/>
      <c r="BS53" s="1239"/>
      <c r="BT53" s="1239"/>
      <c r="BU53" s="1239"/>
      <c r="BV53" s="1239"/>
      <c r="BW53" s="1239"/>
      <c r="BX53" s="1239">
        <v>68.400000000000006</v>
      </c>
      <c r="BY53" s="1239"/>
      <c r="BZ53" s="1239"/>
      <c r="CA53" s="1239"/>
      <c r="CB53" s="1239"/>
      <c r="CC53" s="1239"/>
      <c r="CD53" s="1239"/>
      <c r="CE53" s="1239"/>
      <c r="CF53" s="1239">
        <v>68.900000000000006</v>
      </c>
      <c r="CG53" s="1239"/>
      <c r="CH53" s="1239"/>
      <c r="CI53" s="1239"/>
      <c r="CJ53" s="1239"/>
      <c r="CK53" s="1239"/>
      <c r="CL53" s="1239"/>
      <c r="CM53" s="1239"/>
      <c r="CN53" s="1239">
        <v>69.599999999999994</v>
      </c>
      <c r="CO53" s="1239"/>
      <c r="CP53" s="1239"/>
      <c r="CQ53" s="1239"/>
      <c r="CR53" s="1239"/>
      <c r="CS53" s="1239"/>
      <c r="CT53" s="1239"/>
      <c r="CU53" s="1239"/>
      <c r="CV53" s="1239">
        <v>68.8</v>
      </c>
      <c r="CW53" s="1239"/>
      <c r="CX53" s="1239"/>
      <c r="CY53" s="1239"/>
      <c r="CZ53" s="1239"/>
      <c r="DA53" s="1239"/>
      <c r="DB53" s="1239"/>
      <c r="DC53" s="1239"/>
    </row>
    <row r="54" spans="1:109" ht="13.2" x14ac:dyDescent="0.2">
      <c r="A54" s="360"/>
      <c r="B54" s="259"/>
      <c r="G54" s="1245"/>
      <c r="H54" s="1245"/>
      <c r="I54" s="1241"/>
      <c r="J54" s="1241"/>
      <c r="K54" s="1246"/>
      <c r="L54" s="1246"/>
      <c r="M54" s="1246"/>
      <c r="N54" s="1246"/>
      <c r="AM54" s="352"/>
      <c r="AN54" s="1247"/>
      <c r="AO54" s="1247"/>
      <c r="AP54" s="1247"/>
      <c r="AQ54" s="1247"/>
      <c r="AR54" s="1247"/>
      <c r="AS54" s="1247"/>
      <c r="AT54" s="1247"/>
      <c r="AU54" s="1247"/>
      <c r="AV54" s="1247"/>
      <c r="AW54" s="1247"/>
      <c r="AX54" s="1247"/>
      <c r="AY54" s="1247"/>
      <c r="AZ54" s="1247"/>
      <c r="BA54" s="1247"/>
      <c r="BB54" s="1247"/>
      <c r="BC54" s="1247"/>
      <c r="BD54" s="1247"/>
      <c r="BE54" s="1247"/>
      <c r="BF54" s="1247"/>
      <c r="BG54" s="1247"/>
      <c r="BH54" s="1247"/>
      <c r="BI54" s="1247"/>
      <c r="BJ54" s="1247"/>
      <c r="BK54" s="1247"/>
      <c r="BL54" s="1247"/>
      <c r="BM54" s="1247"/>
      <c r="BN54" s="1247"/>
      <c r="BO54" s="1247"/>
      <c r="BP54" s="1239"/>
      <c r="BQ54" s="1239"/>
      <c r="BR54" s="1239"/>
      <c r="BS54" s="1239"/>
      <c r="BT54" s="1239"/>
      <c r="BU54" s="1239"/>
      <c r="BV54" s="1239"/>
      <c r="BW54" s="1239"/>
      <c r="BX54" s="1239"/>
      <c r="BY54" s="1239"/>
      <c r="BZ54" s="1239"/>
      <c r="CA54" s="1239"/>
      <c r="CB54" s="1239"/>
      <c r="CC54" s="1239"/>
      <c r="CD54" s="1239"/>
      <c r="CE54" s="1239"/>
      <c r="CF54" s="1239"/>
      <c r="CG54" s="1239"/>
      <c r="CH54" s="1239"/>
      <c r="CI54" s="1239"/>
      <c r="CJ54" s="1239"/>
      <c r="CK54" s="1239"/>
      <c r="CL54" s="1239"/>
      <c r="CM54" s="1239"/>
      <c r="CN54" s="1239"/>
      <c r="CO54" s="1239"/>
      <c r="CP54" s="1239"/>
      <c r="CQ54" s="1239"/>
      <c r="CR54" s="1239"/>
      <c r="CS54" s="1239"/>
      <c r="CT54" s="1239"/>
      <c r="CU54" s="1239"/>
      <c r="CV54" s="1239"/>
      <c r="CW54" s="1239"/>
      <c r="CX54" s="1239"/>
      <c r="CY54" s="1239"/>
      <c r="CZ54" s="1239"/>
      <c r="DA54" s="1239"/>
      <c r="DB54" s="1239"/>
      <c r="DC54" s="1239"/>
    </row>
    <row r="55" spans="1:109" ht="13.2" x14ac:dyDescent="0.2">
      <c r="A55" s="360"/>
      <c r="B55" s="259"/>
      <c r="G55" s="1241"/>
      <c r="H55" s="1241"/>
      <c r="I55" s="1241"/>
      <c r="J55" s="1241"/>
      <c r="K55" s="1246"/>
      <c r="L55" s="1246"/>
      <c r="M55" s="1246"/>
      <c r="N55" s="1246"/>
      <c r="AN55" s="1240" t="s">
        <v>600</v>
      </c>
      <c r="AO55" s="1240"/>
      <c r="AP55" s="1240"/>
      <c r="AQ55" s="1240"/>
      <c r="AR55" s="1240"/>
      <c r="AS55" s="1240"/>
      <c r="AT55" s="1240"/>
      <c r="AU55" s="1240"/>
      <c r="AV55" s="1240"/>
      <c r="AW55" s="1240"/>
      <c r="AX55" s="1240"/>
      <c r="AY55" s="1240"/>
      <c r="AZ55" s="1240"/>
      <c r="BA55" s="1240"/>
      <c r="BB55" s="1247" t="s">
        <v>599</v>
      </c>
      <c r="BC55" s="1247"/>
      <c r="BD55" s="1247"/>
      <c r="BE55" s="1247"/>
      <c r="BF55" s="1247"/>
      <c r="BG55" s="1247"/>
      <c r="BH55" s="1247"/>
      <c r="BI55" s="1247"/>
      <c r="BJ55" s="1247"/>
      <c r="BK55" s="1247"/>
      <c r="BL55" s="1247"/>
      <c r="BM55" s="1247"/>
      <c r="BN55" s="1247"/>
      <c r="BO55" s="1247"/>
      <c r="BP55" s="1239">
        <v>12.1</v>
      </c>
      <c r="BQ55" s="1239"/>
      <c r="BR55" s="1239"/>
      <c r="BS55" s="1239"/>
      <c r="BT55" s="1239"/>
      <c r="BU55" s="1239"/>
      <c r="BV55" s="1239"/>
      <c r="BW55" s="1239"/>
      <c r="BX55" s="1239">
        <v>11.2</v>
      </c>
      <c r="BY55" s="1239"/>
      <c r="BZ55" s="1239"/>
      <c r="CA55" s="1239"/>
      <c r="CB55" s="1239"/>
      <c r="CC55" s="1239"/>
      <c r="CD55" s="1239"/>
      <c r="CE55" s="1239"/>
      <c r="CF55" s="1239">
        <v>7.1</v>
      </c>
      <c r="CG55" s="1239"/>
      <c r="CH55" s="1239"/>
      <c r="CI55" s="1239"/>
      <c r="CJ55" s="1239"/>
      <c r="CK55" s="1239"/>
      <c r="CL55" s="1239"/>
      <c r="CM55" s="1239"/>
      <c r="CN55" s="1239">
        <v>5</v>
      </c>
      <c r="CO55" s="1239"/>
      <c r="CP55" s="1239"/>
      <c r="CQ55" s="1239"/>
      <c r="CR55" s="1239"/>
      <c r="CS55" s="1239"/>
      <c r="CT55" s="1239"/>
      <c r="CU55" s="1239"/>
      <c r="CV55" s="1239">
        <v>0.1</v>
      </c>
      <c r="CW55" s="1239"/>
      <c r="CX55" s="1239"/>
      <c r="CY55" s="1239"/>
      <c r="CZ55" s="1239"/>
      <c r="DA55" s="1239"/>
      <c r="DB55" s="1239"/>
      <c r="DC55" s="1239"/>
    </row>
    <row r="56" spans="1:109" ht="13.2" x14ac:dyDescent="0.2">
      <c r="A56" s="360"/>
      <c r="B56" s="259"/>
      <c r="G56" s="1241"/>
      <c r="H56" s="1241"/>
      <c r="I56" s="1241"/>
      <c r="J56" s="1241"/>
      <c r="K56" s="1246"/>
      <c r="L56" s="1246"/>
      <c r="M56" s="1246"/>
      <c r="N56" s="1246"/>
      <c r="AN56" s="1240"/>
      <c r="AO56" s="1240"/>
      <c r="AP56" s="1240"/>
      <c r="AQ56" s="1240"/>
      <c r="AR56" s="1240"/>
      <c r="AS56" s="1240"/>
      <c r="AT56" s="1240"/>
      <c r="AU56" s="1240"/>
      <c r="AV56" s="1240"/>
      <c r="AW56" s="1240"/>
      <c r="AX56" s="1240"/>
      <c r="AY56" s="1240"/>
      <c r="AZ56" s="1240"/>
      <c r="BA56" s="1240"/>
      <c r="BB56" s="1247"/>
      <c r="BC56" s="1247"/>
      <c r="BD56" s="1247"/>
      <c r="BE56" s="1247"/>
      <c r="BF56" s="1247"/>
      <c r="BG56" s="1247"/>
      <c r="BH56" s="1247"/>
      <c r="BI56" s="1247"/>
      <c r="BJ56" s="1247"/>
      <c r="BK56" s="1247"/>
      <c r="BL56" s="1247"/>
      <c r="BM56" s="1247"/>
      <c r="BN56" s="1247"/>
      <c r="BO56" s="1247"/>
      <c r="BP56" s="1239"/>
      <c r="BQ56" s="1239"/>
      <c r="BR56" s="1239"/>
      <c r="BS56" s="1239"/>
      <c r="BT56" s="1239"/>
      <c r="BU56" s="1239"/>
      <c r="BV56" s="1239"/>
      <c r="BW56" s="1239"/>
      <c r="BX56" s="1239"/>
      <c r="BY56" s="1239"/>
      <c r="BZ56" s="1239"/>
      <c r="CA56" s="1239"/>
      <c r="CB56" s="1239"/>
      <c r="CC56" s="1239"/>
      <c r="CD56" s="1239"/>
      <c r="CE56" s="1239"/>
      <c r="CF56" s="1239"/>
      <c r="CG56" s="1239"/>
      <c r="CH56" s="1239"/>
      <c r="CI56" s="1239"/>
      <c r="CJ56" s="1239"/>
      <c r="CK56" s="1239"/>
      <c r="CL56" s="1239"/>
      <c r="CM56" s="1239"/>
      <c r="CN56" s="1239"/>
      <c r="CO56" s="1239"/>
      <c r="CP56" s="1239"/>
      <c r="CQ56" s="1239"/>
      <c r="CR56" s="1239"/>
      <c r="CS56" s="1239"/>
      <c r="CT56" s="1239"/>
      <c r="CU56" s="1239"/>
      <c r="CV56" s="1239"/>
      <c r="CW56" s="1239"/>
      <c r="CX56" s="1239"/>
      <c r="CY56" s="1239"/>
      <c r="CZ56" s="1239"/>
      <c r="DA56" s="1239"/>
      <c r="DB56" s="1239"/>
      <c r="DC56" s="1239"/>
    </row>
    <row r="57" spans="1:109" s="360" customFormat="1" ht="13.2" x14ac:dyDescent="0.2">
      <c r="B57" s="365"/>
      <c r="G57" s="1241"/>
      <c r="H57" s="1241"/>
      <c r="I57" s="1249"/>
      <c r="J57" s="1249"/>
      <c r="K57" s="1246"/>
      <c r="L57" s="1246"/>
      <c r="M57" s="1246"/>
      <c r="N57" s="1246"/>
      <c r="AM57" s="255"/>
      <c r="AN57" s="1240"/>
      <c r="AO57" s="1240"/>
      <c r="AP57" s="1240"/>
      <c r="AQ57" s="1240"/>
      <c r="AR57" s="1240"/>
      <c r="AS57" s="1240"/>
      <c r="AT57" s="1240"/>
      <c r="AU57" s="1240"/>
      <c r="AV57" s="1240"/>
      <c r="AW57" s="1240"/>
      <c r="AX57" s="1240"/>
      <c r="AY57" s="1240"/>
      <c r="AZ57" s="1240"/>
      <c r="BA57" s="1240"/>
      <c r="BB57" s="1247" t="s">
        <v>606</v>
      </c>
      <c r="BC57" s="1247"/>
      <c r="BD57" s="1247"/>
      <c r="BE57" s="1247"/>
      <c r="BF57" s="1247"/>
      <c r="BG57" s="1247"/>
      <c r="BH57" s="1247"/>
      <c r="BI57" s="1247"/>
      <c r="BJ57" s="1247"/>
      <c r="BK57" s="1247"/>
      <c r="BL57" s="1247"/>
      <c r="BM57" s="1247"/>
      <c r="BN57" s="1247"/>
      <c r="BO57" s="1247"/>
      <c r="BP57" s="1239">
        <v>59.4</v>
      </c>
      <c r="BQ57" s="1239"/>
      <c r="BR57" s="1239"/>
      <c r="BS57" s="1239"/>
      <c r="BT57" s="1239"/>
      <c r="BU57" s="1239"/>
      <c r="BV57" s="1239"/>
      <c r="BW57" s="1239"/>
      <c r="BX57" s="1239">
        <v>60.2</v>
      </c>
      <c r="BY57" s="1239"/>
      <c r="BZ57" s="1239"/>
      <c r="CA57" s="1239"/>
      <c r="CB57" s="1239"/>
      <c r="CC57" s="1239"/>
      <c r="CD57" s="1239"/>
      <c r="CE57" s="1239"/>
      <c r="CF57" s="1239">
        <v>61</v>
      </c>
      <c r="CG57" s="1239"/>
      <c r="CH57" s="1239"/>
      <c r="CI57" s="1239"/>
      <c r="CJ57" s="1239"/>
      <c r="CK57" s="1239"/>
      <c r="CL57" s="1239"/>
      <c r="CM57" s="1239"/>
      <c r="CN57" s="1239">
        <v>62.1</v>
      </c>
      <c r="CO57" s="1239"/>
      <c r="CP57" s="1239"/>
      <c r="CQ57" s="1239"/>
      <c r="CR57" s="1239"/>
      <c r="CS57" s="1239"/>
      <c r="CT57" s="1239"/>
      <c r="CU57" s="1239"/>
      <c r="CV57" s="1239">
        <v>68.2</v>
      </c>
      <c r="CW57" s="1239"/>
      <c r="CX57" s="1239"/>
      <c r="CY57" s="1239"/>
      <c r="CZ57" s="1239"/>
      <c r="DA57" s="1239"/>
      <c r="DB57" s="1239"/>
      <c r="DC57" s="1239"/>
      <c r="DD57" s="370"/>
      <c r="DE57" s="365"/>
    </row>
    <row r="58" spans="1:109" s="360" customFormat="1" ht="13.2" x14ac:dyDescent="0.2">
      <c r="A58" s="255"/>
      <c r="B58" s="365"/>
      <c r="G58" s="1241"/>
      <c r="H58" s="1241"/>
      <c r="I58" s="1249"/>
      <c r="J58" s="1249"/>
      <c r="K58" s="1246"/>
      <c r="L58" s="1246"/>
      <c r="M58" s="1246"/>
      <c r="N58" s="1246"/>
      <c r="AM58" s="255"/>
      <c r="AN58" s="1240"/>
      <c r="AO58" s="1240"/>
      <c r="AP58" s="1240"/>
      <c r="AQ58" s="1240"/>
      <c r="AR58" s="1240"/>
      <c r="AS58" s="1240"/>
      <c r="AT58" s="1240"/>
      <c r="AU58" s="1240"/>
      <c r="AV58" s="1240"/>
      <c r="AW58" s="1240"/>
      <c r="AX58" s="1240"/>
      <c r="AY58" s="1240"/>
      <c r="AZ58" s="1240"/>
      <c r="BA58" s="1240"/>
      <c r="BB58" s="1247"/>
      <c r="BC58" s="1247"/>
      <c r="BD58" s="1247"/>
      <c r="BE58" s="1247"/>
      <c r="BF58" s="1247"/>
      <c r="BG58" s="1247"/>
      <c r="BH58" s="1247"/>
      <c r="BI58" s="1247"/>
      <c r="BJ58" s="1247"/>
      <c r="BK58" s="1247"/>
      <c r="BL58" s="1247"/>
      <c r="BM58" s="1247"/>
      <c r="BN58" s="1247"/>
      <c r="BO58" s="1247"/>
      <c r="BP58" s="1239"/>
      <c r="BQ58" s="1239"/>
      <c r="BR58" s="1239"/>
      <c r="BS58" s="1239"/>
      <c r="BT58" s="1239"/>
      <c r="BU58" s="1239"/>
      <c r="BV58" s="1239"/>
      <c r="BW58" s="1239"/>
      <c r="BX58" s="1239"/>
      <c r="BY58" s="1239"/>
      <c r="BZ58" s="1239"/>
      <c r="CA58" s="1239"/>
      <c r="CB58" s="1239"/>
      <c r="CC58" s="1239"/>
      <c r="CD58" s="1239"/>
      <c r="CE58" s="1239"/>
      <c r="CF58" s="1239"/>
      <c r="CG58" s="1239"/>
      <c r="CH58" s="1239"/>
      <c r="CI58" s="1239"/>
      <c r="CJ58" s="1239"/>
      <c r="CK58" s="1239"/>
      <c r="CL58" s="1239"/>
      <c r="CM58" s="1239"/>
      <c r="CN58" s="1239"/>
      <c r="CO58" s="1239"/>
      <c r="CP58" s="1239"/>
      <c r="CQ58" s="1239"/>
      <c r="CR58" s="1239"/>
      <c r="CS58" s="1239"/>
      <c r="CT58" s="1239"/>
      <c r="CU58" s="1239"/>
      <c r="CV58" s="1239"/>
      <c r="CW58" s="1239"/>
      <c r="CX58" s="1239"/>
      <c r="CY58" s="1239"/>
      <c r="CZ58" s="1239"/>
      <c r="DA58" s="1239"/>
      <c r="DB58" s="1239"/>
      <c r="DC58" s="1239"/>
      <c r="DD58" s="370"/>
      <c r="DE58" s="365"/>
    </row>
    <row r="59" spans="1:109" s="360" customFormat="1" ht="13.2" x14ac:dyDescent="0.2">
      <c r="A59" s="255"/>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x14ac:dyDescent="0.2">
      <c r="A60" s="255"/>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x14ac:dyDescent="0.2">
      <c r="A61" s="255"/>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x14ac:dyDescent="0.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5"/>
    </row>
    <row r="63" spans="1:109" ht="16.2" x14ac:dyDescent="0.2">
      <c r="B63" s="312" t="s">
        <v>605</v>
      </c>
    </row>
    <row r="64" spans="1:109" ht="13.2" x14ac:dyDescent="0.2">
      <c r="B64" s="259"/>
      <c r="G64" s="361"/>
      <c r="I64" s="363"/>
      <c r="J64" s="363"/>
      <c r="K64" s="363"/>
      <c r="L64" s="363"/>
      <c r="M64" s="363"/>
      <c r="N64" s="362"/>
      <c r="AM64" s="361"/>
      <c r="AN64" s="361" t="s">
        <v>604</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x14ac:dyDescent="0.2">
      <c r="B65" s="259"/>
      <c r="AN65" s="1230" t="s">
        <v>603</v>
      </c>
      <c r="AO65" s="1250"/>
      <c r="AP65" s="1250"/>
      <c r="AQ65" s="1250"/>
      <c r="AR65" s="1250"/>
      <c r="AS65" s="1250"/>
      <c r="AT65" s="1250"/>
      <c r="AU65" s="1250"/>
      <c r="AV65" s="1250"/>
      <c r="AW65" s="1250"/>
      <c r="AX65" s="1250"/>
      <c r="AY65" s="1250"/>
      <c r="AZ65" s="1250"/>
      <c r="BA65" s="1250"/>
      <c r="BB65" s="1250"/>
      <c r="BC65" s="1250"/>
      <c r="BD65" s="1250"/>
      <c r="BE65" s="1250"/>
      <c r="BF65" s="1250"/>
      <c r="BG65" s="1250"/>
      <c r="BH65" s="1250"/>
      <c r="BI65" s="1250"/>
      <c r="BJ65" s="1250"/>
      <c r="BK65" s="1250"/>
      <c r="BL65" s="1250"/>
      <c r="BM65" s="1250"/>
      <c r="BN65" s="1250"/>
      <c r="BO65" s="1250"/>
      <c r="BP65" s="1250"/>
      <c r="BQ65" s="1250"/>
      <c r="BR65" s="1250"/>
      <c r="BS65" s="1250"/>
      <c r="BT65" s="1250"/>
      <c r="BU65" s="1250"/>
      <c r="BV65" s="1250"/>
      <c r="BW65" s="1250"/>
      <c r="BX65" s="1250"/>
      <c r="BY65" s="1250"/>
      <c r="BZ65" s="1250"/>
      <c r="CA65" s="1250"/>
      <c r="CB65" s="1250"/>
      <c r="CC65" s="1250"/>
      <c r="CD65" s="1250"/>
      <c r="CE65" s="1250"/>
      <c r="CF65" s="1250"/>
      <c r="CG65" s="1250"/>
      <c r="CH65" s="1250"/>
      <c r="CI65" s="1250"/>
      <c r="CJ65" s="1250"/>
      <c r="CK65" s="1250"/>
      <c r="CL65" s="1250"/>
      <c r="CM65" s="1250"/>
      <c r="CN65" s="1250"/>
      <c r="CO65" s="1250"/>
      <c r="CP65" s="1250"/>
      <c r="CQ65" s="1250"/>
      <c r="CR65" s="1250"/>
      <c r="CS65" s="1250"/>
      <c r="CT65" s="1250"/>
      <c r="CU65" s="1250"/>
      <c r="CV65" s="1250"/>
      <c r="CW65" s="1250"/>
      <c r="CX65" s="1250"/>
      <c r="CY65" s="1250"/>
      <c r="CZ65" s="1250"/>
      <c r="DA65" s="1250"/>
      <c r="DB65" s="1250"/>
      <c r="DC65" s="1251"/>
    </row>
    <row r="66" spans="2:107" ht="13.2" x14ac:dyDescent="0.2">
      <c r="B66" s="259"/>
      <c r="AN66" s="1252"/>
      <c r="AO66" s="1253"/>
      <c r="AP66" s="1253"/>
      <c r="AQ66" s="1253"/>
      <c r="AR66" s="1253"/>
      <c r="AS66" s="1253"/>
      <c r="AT66" s="1253"/>
      <c r="AU66" s="1253"/>
      <c r="AV66" s="1253"/>
      <c r="AW66" s="1253"/>
      <c r="AX66" s="1253"/>
      <c r="AY66" s="1253"/>
      <c r="AZ66" s="1253"/>
      <c r="BA66" s="1253"/>
      <c r="BB66" s="1253"/>
      <c r="BC66" s="1253"/>
      <c r="BD66" s="1253"/>
      <c r="BE66" s="1253"/>
      <c r="BF66" s="1253"/>
      <c r="BG66" s="1253"/>
      <c r="BH66" s="1253"/>
      <c r="BI66" s="1253"/>
      <c r="BJ66" s="1253"/>
      <c r="BK66" s="1253"/>
      <c r="BL66" s="1253"/>
      <c r="BM66" s="1253"/>
      <c r="BN66" s="1253"/>
      <c r="BO66" s="1253"/>
      <c r="BP66" s="1253"/>
      <c r="BQ66" s="1253"/>
      <c r="BR66" s="1253"/>
      <c r="BS66" s="1253"/>
      <c r="BT66" s="1253"/>
      <c r="BU66" s="1253"/>
      <c r="BV66" s="1253"/>
      <c r="BW66" s="1253"/>
      <c r="BX66" s="1253"/>
      <c r="BY66" s="1253"/>
      <c r="BZ66" s="1253"/>
      <c r="CA66" s="1253"/>
      <c r="CB66" s="1253"/>
      <c r="CC66" s="1253"/>
      <c r="CD66" s="1253"/>
      <c r="CE66" s="1253"/>
      <c r="CF66" s="1253"/>
      <c r="CG66" s="1253"/>
      <c r="CH66" s="1253"/>
      <c r="CI66" s="1253"/>
      <c r="CJ66" s="1253"/>
      <c r="CK66" s="1253"/>
      <c r="CL66" s="1253"/>
      <c r="CM66" s="1253"/>
      <c r="CN66" s="1253"/>
      <c r="CO66" s="1253"/>
      <c r="CP66" s="1253"/>
      <c r="CQ66" s="1253"/>
      <c r="CR66" s="1253"/>
      <c r="CS66" s="1253"/>
      <c r="CT66" s="1253"/>
      <c r="CU66" s="1253"/>
      <c r="CV66" s="1253"/>
      <c r="CW66" s="1253"/>
      <c r="CX66" s="1253"/>
      <c r="CY66" s="1253"/>
      <c r="CZ66" s="1253"/>
      <c r="DA66" s="1253"/>
      <c r="DB66" s="1253"/>
      <c r="DC66" s="1254"/>
    </row>
    <row r="67" spans="2:107" ht="13.2" x14ac:dyDescent="0.2">
      <c r="B67" s="259"/>
      <c r="AN67" s="1252"/>
      <c r="AO67" s="1253"/>
      <c r="AP67" s="1253"/>
      <c r="AQ67" s="1253"/>
      <c r="AR67" s="1253"/>
      <c r="AS67" s="1253"/>
      <c r="AT67" s="1253"/>
      <c r="AU67" s="1253"/>
      <c r="AV67" s="1253"/>
      <c r="AW67" s="1253"/>
      <c r="AX67" s="1253"/>
      <c r="AY67" s="1253"/>
      <c r="AZ67" s="1253"/>
      <c r="BA67" s="1253"/>
      <c r="BB67" s="1253"/>
      <c r="BC67" s="1253"/>
      <c r="BD67" s="1253"/>
      <c r="BE67" s="1253"/>
      <c r="BF67" s="1253"/>
      <c r="BG67" s="1253"/>
      <c r="BH67" s="1253"/>
      <c r="BI67" s="1253"/>
      <c r="BJ67" s="1253"/>
      <c r="BK67" s="1253"/>
      <c r="BL67" s="1253"/>
      <c r="BM67" s="1253"/>
      <c r="BN67" s="1253"/>
      <c r="BO67" s="1253"/>
      <c r="BP67" s="1253"/>
      <c r="BQ67" s="1253"/>
      <c r="BR67" s="1253"/>
      <c r="BS67" s="1253"/>
      <c r="BT67" s="1253"/>
      <c r="BU67" s="1253"/>
      <c r="BV67" s="1253"/>
      <c r="BW67" s="1253"/>
      <c r="BX67" s="1253"/>
      <c r="BY67" s="1253"/>
      <c r="BZ67" s="1253"/>
      <c r="CA67" s="1253"/>
      <c r="CB67" s="1253"/>
      <c r="CC67" s="1253"/>
      <c r="CD67" s="1253"/>
      <c r="CE67" s="1253"/>
      <c r="CF67" s="1253"/>
      <c r="CG67" s="1253"/>
      <c r="CH67" s="1253"/>
      <c r="CI67" s="1253"/>
      <c r="CJ67" s="1253"/>
      <c r="CK67" s="1253"/>
      <c r="CL67" s="1253"/>
      <c r="CM67" s="1253"/>
      <c r="CN67" s="1253"/>
      <c r="CO67" s="1253"/>
      <c r="CP67" s="1253"/>
      <c r="CQ67" s="1253"/>
      <c r="CR67" s="1253"/>
      <c r="CS67" s="1253"/>
      <c r="CT67" s="1253"/>
      <c r="CU67" s="1253"/>
      <c r="CV67" s="1253"/>
      <c r="CW67" s="1253"/>
      <c r="CX67" s="1253"/>
      <c r="CY67" s="1253"/>
      <c r="CZ67" s="1253"/>
      <c r="DA67" s="1253"/>
      <c r="DB67" s="1253"/>
      <c r="DC67" s="1254"/>
    </row>
    <row r="68" spans="2:107" ht="13.2" x14ac:dyDescent="0.2">
      <c r="B68" s="259"/>
      <c r="AN68" s="1252"/>
      <c r="AO68" s="1253"/>
      <c r="AP68" s="1253"/>
      <c r="AQ68" s="1253"/>
      <c r="AR68" s="1253"/>
      <c r="AS68" s="1253"/>
      <c r="AT68" s="1253"/>
      <c r="AU68" s="1253"/>
      <c r="AV68" s="1253"/>
      <c r="AW68" s="1253"/>
      <c r="AX68" s="1253"/>
      <c r="AY68" s="1253"/>
      <c r="AZ68" s="1253"/>
      <c r="BA68" s="1253"/>
      <c r="BB68" s="1253"/>
      <c r="BC68" s="1253"/>
      <c r="BD68" s="1253"/>
      <c r="BE68" s="1253"/>
      <c r="BF68" s="1253"/>
      <c r="BG68" s="1253"/>
      <c r="BH68" s="1253"/>
      <c r="BI68" s="1253"/>
      <c r="BJ68" s="1253"/>
      <c r="BK68" s="1253"/>
      <c r="BL68" s="1253"/>
      <c r="BM68" s="1253"/>
      <c r="BN68" s="1253"/>
      <c r="BO68" s="1253"/>
      <c r="BP68" s="1253"/>
      <c r="BQ68" s="1253"/>
      <c r="BR68" s="1253"/>
      <c r="BS68" s="1253"/>
      <c r="BT68" s="1253"/>
      <c r="BU68" s="1253"/>
      <c r="BV68" s="1253"/>
      <c r="BW68" s="1253"/>
      <c r="BX68" s="1253"/>
      <c r="BY68" s="1253"/>
      <c r="BZ68" s="1253"/>
      <c r="CA68" s="1253"/>
      <c r="CB68" s="1253"/>
      <c r="CC68" s="1253"/>
      <c r="CD68" s="1253"/>
      <c r="CE68" s="1253"/>
      <c r="CF68" s="1253"/>
      <c r="CG68" s="1253"/>
      <c r="CH68" s="1253"/>
      <c r="CI68" s="1253"/>
      <c r="CJ68" s="1253"/>
      <c r="CK68" s="1253"/>
      <c r="CL68" s="1253"/>
      <c r="CM68" s="1253"/>
      <c r="CN68" s="1253"/>
      <c r="CO68" s="1253"/>
      <c r="CP68" s="1253"/>
      <c r="CQ68" s="1253"/>
      <c r="CR68" s="1253"/>
      <c r="CS68" s="1253"/>
      <c r="CT68" s="1253"/>
      <c r="CU68" s="1253"/>
      <c r="CV68" s="1253"/>
      <c r="CW68" s="1253"/>
      <c r="CX68" s="1253"/>
      <c r="CY68" s="1253"/>
      <c r="CZ68" s="1253"/>
      <c r="DA68" s="1253"/>
      <c r="DB68" s="1253"/>
      <c r="DC68" s="1254"/>
    </row>
    <row r="69" spans="2:107" ht="13.2" x14ac:dyDescent="0.2">
      <c r="B69" s="259"/>
      <c r="AN69" s="1255"/>
      <c r="AO69" s="1256"/>
      <c r="AP69" s="1256"/>
      <c r="AQ69" s="1256"/>
      <c r="AR69" s="1256"/>
      <c r="AS69" s="1256"/>
      <c r="AT69" s="1256"/>
      <c r="AU69" s="1256"/>
      <c r="AV69" s="1256"/>
      <c r="AW69" s="1256"/>
      <c r="AX69" s="1256"/>
      <c r="AY69" s="1256"/>
      <c r="AZ69" s="1256"/>
      <c r="BA69" s="1256"/>
      <c r="BB69" s="1256"/>
      <c r="BC69" s="1256"/>
      <c r="BD69" s="1256"/>
      <c r="BE69" s="1256"/>
      <c r="BF69" s="1256"/>
      <c r="BG69" s="1256"/>
      <c r="BH69" s="1256"/>
      <c r="BI69" s="1256"/>
      <c r="BJ69" s="1256"/>
      <c r="BK69" s="1256"/>
      <c r="BL69" s="1256"/>
      <c r="BM69" s="1256"/>
      <c r="BN69" s="1256"/>
      <c r="BO69" s="1256"/>
      <c r="BP69" s="1256"/>
      <c r="BQ69" s="1256"/>
      <c r="BR69" s="1256"/>
      <c r="BS69" s="1256"/>
      <c r="BT69" s="1256"/>
      <c r="BU69" s="1256"/>
      <c r="BV69" s="1256"/>
      <c r="BW69" s="1256"/>
      <c r="BX69" s="1256"/>
      <c r="BY69" s="1256"/>
      <c r="BZ69" s="1256"/>
      <c r="CA69" s="1256"/>
      <c r="CB69" s="1256"/>
      <c r="CC69" s="1256"/>
      <c r="CD69" s="1256"/>
      <c r="CE69" s="1256"/>
      <c r="CF69" s="1256"/>
      <c r="CG69" s="1256"/>
      <c r="CH69" s="1256"/>
      <c r="CI69" s="1256"/>
      <c r="CJ69" s="1256"/>
      <c r="CK69" s="1256"/>
      <c r="CL69" s="1256"/>
      <c r="CM69" s="1256"/>
      <c r="CN69" s="1256"/>
      <c r="CO69" s="1256"/>
      <c r="CP69" s="1256"/>
      <c r="CQ69" s="1256"/>
      <c r="CR69" s="1256"/>
      <c r="CS69" s="1256"/>
      <c r="CT69" s="1256"/>
      <c r="CU69" s="1256"/>
      <c r="CV69" s="1256"/>
      <c r="CW69" s="1256"/>
      <c r="CX69" s="1256"/>
      <c r="CY69" s="1256"/>
      <c r="CZ69" s="1256"/>
      <c r="DA69" s="1256"/>
      <c r="DB69" s="1256"/>
      <c r="DC69" s="1257"/>
    </row>
    <row r="70" spans="2:107" ht="13.2" x14ac:dyDescent="0.2">
      <c r="B70" s="259"/>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x14ac:dyDescent="0.2">
      <c r="B71" s="259"/>
      <c r="G71" s="355"/>
      <c r="I71" s="358"/>
      <c r="J71" s="357"/>
      <c r="K71" s="357"/>
      <c r="L71" s="356"/>
      <c r="M71" s="357"/>
      <c r="N71" s="356"/>
      <c r="AM71" s="355"/>
      <c r="AN71" s="255" t="s">
        <v>602</v>
      </c>
    </row>
    <row r="72" spans="2:107" ht="13.2" x14ac:dyDescent="0.2">
      <c r="B72" s="259"/>
      <c r="G72" s="1241"/>
      <c r="H72" s="1241"/>
      <c r="I72" s="1241"/>
      <c r="J72" s="1241"/>
      <c r="K72" s="354"/>
      <c r="L72" s="354"/>
      <c r="M72" s="353"/>
      <c r="N72" s="353"/>
      <c r="AN72" s="1242"/>
      <c r="AO72" s="1243"/>
      <c r="AP72" s="1243"/>
      <c r="AQ72" s="1243"/>
      <c r="AR72" s="1243"/>
      <c r="AS72" s="1243"/>
      <c r="AT72" s="1243"/>
      <c r="AU72" s="1243"/>
      <c r="AV72" s="1243"/>
      <c r="AW72" s="1243"/>
      <c r="AX72" s="1243"/>
      <c r="AY72" s="1243"/>
      <c r="AZ72" s="1243"/>
      <c r="BA72" s="1243"/>
      <c r="BB72" s="1243"/>
      <c r="BC72" s="1243"/>
      <c r="BD72" s="1243"/>
      <c r="BE72" s="1243"/>
      <c r="BF72" s="1243"/>
      <c r="BG72" s="1243"/>
      <c r="BH72" s="1243"/>
      <c r="BI72" s="1243"/>
      <c r="BJ72" s="1243"/>
      <c r="BK72" s="1243"/>
      <c r="BL72" s="1243"/>
      <c r="BM72" s="1243"/>
      <c r="BN72" s="1243"/>
      <c r="BO72" s="1244"/>
      <c r="BP72" s="1240" t="s">
        <v>556</v>
      </c>
      <c r="BQ72" s="1240"/>
      <c r="BR72" s="1240"/>
      <c r="BS72" s="1240"/>
      <c r="BT72" s="1240"/>
      <c r="BU72" s="1240"/>
      <c r="BV72" s="1240"/>
      <c r="BW72" s="1240"/>
      <c r="BX72" s="1240" t="s">
        <v>557</v>
      </c>
      <c r="BY72" s="1240"/>
      <c r="BZ72" s="1240"/>
      <c r="CA72" s="1240"/>
      <c r="CB72" s="1240"/>
      <c r="CC72" s="1240"/>
      <c r="CD72" s="1240"/>
      <c r="CE72" s="1240"/>
      <c r="CF72" s="1240" t="s">
        <v>558</v>
      </c>
      <c r="CG72" s="1240"/>
      <c r="CH72" s="1240"/>
      <c r="CI72" s="1240"/>
      <c r="CJ72" s="1240"/>
      <c r="CK72" s="1240"/>
      <c r="CL72" s="1240"/>
      <c r="CM72" s="1240"/>
      <c r="CN72" s="1240" t="s">
        <v>559</v>
      </c>
      <c r="CO72" s="1240"/>
      <c r="CP72" s="1240"/>
      <c r="CQ72" s="1240"/>
      <c r="CR72" s="1240"/>
      <c r="CS72" s="1240"/>
      <c r="CT72" s="1240"/>
      <c r="CU72" s="1240"/>
      <c r="CV72" s="1240" t="s">
        <v>560</v>
      </c>
      <c r="CW72" s="1240"/>
      <c r="CX72" s="1240"/>
      <c r="CY72" s="1240"/>
      <c r="CZ72" s="1240"/>
      <c r="DA72" s="1240"/>
      <c r="DB72" s="1240"/>
      <c r="DC72" s="1240"/>
    </row>
    <row r="73" spans="2:107" ht="13.2" x14ac:dyDescent="0.2">
      <c r="B73" s="259"/>
      <c r="G73" s="1245"/>
      <c r="H73" s="1245"/>
      <c r="I73" s="1245"/>
      <c r="J73" s="1245"/>
      <c r="K73" s="1258"/>
      <c r="L73" s="1258"/>
      <c r="M73" s="1258"/>
      <c r="N73" s="1258"/>
      <c r="AM73" s="352"/>
      <c r="AN73" s="1247" t="s">
        <v>601</v>
      </c>
      <c r="AO73" s="1247"/>
      <c r="AP73" s="1247"/>
      <c r="AQ73" s="1247"/>
      <c r="AR73" s="1247"/>
      <c r="AS73" s="1247"/>
      <c r="AT73" s="1247"/>
      <c r="AU73" s="1247"/>
      <c r="AV73" s="1247"/>
      <c r="AW73" s="1247"/>
      <c r="AX73" s="1247"/>
      <c r="AY73" s="1247"/>
      <c r="AZ73" s="1247"/>
      <c r="BA73" s="1247"/>
      <c r="BB73" s="1247" t="s">
        <v>599</v>
      </c>
      <c r="BC73" s="1247"/>
      <c r="BD73" s="1247"/>
      <c r="BE73" s="1247"/>
      <c r="BF73" s="1247"/>
      <c r="BG73" s="1247"/>
      <c r="BH73" s="1247"/>
      <c r="BI73" s="1247"/>
      <c r="BJ73" s="1247"/>
      <c r="BK73" s="1247"/>
      <c r="BL73" s="1247"/>
      <c r="BM73" s="1247"/>
      <c r="BN73" s="1247"/>
      <c r="BO73" s="1247"/>
      <c r="BP73" s="1239"/>
      <c r="BQ73" s="1239"/>
      <c r="BR73" s="1239"/>
      <c r="BS73" s="1239"/>
      <c r="BT73" s="1239"/>
      <c r="BU73" s="1239"/>
      <c r="BV73" s="1239"/>
      <c r="BW73" s="1239"/>
      <c r="BX73" s="1239"/>
      <c r="BY73" s="1239"/>
      <c r="BZ73" s="1239"/>
      <c r="CA73" s="1239"/>
      <c r="CB73" s="1239"/>
      <c r="CC73" s="1239"/>
      <c r="CD73" s="1239"/>
      <c r="CE73" s="1239"/>
      <c r="CF73" s="1239"/>
      <c r="CG73" s="1239"/>
      <c r="CH73" s="1239"/>
      <c r="CI73" s="1239"/>
      <c r="CJ73" s="1239"/>
      <c r="CK73" s="1239"/>
      <c r="CL73" s="1239"/>
      <c r="CM73" s="1239"/>
      <c r="CN73" s="1239"/>
      <c r="CO73" s="1239"/>
      <c r="CP73" s="1239"/>
      <c r="CQ73" s="1239"/>
      <c r="CR73" s="1239"/>
      <c r="CS73" s="1239"/>
      <c r="CT73" s="1239"/>
      <c r="CU73" s="1239"/>
      <c r="CV73" s="1239"/>
      <c r="CW73" s="1239"/>
      <c r="CX73" s="1239"/>
      <c r="CY73" s="1239"/>
      <c r="CZ73" s="1239"/>
      <c r="DA73" s="1239"/>
      <c r="DB73" s="1239"/>
      <c r="DC73" s="1239"/>
    </row>
    <row r="74" spans="2:107" ht="13.2" x14ac:dyDescent="0.2">
      <c r="B74" s="259"/>
      <c r="G74" s="1245"/>
      <c r="H74" s="1245"/>
      <c r="I74" s="1245"/>
      <c r="J74" s="1245"/>
      <c r="K74" s="1258"/>
      <c r="L74" s="1258"/>
      <c r="M74" s="1258"/>
      <c r="N74" s="1258"/>
      <c r="AM74" s="352"/>
      <c r="AN74" s="1247"/>
      <c r="AO74" s="1247"/>
      <c r="AP74" s="1247"/>
      <c r="AQ74" s="1247"/>
      <c r="AR74" s="1247"/>
      <c r="AS74" s="1247"/>
      <c r="AT74" s="1247"/>
      <c r="AU74" s="1247"/>
      <c r="AV74" s="1247"/>
      <c r="AW74" s="1247"/>
      <c r="AX74" s="1247"/>
      <c r="AY74" s="1247"/>
      <c r="AZ74" s="1247"/>
      <c r="BA74" s="1247"/>
      <c r="BB74" s="1247"/>
      <c r="BC74" s="1247"/>
      <c r="BD74" s="1247"/>
      <c r="BE74" s="1247"/>
      <c r="BF74" s="1247"/>
      <c r="BG74" s="1247"/>
      <c r="BH74" s="1247"/>
      <c r="BI74" s="1247"/>
      <c r="BJ74" s="1247"/>
      <c r="BK74" s="1247"/>
      <c r="BL74" s="1247"/>
      <c r="BM74" s="1247"/>
      <c r="BN74" s="1247"/>
      <c r="BO74" s="1247"/>
      <c r="BP74" s="1239"/>
      <c r="BQ74" s="1239"/>
      <c r="BR74" s="1239"/>
      <c r="BS74" s="1239"/>
      <c r="BT74" s="1239"/>
      <c r="BU74" s="1239"/>
      <c r="BV74" s="1239"/>
      <c r="BW74" s="1239"/>
      <c r="BX74" s="1239"/>
      <c r="BY74" s="1239"/>
      <c r="BZ74" s="1239"/>
      <c r="CA74" s="1239"/>
      <c r="CB74" s="1239"/>
      <c r="CC74" s="1239"/>
      <c r="CD74" s="1239"/>
      <c r="CE74" s="1239"/>
      <c r="CF74" s="1239"/>
      <c r="CG74" s="1239"/>
      <c r="CH74" s="1239"/>
      <c r="CI74" s="1239"/>
      <c r="CJ74" s="1239"/>
      <c r="CK74" s="1239"/>
      <c r="CL74" s="1239"/>
      <c r="CM74" s="1239"/>
      <c r="CN74" s="1239"/>
      <c r="CO74" s="1239"/>
      <c r="CP74" s="1239"/>
      <c r="CQ74" s="1239"/>
      <c r="CR74" s="1239"/>
      <c r="CS74" s="1239"/>
      <c r="CT74" s="1239"/>
      <c r="CU74" s="1239"/>
      <c r="CV74" s="1239"/>
      <c r="CW74" s="1239"/>
      <c r="CX74" s="1239"/>
      <c r="CY74" s="1239"/>
      <c r="CZ74" s="1239"/>
      <c r="DA74" s="1239"/>
      <c r="DB74" s="1239"/>
      <c r="DC74" s="1239"/>
    </row>
    <row r="75" spans="2:107" ht="13.2" x14ac:dyDescent="0.2">
      <c r="B75" s="259"/>
      <c r="G75" s="1245"/>
      <c r="H75" s="1245"/>
      <c r="I75" s="1241"/>
      <c r="J75" s="1241"/>
      <c r="K75" s="1246"/>
      <c r="L75" s="1246"/>
      <c r="M75" s="1246"/>
      <c r="N75" s="1246"/>
      <c r="AM75" s="352"/>
      <c r="AN75" s="1247"/>
      <c r="AO75" s="1247"/>
      <c r="AP75" s="1247"/>
      <c r="AQ75" s="1247"/>
      <c r="AR75" s="1247"/>
      <c r="AS75" s="1247"/>
      <c r="AT75" s="1247"/>
      <c r="AU75" s="1247"/>
      <c r="AV75" s="1247"/>
      <c r="AW75" s="1247"/>
      <c r="AX75" s="1247"/>
      <c r="AY75" s="1247"/>
      <c r="AZ75" s="1247"/>
      <c r="BA75" s="1247"/>
      <c r="BB75" s="1247" t="s">
        <v>598</v>
      </c>
      <c r="BC75" s="1247"/>
      <c r="BD75" s="1247"/>
      <c r="BE75" s="1247"/>
      <c r="BF75" s="1247"/>
      <c r="BG75" s="1247"/>
      <c r="BH75" s="1247"/>
      <c r="BI75" s="1247"/>
      <c r="BJ75" s="1247"/>
      <c r="BK75" s="1247"/>
      <c r="BL75" s="1247"/>
      <c r="BM75" s="1247"/>
      <c r="BN75" s="1247"/>
      <c r="BO75" s="1247"/>
      <c r="BP75" s="1239">
        <v>1.2</v>
      </c>
      <c r="BQ75" s="1239"/>
      <c r="BR75" s="1239"/>
      <c r="BS75" s="1239"/>
      <c r="BT75" s="1239"/>
      <c r="BU75" s="1239"/>
      <c r="BV75" s="1239"/>
      <c r="BW75" s="1239"/>
      <c r="BX75" s="1239">
        <v>1.7</v>
      </c>
      <c r="BY75" s="1239"/>
      <c r="BZ75" s="1239"/>
      <c r="CA75" s="1239"/>
      <c r="CB75" s="1239"/>
      <c r="CC75" s="1239"/>
      <c r="CD75" s="1239"/>
      <c r="CE75" s="1239"/>
      <c r="CF75" s="1239">
        <v>2</v>
      </c>
      <c r="CG75" s="1239"/>
      <c r="CH75" s="1239"/>
      <c r="CI75" s="1239"/>
      <c r="CJ75" s="1239"/>
      <c r="CK75" s="1239"/>
      <c r="CL75" s="1239"/>
      <c r="CM75" s="1239"/>
      <c r="CN75" s="1239">
        <v>2</v>
      </c>
      <c r="CO75" s="1239"/>
      <c r="CP75" s="1239"/>
      <c r="CQ75" s="1239"/>
      <c r="CR75" s="1239"/>
      <c r="CS75" s="1239"/>
      <c r="CT75" s="1239"/>
      <c r="CU75" s="1239"/>
      <c r="CV75" s="1239">
        <v>1.9</v>
      </c>
      <c r="CW75" s="1239"/>
      <c r="CX75" s="1239"/>
      <c r="CY75" s="1239"/>
      <c r="CZ75" s="1239"/>
      <c r="DA75" s="1239"/>
      <c r="DB75" s="1239"/>
      <c r="DC75" s="1239"/>
    </row>
    <row r="76" spans="2:107" ht="13.2" x14ac:dyDescent="0.2">
      <c r="B76" s="259"/>
      <c r="G76" s="1245"/>
      <c r="H76" s="1245"/>
      <c r="I76" s="1241"/>
      <c r="J76" s="1241"/>
      <c r="K76" s="1246"/>
      <c r="L76" s="1246"/>
      <c r="M76" s="1246"/>
      <c r="N76" s="1246"/>
      <c r="AM76" s="352"/>
      <c r="AN76" s="1247"/>
      <c r="AO76" s="1247"/>
      <c r="AP76" s="1247"/>
      <c r="AQ76" s="1247"/>
      <c r="AR76" s="1247"/>
      <c r="AS76" s="1247"/>
      <c r="AT76" s="1247"/>
      <c r="AU76" s="1247"/>
      <c r="AV76" s="1247"/>
      <c r="AW76" s="1247"/>
      <c r="AX76" s="1247"/>
      <c r="AY76" s="1247"/>
      <c r="AZ76" s="1247"/>
      <c r="BA76" s="1247"/>
      <c r="BB76" s="1247"/>
      <c r="BC76" s="1247"/>
      <c r="BD76" s="1247"/>
      <c r="BE76" s="1247"/>
      <c r="BF76" s="1247"/>
      <c r="BG76" s="1247"/>
      <c r="BH76" s="1247"/>
      <c r="BI76" s="1247"/>
      <c r="BJ76" s="1247"/>
      <c r="BK76" s="1247"/>
      <c r="BL76" s="1247"/>
      <c r="BM76" s="1247"/>
      <c r="BN76" s="1247"/>
      <c r="BO76" s="1247"/>
      <c r="BP76" s="1239"/>
      <c r="BQ76" s="1239"/>
      <c r="BR76" s="1239"/>
      <c r="BS76" s="1239"/>
      <c r="BT76" s="1239"/>
      <c r="BU76" s="1239"/>
      <c r="BV76" s="1239"/>
      <c r="BW76" s="1239"/>
      <c r="BX76" s="1239"/>
      <c r="BY76" s="1239"/>
      <c r="BZ76" s="1239"/>
      <c r="CA76" s="1239"/>
      <c r="CB76" s="1239"/>
      <c r="CC76" s="1239"/>
      <c r="CD76" s="1239"/>
      <c r="CE76" s="1239"/>
      <c r="CF76" s="1239"/>
      <c r="CG76" s="1239"/>
      <c r="CH76" s="1239"/>
      <c r="CI76" s="1239"/>
      <c r="CJ76" s="1239"/>
      <c r="CK76" s="1239"/>
      <c r="CL76" s="1239"/>
      <c r="CM76" s="1239"/>
      <c r="CN76" s="1239"/>
      <c r="CO76" s="1239"/>
      <c r="CP76" s="1239"/>
      <c r="CQ76" s="1239"/>
      <c r="CR76" s="1239"/>
      <c r="CS76" s="1239"/>
      <c r="CT76" s="1239"/>
      <c r="CU76" s="1239"/>
      <c r="CV76" s="1239"/>
      <c r="CW76" s="1239"/>
      <c r="CX76" s="1239"/>
      <c r="CY76" s="1239"/>
      <c r="CZ76" s="1239"/>
      <c r="DA76" s="1239"/>
      <c r="DB76" s="1239"/>
      <c r="DC76" s="1239"/>
    </row>
    <row r="77" spans="2:107" ht="13.2" x14ac:dyDescent="0.2">
      <c r="B77" s="259"/>
      <c r="G77" s="1241"/>
      <c r="H77" s="1241"/>
      <c r="I77" s="1241"/>
      <c r="J77" s="1241"/>
      <c r="K77" s="1258"/>
      <c r="L77" s="1258"/>
      <c r="M77" s="1258"/>
      <c r="N77" s="1258"/>
      <c r="AN77" s="1240" t="s">
        <v>600</v>
      </c>
      <c r="AO77" s="1240"/>
      <c r="AP77" s="1240"/>
      <c r="AQ77" s="1240"/>
      <c r="AR77" s="1240"/>
      <c r="AS77" s="1240"/>
      <c r="AT77" s="1240"/>
      <c r="AU77" s="1240"/>
      <c r="AV77" s="1240"/>
      <c r="AW77" s="1240"/>
      <c r="AX77" s="1240"/>
      <c r="AY77" s="1240"/>
      <c r="AZ77" s="1240"/>
      <c r="BA77" s="1240"/>
      <c r="BB77" s="1247" t="s">
        <v>599</v>
      </c>
      <c r="BC77" s="1247"/>
      <c r="BD77" s="1247"/>
      <c r="BE77" s="1247"/>
      <c r="BF77" s="1247"/>
      <c r="BG77" s="1247"/>
      <c r="BH77" s="1247"/>
      <c r="BI77" s="1247"/>
      <c r="BJ77" s="1247"/>
      <c r="BK77" s="1247"/>
      <c r="BL77" s="1247"/>
      <c r="BM77" s="1247"/>
      <c r="BN77" s="1247"/>
      <c r="BO77" s="1247"/>
      <c r="BP77" s="1239">
        <v>12.1</v>
      </c>
      <c r="BQ77" s="1239"/>
      <c r="BR77" s="1239"/>
      <c r="BS77" s="1239"/>
      <c r="BT77" s="1239"/>
      <c r="BU77" s="1239"/>
      <c r="BV77" s="1239"/>
      <c r="BW77" s="1239"/>
      <c r="BX77" s="1239">
        <v>11.2</v>
      </c>
      <c r="BY77" s="1239"/>
      <c r="BZ77" s="1239"/>
      <c r="CA77" s="1239"/>
      <c r="CB77" s="1239"/>
      <c r="CC77" s="1239"/>
      <c r="CD77" s="1239"/>
      <c r="CE77" s="1239"/>
      <c r="CF77" s="1239">
        <v>7.1</v>
      </c>
      <c r="CG77" s="1239"/>
      <c r="CH77" s="1239"/>
      <c r="CI77" s="1239"/>
      <c r="CJ77" s="1239"/>
      <c r="CK77" s="1239"/>
      <c r="CL77" s="1239"/>
      <c r="CM77" s="1239"/>
      <c r="CN77" s="1239">
        <v>5</v>
      </c>
      <c r="CO77" s="1239"/>
      <c r="CP77" s="1239"/>
      <c r="CQ77" s="1239"/>
      <c r="CR77" s="1239"/>
      <c r="CS77" s="1239"/>
      <c r="CT77" s="1239"/>
      <c r="CU77" s="1239"/>
      <c r="CV77" s="1239">
        <v>0.1</v>
      </c>
      <c r="CW77" s="1239"/>
      <c r="CX77" s="1239"/>
      <c r="CY77" s="1239"/>
      <c r="CZ77" s="1239"/>
      <c r="DA77" s="1239"/>
      <c r="DB77" s="1239"/>
      <c r="DC77" s="1239"/>
    </row>
    <row r="78" spans="2:107" ht="13.2" x14ac:dyDescent="0.2">
      <c r="B78" s="259"/>
      <c r="G78" s="1241"/>
      <c r="H78" s="1241"/>
      <c r="I78" s="1241"/>
      <c r="J78" s="1241"/>
      <c r="K78" s="1258"/>
      <c r="L78" s="1258"/>
      <c r="M78" s="1258"/>
      <c r="N78" s="1258"/>
      <c r="AN78" s="1240"/>
      <c r="AO78" s="1240"/>
      <c r="AP78" s="1240"/>
      <c r="AQ78" s="1240"/>
      <c r="AR78" s="1240"/>
      <c r="AS78" s="1240"/>
      <c r="AT78" s="1240"/>
      <c r="AU78" s="1240"/>
      <c r="AV78" s="1240"/>
      <c r="AW78" s="1240"/>
      <c r="AX78" s="1240"/>
      <c r="AY78" s="1240"/>
      <c r="AZ78" s="1240"/>
      <c r="BA78" s="1240"/>
      <c r="BB78" s="1247"/>
      <c r="BC78" s="1247"/>
      <c r="BD78" s="1247"/>
      <c r="BE78" s="1247"/>
      <c r="BF78" s="1247"/>
      <c r="BG78" s="1247"/>
      <c r="BH78" s="1247"/>
      <c r="BI78" s="1247"/>
      <c r="BJ78" s="1247"/>
      <c r="BK78" s="1247"/>
      <c r="BL78" s="1247"/>
      <c r="BM78" s="1247"/>
      <c r="BN78" s="1247"/>
      <c r="BO78" s="1247"/>
      <c r="BP78" s="1239"/>
      <c r="BQ78" s="1239"/>
      <c r="BR78" s="1239"/>
      <c r="BS78" s="1239"/>
      <c r="BT78" s="1239"/>
      <c r="BU78" s="1239"/>
      <c r="BV78" s="1239"/>
      <c r="BW78" s="1239"/>
      <c r="BX78" s="1239"/>
      <c r="BY78" s="1239"/>
      <c r="BZ78" s="1239"/>
      <c r="CA78" s="1239"/>
      <c r="CB78" s="1239"/>
      <c r="CC78" s="1239"/>
      <c r="CD78" s="1239"/>
      <c r="CE78" s="1239"/>
      <c r="CF78" s="1239"/>
      <c r="CG78" s="1239"/>
      <c r="CH78" s="1239"/>
      <c r="CI78" s="1239"/>
      <c r="CJ78" s="1239"/>
      <c r="CK78" s="1239"/>
      <c r="CL78" s="1239"/>
      <c r="CM78" s="1239"/>
      <c r="CN78" s="1239"/>
      <c r="CO78" s="1239"/>
      <c r="CP78" s="1239"/>
      <c r="CQ78" s="1239"/>
      <c r="CR78" s="1239"/>
      <c r="CS78" s="1239"/>
      <c r="CT78" s="1239"/>
      <c r="CU78" s="1239"/>
      <c r="CV78" s="1239"/>
      <c r="CW78" s="1239"/>
      <c r="CX78" s="1239"/>
      <c r="CY78" s="1239"/>
      <c r="CZ78" s="1239"/>
      <c r="DA78" s="1239"/>
      <c r="DB78" s="1239"/>
      <c r="DC78" s="1239"/>
    </row>
    <row r="79" spans="2:107" ht="13.2" x14ac:dyDescent="0.2">
      <c r="B79" s="259"/>
      <c r="G79" s="1241"/>
      <c r="H79" s="1241"/>
      <c r="I79" s="1249"/>
      <c r="J79" s="1249"/>
      <c r="K79" s="1259"/>
      <c r="L79" s="1259"/>
      <c r="M79" s="1259"/>
      <c r="N79" s="1259"/>
      <c r="AN79" s="1240"/>
      <c r="AO79" s="1240"/>
      <c r="AP79" s="1240"/>
      <c r="AQ79" s="1240"/>
      <c r="AR79" s="1240"/>
      <c r="AS79" s="1240"/>
      <c r="AT79" s="1240"/>
      <c r="AU79" s="1240"/>
      <c r="AV79" s="1240"/>
      <c r="AW79" s="1240"/>
      <c r="AX79" s="1240"/>
      <c r="AY79" s="1240"/>
      <c r="AZ79" s="1240"/>
      <c r="BA79" s="1240"/>
      <c r="BB79" s="1247" t="s">
        <v>598</v>
      </c>
      <c r="BC79" s="1247"/>
      <c r="BD79" s="1247"/>
      <c r="BE79" s="1247"/>
      <c r="BF79" s="1247"/>
      <c r="BG79" s="1247"/>
      <c r="BH79" s="1247"/>
      <c r="BI79" s="1247"/>
      <c r="BJ79" s="1247"/>
      <c r="BK79" s="1247"/>
      <c r="BL79" s="1247"/>
      <c r="BM79" s="1247"/>
      <c r="BN79" s="1247"/>
      <c r="BO79" s="1247"/>
      <c r="BP79" s="1239">
        <v>3.5</v>
      </c>
      <c r="BQ79" s="1239"/>
      <c r="BR79" s="1239"/>
      <c r="BS79" s="1239"/>
      <c r="BT79" s="1239"/>
      <c r="BU79" s="1239"/>
      <c r="BV79" s="1239"/>
      <c r="BW79" s="1239"/>
      <c r="BX79" s="1239">
        <v>3.5</v>
      </c>
      <c r="BY79" s="1239"/>
      <c r="BZ79" s="1239"/>
      <c r="CA79" s="1239"/>
      <c r="CB79" s="1239"/>
      <c r="CC79" s="1239"/>
      <c r="CD79" s="1239"/>
      <c r="CE79" s="1239"/>
      <c r="CF79" s="1239">
        <v>3.4</v>
      </c>
      <c r="CG79" s="1239"/>
      <c r="CH79" s="1239"/>
      <c r="CI79" s="1239"/>
      <c r="CJ79" s="1239"/>
      <c r="CK79" s="1239"/>
      <c r="CL79" s="1239"/>
      <c r="CM79" s="1239"/>
      <c r="CN79" s="1239">
        <v>3.6</v>
      </c>
      <c r="CO79" s="1239"/>
      <c r="CP79" s="1239"/>
      <c r="CQ79" s="1239"/>
      <c r="CR79" s="1239"/>
      <c r="CS79" s="1239"/>
      <c r="CT79" s="1239"/>
      <c r="CU79" s="1239"/>
      <c r="CV79" s="1239">
        <v>3.6</v>
      </c>
      <c r="CW79" s="1239"/>
      <c r="CX79" s="1239"/>
      <c r="CY79" s="1239"/>
      <c r="CZ79" s="1239"/>
      <c r="DA79" s="1239"/>
      <c r="DB79" s="1239"/>
      <c r="DC79" s="1239"/>
    </row>
    <row r="80" spans="2:107" ht="13.2" x14ac:dyDescent="0.2">
      <c r="B80" s="259"/>
      <c r="G80" s="1241"/>
      <c r="H80" s="1241"/>
      <c r="I80" s="1249"/>
      <c r="J80" s="1249"/>
      <c r="K80" s="1259"/>
      <c r="L80" s="1259"/>
      <c r="M80" s="1259"/>
      <c r="N80" s="1259"/>
      <c r="AN80" s="1240"/>
      <c r="AO80" s="1240"/>
      <c r="AP80" s="1240"/>
      <c r="AQ80" s="1240"/>
      <c r="AR80" s="1240"/>
      <c r="AS80" s="1240"/>
      <c r="AT80" s="1240"/>
      <c r="AU80" s="1240"/>
      <c r="AV80" s="1240"/>
      <c r="AW80" s="1240"/>
      <c r="AX80" s="1240"/>
      <c r="AY80" s="1240"/>
      <c r="AZ80" s="1240"/>
      <c r="BA80" s="1240"/>
      <c r="BB80" s="1247"/>
      <c r="BC80" s="1247"/>
      <c r="BD80" s="1247"/>
      <c r="BE80" s="1247"/>
      <c r="BF80" s="1247"/>
      <c r="BG80" s="1247"/>
      <c r="BH80" s="1247"/>
      <c r="BI80" s="1247"/>
      <c r="BJ80" s="1247"/>
      <c r="BK80" s="1247"/>
      <c r="BL80" s="1247"/>
      <c r="BM80" s="1247"/>
      <c r="BN80" s="1247"/>
      <c r="BO80" s="1247"/>
      <c r="BP80" s="1239"/>
      <c r="BQ80" s="1239"/>
      <c r="BR80" s="1239"/>
      <c r="BS80" s="1239"/>
      <c r="BT80" s="1239"/>
      <c r="BU80" s="1239"/>
      <c r="BV80" s="1239"/>
      <c r="BW80" s="1239"/>
      <c r="BX80" s="1239"/>
      <c r="BY80" s="1239"/>
      <c r="BZ80" s="1239"/>
      <c r="CA80" s="1239"/>
      <c r="CB80" s="1239"/>
      <c r="CC80" s="1239"/>
      <c r="CD80" s="1239"/>
      <c r="CE80" s="1239"/>
      <c r="CF80" s="1239"/>
      <c r="CG80" s="1239"/>
      <c r="CH80" s="1239"/>
      <c r="CI80" s="1239"/>
      <c r="CJ80" s="1239"/>
      <c r="CK80" s="1239"/>
      <c r="CL80" s="1239"/>
      <c r="CM80" s="1239"/>
      <c r="CN80" s="1239"/>
      <c r="CO80" s="1239"/>
      <c r="CP80" s="1239"/>
      <c r="CQ80" s="1239"/>
      <c r="CR80" s="1239"/>
      <c r="CS80" s="1239"/>
      <c r="CT80" s="1239"/>
      <c r="CU80" s="1239"/>
      <c r="CV80" s="1239"/>
      <c r="CW80" s="1239"/>
      <c r="CX80" s="1239"/>
      <c r="CY80" s="1239"/>
      <c r="CZ80" s="1239"/>
      <c r="DA80" s="1239"/>
      <c r="DB80" s="1239"/>
      <c r="DC80" s="1239"/>
    </row>
    <row r="81" spans="2:109" ht="13.2" x14ac:dyDescent="0.2">
      <c r="B81" s="259"/>
    </row>
    <row r="82" spans="2:109" ht="16.2" x14ac:dyDescent="0.2">
      <c r="B82" s="259"/>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9Ui8G4hbHm42wCKdqYgvUbKKTtUwEUEztQ9p1DV/RjC2HZMq/93D/RVyLjO/HFg9luWiZKMqczvPCXb3SeTmiQ==" saltValue="mSc+PC4qF0ch/nx7HSODZQ==" spinCount="100000" sheet="1" objects="1" scenarios="1" formatCells="0"/>
  <dataConsolidate/>
  <mergeCells count="112">
    <mergeCell ref="CV79:DC80"/>
    <mergeCell ref="CN77:CU78"/>
    <mergeCell ref="CV77:DC78"/>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I79:J80"/>
    <mergeCell ref="K79:K80"/>
    <mergeCell ref="L79:L80"/>
    <mergeCell ref="G72:J72"/>
    <mergeCell ref="AN72:BO72"/>
    <mergeCell ref="BP72:BW72"/>
    <mergeCell ref="BP75:BW76"/>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F57:CM58"/>
    <mergeCell ref="CN57:CU58"/>
    <mergeCell ref="CV57:DC58"/>
    <mergeCell ref="BX51:CE52"/>
    <mergeCell ref="CN53:CU54"/>
    <mergeCell ref="I51:J52"/>
    <mergeCell ref="K51:K52"/>
    <mergeCell ref="L51:L52"/>
    <mergeCell ref="M51:M52"/>
    <mergeCell ref="N51:N52"/>
    <mergeCell ref="I57:J58"/>
    <mergeCell ref="AN55:BA58"/>
    <mergeCell ref="BB55:BO56"/>
    <mergeCell ref="BP55:BW56"/>
    <mergeCell ref="CF51:CM52"/>
    <mergeCell ref="BP57:BW58"/>
    <mergeCell ref="BX57:CE58"/>
    <mergeCell ref="K57:K58"/>
    <mergeCell ref="G55:H58"/>
    <mergeCell ref="I55:J56"/>
    <mergeCell ref="K55:K56"/>
    <mergeCell ref="L55:L56"/>
    <mergeCell ref="M55:M56"/>
    <mergeCell ref="N55:N56"/>
    <mergeCell ref="L57:L58"/>
    <mergeCell ref="M57:M58"/>
    <mergeCell ref="N57:N58"/>
    <mergeCell ref="BB57:BO58"/>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I53:J54"/>
    <mergeCell ref="K53:K54"/>
    <mergeCell ref="L53:L54"/>
    <mergeCell ref="M53:M54"/>
    <mergeCell ref="N53:N54"/>
    <mergeCell ref="BB53:BO54"/>
    <mergeCell ref="AN51:BA54"/>
    <mergeCell ref="BB51:BO52"/>
    <mergeCell ref="BP51:BW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C91" zoomScale="70" zoomScaleNormal="70" zoomScaleSheetLayoutView="70" workbookViewId="0">
      <selection activeCell="BA64" sqref="BA64"/>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503</v>
      </c>
    </row>
  </sheetData>
  <sheetProtection algorithmName="SHA-512" hashValue="0wBN1aSffDtlkG2375BA7eC1Us3SnhBaUyPnbHFrEstlYotrKbuAFpCsRG64fn/mPTUxRU4rLGhQBM05t1aHkQ==" saltValue="O/D1ebNjdTGWUJwtCETki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503</v>
      </c>
    </row>
  </sheetData>
  <sheetProtection algorithmName="SHA-512" hashValue="SYoyJrHo4juRiLYKrbs/Vj/EbY9PNL/0CxC9JKesapbDibASMKnRH5lWlS7wjn60mjtrJ13+WdhwXuk1p64bKQ==" saltValue="PJw/asGWbwO7/QbOcz9XV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553</v>
      </c>
      <c r="G2" s="149"/>
      <c r="H2" s="150"/>
    </row>
    <row r="3" spans="1:8" x14ac:dyDescent="0.2">
      <c r="A3" s="146" t="s">
        <v>546</v>
      </c>
      <c r="B3" s="151"/>
      <c r="C3" s="152"/>
      <c r="D3" s="153">
        <v>22978</v>
      </c>
      <c r="E3" s="154"/>
      <c r="F3" s="155">
        <v>33173</v>
      </c>
      <c r="G3" s="156"/>
      <c r="H3" s="157"/>
    </row>
    <row r="4" spans="1:8" x14ac:dyDescent="0.2">
      <c r="A4" s="158"/>
      <c r="B4" s="159"/>
      <c r="C4" s="160"/>
      <c r="D4" s="161">
        <v>11607</v>
      </c>
      <c r="E4" s="162"/>
      <c r="F4" s="163">
        <v>20353</v>
      </c>
      <c r="G4" s="164"/>
      <c r="H4" s="165"/>
    </row>
    <row r="5" spans="1:8" x14ac:dyDescent="0.2">
      <c r="A5" s="146" t="s">
        <v>548</v>
      </c>
      <c r="B5" s="151"/>
      <c r="C5" s="152"/>
      <c r="D5" s="153">
        <v>16413</v>
      </c>
      <c r="E5" s="154"/>
      <c r="F5" s="155">
        <v>37644</v>
      </c>
      <c r="G5" s="156"/>
      <c r="H5" s="157"/>
    </row>
    <row r="6" spans="1:8" x14ac:dyDescent="0.2">
      <c r="A6" s="158"/>
      <c r="B6" s="159"/>
      <c r="C6" s="160"/>
      <c r="D6" s="161">
        <v>13659</v>
      </c>
      <c r="E6" s="162"/>
      <c r="F6" s="163">
        <v>24939</v>
      </c>
      <c r="G6" s="164"/>
      <c r="H6" s="165"/>
    </row>
    <row r="7" spans="1:8" x14ac:dyDescent="0.2">
      <c r="A7" s="146" t="s">
        <v>549</v>
      </c>
      <c r="B7" s="151"/>
      <c r="C7" s="152"/>
      <c r="D7" s="153">
        <v>23521</v>
      </c>
      <c r="E7" s="154"/>
      <c r="F7" s="155">
        <v>39221</v>
      </c>
      <c r="G7" s="156"/>
      <c r="H7" s="157"/>
    </row>
    <row r="8" spans="1:8" x14ac:dyDescent="0.2">
      <c r="A8" s="158"/>
      <c r="B8" s="159"/>
      <c r="C8" s="160"/>
      <c r="D8" s="161">
        <v>16131</v>
      </c>
      <c r="E8" s="162"/>
      <c r="F8" s="163">
        <v>24821</v>
      </c>
      <c r="G8" s="164"/>
      <c r="H8" s="165"/>
    </row>
    <row r="9" spans="1:8" x14ac:dyDescent="0.2">
      <c r="A9" s="146" t="s">
        <v>550</v>
      </c>
      <c r="B9" s="151"/>
      <c r="C9" s="152"/>
      <c r="D9" s="153">
        <v>18516</v>
      </c>
      <c r="E9" s="154"/>
      <c r="F9" s="155">
        <v>38566</v>
      </c>
      <c r="G9" s="156"/>
      <c r="H9" s="157"/>
    </row>
    <row r="10" spans="1:8" x14ac:dyDescent="0.2">
      <c r="A10" s="158"/>
      <c r="B10" s="159"/>
      <c r="C10" s="160"/>
      <c r="D10" s="161">
        <v>12480</v>
      </c>
      <c r="E10" s="162"/>
      <c r="F10" s="163">
        <v>24059</v>
      </c>
      <c r="G10" s="164"/>
      <c r="H10" s="165"/>
    </row>
    <row r="11" spans="1:8" x14ac:dyDescent="0.2">
      <c r="A11" s="146" t="s">
        <v>551</v>
      </c>
      <c r="B11" s="151"/>
      <c r="C11" s="152"/>
      <c r="D11" s="153">
        <v>34487</v>
      </c>
      <c r="E11" s="154"/>
      <c r="F11" s="155">
        <v>35156</v>
      </c>
      <c r="G11" s="156"/>
      <c r="H11" s="157"/>
    </row>
    <row r="12" spans="1:8" x14ac:dyDescent="0.2">
      <c r="A12" s="158"/>
      <c r="B12" s="159"/>
      <c r="C12" s="166"/>
      <c r="D12" s="161">
        <v>18641</v>
      </c>
      <c r="E12" s="162"/>
      <c r="F12" s="163">
        <v>22430</v>
      </c>
      <c r="G12" s="164"/>
      <c r="H12" s="165"/>
    </row>
    <row r="13" spans="1:8" x14ac:dyDescent="0.2">
      <c r="A13" s="146"/>
      <c r="B13" s="151"/>
      <c r="C13" s="152"/>
      <c r="D13" s="153">
        <v>23183</v>
      </c>
      <c r="E13" s="154"/>
      <c r="F13" s="155">
        <v>36752</v>
      </c>
      <c r="G13" s="167"/>
      <c r="H13" s="157"/>
    </row>
    <row r="14" spans="1:8" x14ac:dyDescent="0.2">
      <c r="A14" s="158"/>
      <c r="B14" s="159"/>
      <c r="C14" s="160"/>
      <c r="D14" s="161">
        <v>14504</v>
      </c>
      <c r="E14" s="162"/>
      <c r="F14" s="163">
        <v>23320</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5.64</v>
      </c>
      <c r="C19" s="168">
        <f>ROUND(VALUE(SUBSTITUTE(実質収支比率等に係る経年分析!G$48,"▲","-")),2)</f>
        <v>6.05</v>
      </c>
      <c r="D19" s="168">
        <f>ROUND(VALUE(SUBSTITUTE(実質収支比率等に係る経年分析!H$48,"▲","-")),2)</f>
        <v>8.5500000000000007</v>
      </c>
      <c r="E19" s="168">
        <f>ROUND(VALUE(SUBSTITUTE(実質収支比率等に係る経年分析!I$48,"▲","-")),2)</f>
        <v>16.59</v>
      </c>
      <c r="F19" s="168">
        <f>ROUND(VALUE(SUBSTITUTE(実質収支比率等に係る経年分析!J$48,"▲","-")),2)</f>
        <v>13.5</v>
      </c>
    </row>
    <row r="20" spans="1:11" x14ac:dyDescent="0.2">
      <c r="A20" s="168" t="s">
        <v>57</v>
      </c>
      <c r="B20" s="168">
        <f>ROUND(VALUE(SUBSTITUTE(実質収支比率等に係る経年分析!F$47,"▲","-")),2)</f>
        <v>8.56</v>
      </c>
      <c r="C20" s="168">
        <f>ROUND(VALUE(SUBSTITUTE(実質収支比率等に係る経年分析!G$47,"▲","-")),2)</f>
        <v>8.2200000000000006</v>
      </c>
      <c r="D20" s="168">
        <f>ROUND(VALUE(SUBSTITUTE(実質収支比率等に係る経年分析!H$47,"▲","-")),2)</f>
        <v>7.69</v>
      </c>
      <c r="E20" s="168">
        <f>ROUND(VALUE(SUBSTITUTE(実質収支比率等に係る経年分析!I$47,"▲","-")),2)</f>
        <v>11.61</v>
      </c>
      <c r="F20" s="168">
        <f>ROUND(VALUE(SUBSTITUTE(実質収支比率等に係る経年分析!J$47,"▲","-")),2)</f>
        <v>12.08</v>
      </c>
    </row>
    <row r="21" spans="1:11" x14ac:dyDescent="0.2">
      <c r="A21" s="168" t="s">
        <v>58</v>
      </c>
      <c r="B21" s="168">
        <f>IF(ISNUMBER(VALUE(SUBSTITUTE(実質収支比率等に係る経年分析!F$49,"▲","-"))),ROUND(VALUE(SUBSTITUTE(実質収支比率等に係る経年分析!F$49,"▲","-")),2),NA())</f>
        <v>1.69</v>
      </c>
      <c r="C21" s="168">
        <f>IF(ISNUMBER(VALUE(SUBSTITUTE(実質収支比率等に係る経年分析!G$49,"▲","-"))),ROUND(VALUE(SUBSTITUTE(実質収支比率等に係る経年分析!G$49,"▲","-")),2),NA())</f>
        <v>0.08</v>
      </c>
      <c r="D21" s="168">
        <f>IF(ISNUMBER(VALUE(SUBSTITUTE(実質収支比率等に係る経年分析!H$49,"▲","-"))),ROUND(VALUE(SUBSTITUTE(実質収支比率等に係る経年分析!H$49,"▲","-")),2),NA())</f>
        <v>2.59</v>
      </c>
      <c r="E21" s="168">
        <f>IF(ISNUMBER(VALUE(SUBSTITUTE(実質収支比率等に係る経年分析!I$49,"▲","-"))),ROUND(VALUE(SUBSTITUTE(実質収支比率等に係る経年分析!I$49,"▲","-")),2),NA())</f>
        <v>12.45</v>
      </c>
      <c r="F21" s="168">
        <f>IF(ISNUMBER(VALUE(SUBSTITUTE(実質収支比率等に係る経年分析!J$49,"▲","-"))),ROUND(VALUE(SUBSTITUTE(実質収支比率等に係る経年分析!J$49,"▲","-")),2),NA())</f>
        <v>-3.06</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1.0900000000000001</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7.0000000000000007E-2</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0.06</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0.09</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0.45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0.57999999999999996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0.99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0.7</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0.68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1.18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1.1399999999999999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1.28</v>
      </c>
    </row>
    <row r="35" spans="1:16" x14ac:dyDescent="0.2">
      <c r="A35" s="169" t="str">
        <f>IF(連結実質赤字比率に係る赤字・黒字の構成分析!C$35="",NA(),連結実質赤字比率に係る赤字・黒字の構成分析!C$35)</f>
        <v>小平市下水道事業会計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1.87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4.42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5.37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5.63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6.04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8.5399999999999991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16.579999999999998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13.49</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3817</v>
      </c>
      <c r="E42" s="170"/>
      <c r="F42" s="170"/>
      <c r="G42" s="170">
        <f>'実質公債費比率（分子）の構造'!L$52</f>
        <v>3580</v>
      </c>
      <c r="H42" s="170"/>
      <c r="I42" s="170"/>
      <c r="J42" s="170">
        <f>'実質公債費比率（分子）の構造'!M$52</f>
        <v>3293</v>
      </c>
      <c r="K42" s="170"/>
      <c r="L42" s="170"/>
      <c r="M42" s="170">
        <f>'実質公債費比率（分子）の構造'!N$52</f>
        <v>3305</v>
      </c>
      <c r="N42" s="170"/>
      <c r="O42" s="170"/>
      <c r="P42" s="170">
        <f>'実質公債費比率（分子）の構造'!O$52</f>
        <v>3358</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71</v>
      </c>
      <c r="C44" s="170"/>
      <c r="D44" s="170"/>
      <c r="E44" s="170">
        <f>'実質公債費比率（分子）の構造'!L$50</f>
        <v>75</v>
      </c>
      <c r="F44" s="170"/>
      <c r="G44" s="170"/>
      <c r="H44" s="170">
        <f>'実質公債費比率（分子）の構造'!M$50</f>
        <v>74</v>
      </c>
      <c r="I44" s="170"/>
      <c r="J44" s="170"/>
      <c r="K44" s="170">
        <f>'実質公債費比率（分子）の構造'!N$50</f>
        <v>71</v>
      </c>
      <c r="L44" s="170"/>
      <c r="M44" s="170"/>
      <c r="N44" s="170">
        <f>'実質公債費比率（分子）の構造'!O$50</f>
        <v>71</v>
      </c>
      <c r="O44" s="170"/>
      <c r="P44" s="170"/>
    </row>
    <row r="45" spans="1:16" x14ac:dyDescent="0.2">
      <c r="A45" s="170" t="s">
        <v>68</v>
      </c>
      <c r="B45" s="170">
        <f>'実質公債費比率（分子）の構造'!K$49</f>
        <v>123</v>
      </c>
      <c r="C45" s="170"/>
      <c r="D45" s="170"/>
      <c r="E45" s="170">
        <f>'実質公債費比率（分子）の構造'!L$49</f>
        <v>115</v>
      </c>
      <c r="F45" s="170"/>
      <c r="G45" s="170"/>
      <c r="H45" s="170">
        <f>'実質公債費比率（分子）の構造'!M$49</f>
        <v>76</v>
      </c>
      <c r="I45" s="170"/>
      <c r="J45" s="170"/>
      <c r="K45" s="170">
        <f>'実質公債費比率（分子）の構造'!N$49</f>
        <v>72</v>
      </c>
      <c r="L45" s="170"/>
      <c r="M45" s="170"/>
      <c r="N45" s="170">
        <f>'実質公債費比率（分子）の構造'!O$49</f>
        <v>114</v>
      </c>
      <c r="O45" s="170"/>
      <c r="P45" s="170"/>
    </row>
    <row r="46" spans="1:16" x14ac:dyDescent="0.2">
      <c r="A46" s="170" t="s">
        <v>69</v>
      </c>
      <c r="B46" s="170">
        <f>'実質公債費比率（分子）の構造'!K$48</f>
        <v>626</v>
      </c>
      <c r="C46" s="170"/>
      <c r="D46" s="170"/>
      <c r="E46" s="170">
        <f>'実質公債費比率（分子）の構造'!L$48</f>
        <v>623</v>
      </c>
      <c r="F46" s="170"/>
      <c r="G46" s="170"/>
      <c r="H46" s="170">
        <f>'実質公債費比率（分子）の構造'!M$48</f>
        <v>577</v>
      </c>
      <c r="I46" s="170"/>
      <c r="J46" s="170"/>
      <c r="K46" s="170">
        <f>'実質公債費比率（分子）の構造'!N$48</f>
        <v>575</v>
      </c>
      <c r="L46" s="170"/>
      <c r="M46" s="170"/>
      <c r="N46" s="170">
        <f>'実質公債費比率（分子）の構造'!O$48</f>
        <v>579</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3566</v>
      </c>
      <c r="C49" s="170"/>
      <c r="D49" s="170"/>
      <c r="E49" s="170">
        <f>'実質公債費比率（分子）の構造'!L$45</f>
        <v>3493</v>
      </c>
      <c r="F49" s="170"/>
      <c r="G49" s="170"/>
      <c r="H49" s="170">
        <f>'実質公債費比率（分子）の構造'!M$45</f>
        <v>3343</v>
      </c>
      <c r="I49" s="170"/>
      <c r="J49" s="170"/>
      <c r="K49" s="170">
        <f>'実質公債費比率（分子）の構造'!N$45</f>
        <v>3235</v>
      </c>
      <c r="L49" s="170"/>
      <c r="M49" s="170"/>
      <c r="N49" s="170">
        <f>'実質公債費比率（分子）の構造'!O$45</f>
        <v>3241</v>
      </c>
      <c r="O49" s="170"/>
      <c r="P49" s="170"/>
    </row>
    <row r="50" spans="1:16" x14ac:dyDescent="0.2">
      <c r="A50" s="170" t="s">
        <v>73</v>
      </c>
      <c r="B50" s="170" t="e">
        <f>NA()</f>
        <v>#N/A</v>
      </c>
      <c r="C50" s="170">
        <f>IF(ISNUMBER('実質公債費比率（分子）の構造'!K$53),'実質公債費比率（分子）の構造'!K$53,NA())</f>
        <v>569</v>
      </c>
      <c r="D50" s="170" t="e">
        <f>NA()</f>
        <v>#N/A</v>
      </c>
      <c r="E50" s="170" t="e">
        <f>NA()</f>
        <v>#N/A</v>
      </c>
      <c r="F50" s="170">
        <f>IF(ISNUMBER('実質公債費比率（分子）の構造'!L$53),'実質公債費比率（分子）の構造'!L$53,NA())</f>
        <v>726</v>
      </c>
      <c r="G50" s="170" t="e">
        <f>NA()</f>
        <v>#N/A</v>
      </c>
      <c r="H50" s="170" t="e">
        <f>NA()</f>
        <v>#N/A</v>
      </c>
      <c r="I50" s="170">
        <f>IF(ISNUMBER('実質公債費比率（分子）の構造'!M$53),'実質公債費比率（分子）の構造'!M$53,NA())</f>
        <v>777</v>
      </c>
      <c r="J50" s="170" t="e">
        <f>NA()</f>
        <v>#N/A</v>
      </c>
      <c r="K50" s="170" t="e">
        <f>NA()</f>
        <v>#N/A</v>
      </c>
      <c r="L50" s="170">
        <f>IF(ISNUMBER('実質公債費比率（分子）の構造'!N$53),'実質公債費比率（分子）の構造'!N$53,NA())</f>
        <v>648</v>
      </c>
      <c r="M50" s="170" t="e">
        <f>NA()</f>
        <v>#N/A</v>
      </c>
      <c r="N50" s="170" t="e">
        <f>NA()</f>
        <v>#N/A</v>
      </c>
      <c r="O50" s="170">
        <f>IF(ISNUMBER('実質公債費比率（分子）の構造'!O$53),'実質公債費比率（分子）の構造'!O$53,NA())</f>
        <v>647</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27026</v>
      </c>
      <c r="E56" s="169"/>
      <c r="F56" s="169"/>
      <c r="G56" s="169">
        <f>'将来負担比率（分子）の構造'!J$52</f>
        <v>26496</v>
      </c>
      <c r="H56" s="169"/>
      <c r="I56" s="169"/>
      <c r="J56" s="169">
        <f>'将来負担比率（分子）の構造'!K$52</f>
        <v>26172</v>
      </c>
      <c r="K56" s="169"/>
      <c r="L56" s="169"/>
      <c r="M56" s="169">
        <f>'将来負担比率（分子）の構造'!L$52</f>
        <v>26479</v>
      </c>
      <c r="N56" s="169"/>
      <c r="O56" s="169"/>
      <c r="P56" s="169">
        <f>'将来負担比率（分子）の構造'!M$52</f>
        <v>26609</v>
      </c>
    </row>
    <row r="57" spans="1:16" x14ac:dyDescent="0.2">
      <c r="A57" s="169" t="s">
        <v>44</v>
      </c>
      <c r="B57" s="169"/>
      <c r="C57" s="169"/>
      <c r="D57" s="169">
        <f>'将来負担比率（分子）の構造'!I$51</f>
        <v>7770</v>
      </c>
      <c r="E57" s="169"/>
      <c r="F57" s="169"/>
      <c r="G57" s="169">
        <f>'将来負担比率（分子）の構造'!J$51</f>
        <v>8614</v>
      </c>
      <c r="H57" s="169"/>
      <c r="I57" s="169"/>
      <c r="J57" s="169">
        <f>'将来負担比率（分子）の構造'!K$51</f>
        <v>9062</v>
      </c>
      <c r="K57" s="169"/>
      <c r="L57" s="169"/>
      <c r="M57" s="169">
        <f>'将来負担比率（分子）の構造'!L$51</f>
        <v>10075</v>
      </c>
      <c r="N57" s="169"/>
      <c r="O57" s="169"/>
      <c r="P57" s="169">
        <f>'将来負担比率（分子）の構造'!M$51</f>
        <v>11993</v>
      </c>
    </row>
    <row r="58" spans="1:16" x14ac:dyDescent="0.2">
      <c r="A58" s="169" t="s">
        <v>43</v>
      </c>
      <c r="B58" s="169"/>
      <c r="C58" s="169"/>
      <c r="D58" s="169">
        <f>'将来負担比率（分子）の構造'!I$50</f>
        <v>12277</v>
      </c>
      <c r="E58" s="169"/>
      <c r="F58" s="169"/>
      <c r="G58" s="169">
        <f>'将来負担比率（分子）の構造'!J$50</f>
        <v>12702</v>
      </c>
      <c r="H58" s="169"/>
      <c r="I58" s="169"/>
      <c r="J58" s="169">
        <f>'将来負担比率（分子）の構造'!K$50</f>
        <v>12746</v>
      </c>
      <c r="K58" s="169"/>
      <c r="L58" s="169"/>
      <c r="M58" s="169">
        <f>'将来負担比率（分子）の構造'!L$50</f>
        <v>16021</v>
      </c>
      <c r="N58" s="169"/>
      <c r="O58" s="169"/>
      <c r="P58" s="169">
        <f>'将来負担比率（分子）の構造'!M$50</f>
        <v>18735</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5382</v>
      </c>
      <c r="C62" s="169"/>
      <c r="D62" s="169"/>
      <c r="E62" s="169">
        <f>'将来負担比率（分子）の構造'!J$45</f>
        <v>5448</v>
      </c>
      <c r="F62" s="169"/>
      <c r="G62" s="169"/>
      <c r="H62" s="169">
        <f>'将来負担比率（分子）の構造'!K$45</f>
        <v>5453</v>
      </c>
      <c r="I62" s="169"/>
      <c r="J62" s="169"/>
      <c r="K62" s="169">
        <f>'将来負担比率（分子）の構造'!L$45</f>
        <v>5728</v>
      </c>
      <c r="L62" s="169"/>
      <c r="M62" s="169"/>
      <c r="N62" s="169">
        <f>'将来負担比率（分子）の構造'!M$45</f>
        <v>5856</v>
      </c>
      <c r="O62" s="169"/>
      <c r="P62" s="169"/>
    </row>
    <row r="63" spans="1:16" x14ac:dyDescent="0.2">
      <c r="A63" s="169" t="s">
        <v>36</v>
      </c>
      <c r="B63" s="169">
        <f>'将来負担比率（分子）の構造'!I$44</f>
        <v>1678</v>
      </c>
      <c r="C63" s="169"/>
      <c r="D63" s="169"/>
      <c r="E63" s="169">
        <f>'将来負担比率（分子）の構造'!J$44</f>
        <v>2235</v>
      </c>
      <c r="F63" s="169"/>
      <c r="G63" s="169"/>
      <c r="H63" s="169">
        <f>'将来負担比率（分子）の構造'!K$44</f>
        <v>2231</v>
      </c>
      <c r="I63" s="169"/>
      <c r="J63" s="169"/>
      <c r="K63" s="169">
        <f>'将来負担比率（分子）の構造'!L$44</f>
        <v>2500</v>
      </c>
      <c r="L63" s="169"/>
      <c r="M63" s="169"/>
      <c r="N63" s="169">
        <f>'将来負担比率（分子）の構造'!M$44</f>
        <v>3335</v>
      </c>
      <c r="O63" s="169"/>
      <c r="P63" s="169"/>
    </row>
    <row r="64" spans="1:16" x14ac:dyDescent="0.2">
      <c r="A64" s="169" t="s">
        <v>35</v>
      </c>
      <c r="B64" s="169">
        <f>'将来負担比率（分子）の構造'!I$43</f>
        <v>5159</v>
      </c>
      <c r="C64" s="169"/>
      <c r="D64" s="169"/>
      <c r="E64" s="169">
        <f>'将来負担比率（分子）の構造'!J$43</f>
        <v>5489</v>
      </c>
      <c r="F64" s="169"/>
      <c r="G64" s="169"/>
      <c r="H64" s="169">
        <f>'将来負担比率（分子）の構造'!K$43</f>
        <v>6083</v>
      </c>
      <c r="I64" s="169"/>
      <c r="J64" s="169"/>
      <c r="K64" s="169">
        <f>'将来負担比率（分子）の構造'!L$43</f>
        <v>6909</v>
      </c>
      <c r="L64" s="169"/>
      <c r="M64" s="169"/>
      <c r="N64" s="169">
        <f>'将来負担比率（分子）の構造'!M$43</f>
        <v>7517</v>
      </c>
      <c r="O64" s="169"/>
      <c r="P64" s="169"/>
    </row>
    <row r="65" spans="1:16" x14ac:dyDescent="0.2">
      <c r="A65" s="169" t="s">
        <v>34</v>
      </c>
      <c r="B65" s="169">
        <f>'将来負担比率（分子）の構造'!I$42</f>
        <v>854</v>
      </c>
      <c r="C65" s="169"/>
      <c r="D65" s="169"/>
      <c r="E65" s="169">
        <f>'将来負担比率（分子）の構造'!J$42</f>
        <v>2963</v>
      </c>
      <c r="F65" s="169"/>
      <c r="G65" s="169"/>
      <c r="H65" s="169">
        <f>'将来負担比率（分子）の構造'!K$42</f>
        <v>3448</v>
      </c>
      <c r="I65" s="169"/>
      <c r="J65" s="169"/>
      <c r="K65" s="169">
        <f>'将来負担比率（分子）の構造'!L$42</f>
        <v>3273</v>
      </c>
      <c r="L65" s="169"/>
      <c r="M65" s="169"/>
      <c r="N65" s="169">
        <f>'将来負担比率（分子）の構造'!M$42</f>
        <v>3044</v>
      </c>
      <c r="O65" s="169"/>
      <c r="P65" s="169"/>
    </row>
    <row r="66" spans="1:16" x14ac:dyDescent="0.2">
      <c r="A66" s="169" t="s">
        <v>33</v>
      </c>
      <c r="B66" s="169">
        <f>'将来負担比率（分子）の構造'!I$41</f>
        <v>26449</v>
      </c>
      <c r="C66" s="169"/>
      <c r="D66" s="169"/>
      <c r="E66" s="169">
        <f>'将来負担比率（分子）の構造'!J$41</f>
        <v>25562</v>
      </c>
      <c r="F66" s="169"/>
      <c r="G66" s="169"/>
      <c r="H66" s="169">
        <f>'将来負担比率（分子）の構造'!K$41</f>
        <v>25720</v>
      </c>
      <c r="I66" s="169"/>
      <c r="J66" s="169"/>
      <c r="K66" s="169">
        <f>'将来負担比率（分子）の構造'!L$41</f>
        <v>25419</v>
      </c>
      <c r="L66" s="169"/>
      <c r="M66" s="169"/>
      <c r="N66" s="169">
        <f>'将来負担比率（分子）の構造'!M$41</f>
        <v>25385</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2838</v>
      </c>
      <c r="C72" s="173">
        <f>基金残高に係る経年分析!G55</f>
        <v>4417</v>
      </c>
      <c r="D72" s="173">
        <f>基金残高に係る経年分析!H55</f>
        <v>4525</v>
      </c>
    </row>
    <row r="73" spans="1:16" x14ac:dyDescent="0.2">
      <c r="A73" s="172" t="s">
        <v>80</v>
      </c>
      <c r="B73" s="173">
        <f>基金残高に係る経年分析!F56</f>
        <v>5</v>
      </c>
      <c r="C73" s="173">
        <f>基金残高に係る経年分析!G56</f>
        <v>5</v>
      </c>
      <c r="D73" s="173">
        <f>基金残高に係る経年分析!H56</f>
        <v>5</v>
      </c>
    </row>
    <row r="74" spans="1:16" x14ac:dyDescent="0.2">
      <c r="A74" s="172" t="s">
        <v>81</v>
      </c>
      <c r="B74" s="173">
        <f>基金残高に係る経年分析!F57</f>
        <v>8490</v>
      </c>
      <c r="C74" s="173">
        <f>基金残高に係る経年分析!G57</f>
        <v>10137</v>
      </c>
      <c r="D74" s="173">
        <f>基金残高に係る経年分析!H57</f>
        <v>12837</v>
      </c>
    </row>
  </sheetData>
  <sheetProtection algorithmName="SHA-512" hashValue="fKWXje6MgQjg058TEBD9BFMHutYasuOhIosbe6Cao9oEYyVggRoGT8Kywe0MHu6LJEyOwdcuzbMyfepXRvz8Zw==" saltValue="hC8B/HTHIm/jEPYp20bu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218</v>
      </c>
      <c r="DI1" s="731"/>
      <c r="DJ1" s="731"/>
      <c r="DK1" s="731"/>
      <c r="DL1" s="731"/>
      <c r="DM1" s="731"/>
      <c r="DN1" s="732"/>
      <c r="DO1" s="208"/>
      <c r="DP1" s="730" t="s">
        <v>219</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221</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222</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223</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224</v>
      </c>
      <c r="S4" s="687"/>
      <c r="T4" s="687"/>
      <c r="U4" s="687"/>
      <c r="V4" s="687"/>
      <c r="W4" s="687"/>
      <c r="X4" s="687"/>
      <c r="Y4" s="688"/>
      <c r="Z4" s="686" t="s">
        <v>225</v>
      </c>
      <c r="AA4" s="687"/>
      <c r="AB4" s="687"/>
      <c r="AC4" s="688"/>
      <c r="AD4" s="686" t="s">
        <v>226</v>
      </c>
      <c r="AE4" s="687"/>
      <c r="AF4" s="687"/>
      <c r="AG4" s="687"/>
      <c r="AH4" s="687"/>
      <c r="AI4" s="687"/>
      <c r="AJ4" s="687"/>
      <c r="AK4" s="688"/>
      <c r="AL4" s="686" t="s">
        <v>225</v>
      </c>
      <c r="AM4" s="687"/>
      <c r="AN4" s="687"/>
      <c r="AO4" s="688"/>
      <c r="AP4" s="733" t="s">
        <v>227</v>
      </c>
      <c r="AQ4" s="733"/>
      <c r="AR4" s="733"/>
      <c r="AS4" s="733"/>
      <c r="AT4" s="733"/>
      <c r="AU4" s="733"/>
      <c r="AV4" s="733"/>
      <c r="AW4" s="733"/>
      <c r="AX4" s="733"/>
      <c r="AY4" s="733"/>
      <c r="AZ4" s="733"/>
      <c r="BA4" s="733"/>
      <c r="BB4" s="733"/>
      <c r="BC4" s="733"/>
      <c r="BD4" s="733"/>
      <c r="BE4" s="733"/>
      <c r="BF4" s="733"/>
      <c r="BG4" s="733" t="s">
        <v>228</v>
      </c>
      <c r="BH4" s="733"/>
      <c r="BI4" s="733"/>
      <c r="BJ4" s="733"/>
      <c r="BK4" s="733"/>
      <c r="BL4" s="733"/>
      <c r="BM4" s="733"/>
      <c r="BN4" s="733"/>
      <c r="BO4" s="733" t="s">
        <v>225</v>
      </c>
      <c r="BP4" s="733"/>
      <c r="BQ4" s="733"/>
      <c r="BR4" s="733"/>
      <c r="BS4" s="733" t="s">
        <v>229</v>
      </c>
      <c r="BT4" s="733"/>
      <c r="BU4" s="733"/>
      <c r="BV4" s="733"/>
      <c r="BW4" s="733"/>
      <c r="BX4" s="733"/>
      <c r="BY4" s="733"/>
      <c r="BZ4" s="733"/>
      <c r="CA4" s="733"/>
      <c r="CB4" s="733"/>
      <c r="CD4" s="686" t="s">
        <v>230</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231</v>
      </c>
      <c r="C5" s="693"/>
      <c r="D5" s="693"/>
      <c r="E5" s="693"/>
      <c r="F5" s="693"/>
      <c r="G5" s="693"/>
      <c r="H5" s="693"/>
      <c r="I5" s="693"/>
      <c r="J5" s="693"/>
      <c r="K5" s="693"/>
      <c r="L5" s="693"/>
      <c r="M5" s="693"/>
      <c r="N5" s="693"/>
      <c r="O5" s="693"/>
      <c r="P5" s="693"/>
      <c r="Q5" s="694"/>
      <c r="R5" s="689">
        <v>32796365</v>
      </c>
      <c r="S5" s="690"/>
      <c r="T5" s="690"/>
      <c r="U5" s="690"/>
      <c r="V5" s="690"/>
      <c r="W5" s="690"/>
      <c r="X5" s="690"/>
      <c r="Y5" s="715"/>
      <c r="Z5" s="728">
        <v>36.5</v>
      </c>
      <c r="AA5" s="728"/>
      <c r="AB5" s="728"/>
      <c r="AC5" s="728"/>
      <c r="AD5" s="729">
        <v>30366380</v>
      </c>
      <c r="AE5" s="729"/>
      <c r="AF5" s="729"/>
      <c r="AG5" s="729"/>
      <c r="AH5" s="729"/>
      <c r="AI5" s="729"/>
      <c r="AJ5" s="729"/>
      <c r="AK5" s="729"/>
      <c r="AL5" s="716">
        <v>76.7</v>
      </c>
      <c r="AM5" s="698"/>
      <c r="AN5" s="698"/>
      <c r="AO5" s="717"/>
      <c r="AP5" s="692" t="s">
        <v>232</v>
      </c>
      <c r="AQ5" s="693"/>
      <c r="AR5" s="693"/>
      <c r="AS5" s="693"/>
      <c r="AT5" s="693"/>
      <c r="AU5" s="693"/>
      <c r="AV5" s="693"/>
      <c r="AW5" s="693"/>
      <c r="AX5" s="693"/>
      <c r="AY5" s="693"/>
      <c r="AZ5" s="693"/>
      <c r="BA5" s="693"/>
      <c r="BB5" s="693"/>
      <c r="BC5" s="693"/>
      <c r="BD5" s="693"/>
      <c r="BE5" s="693"/>
      <c r="BF5" s="694"/>
      <c r="BG5" s="634">
        <v>30366380</v>
      </c>
      <c r="BH5" s="635"/>
      <c r="BI5" s="635"/>
      <c r="BJ5" s="635"/>
      <c r="BK5" s="635"/>
      <c r="BL5" s="635"/>
      <c r="BM5" s="635"/>
      <c r="BN5" s="636"/>
      <c r="BO5" s="672">
        <v>92.6</v>
      </c>
      <c r="BP5" s="672"/>
      <c r="BQ5" s="672"/>
      <c r="BR5" s="672"/>
      <c r="BS5" s="673">
        <v>420165</v>
      </c>
      <c r="BT5" s="673"/>
      <c r="BU5" s="673"/>
      <c r="BV5" s="673"/>
      <c r="BW5" s="673"/>
      <c r="BX5" s="673"/>
      <c r="BY5" s="673"/>
      <c r="BZ5" s="673"/>
      <c r="CA5" s="673"/>
      <c r="CB5" s="713"/>
      <c r="CD5" s="686" t="s">
        <v>227</v>
      </c>
      <c r="CE5" s="687"/>
      <c r="CF5" s="687"/>
      <c r="CG5" s="687"/>
      <c r="CH5" s="687"/>
      <c r="CI5" s="687"/>
      <c r="CJ5" s="687"/>
      <c r="CK5" s="687"/>
      <c r="CL5" s="687"/>
      <c r="CM5" s="687"/>
      <c r="CN5" s="687"/>
      <c r="CO5" s="687"/>
      <c r="CP5" s="687"/>
      <c r="CQ5" s="688"/>
      <c r="CR5" s="686" t="s">
        <v>233</v>
      </c>
      <c r="CS5" s="687"/>
      <c r="CT5" s="687"/>
      <c r="CU5" s="687"/>
      <c r="CV5" s="687"/>
      <c r="CW5" s="687"/>
      <c r="CX5" s="687"/>
      <c r="CY5" s="688"/>
      <c r="CZ5" s="686" t="s">
        <v>225</v>
      </c>
      <c r="DA5" s="687"/>
      <c r="DB5" s="687"/>
      <c r="DC5" s="688"/>
      <c r="DD5" s="686" t="s">
        <v>234</v>
      </c>
      <c r="DE5" s="687"/>
      <c r="DF5" s="687"/>
      <c r="DG5" s="687"/>
      <c r="DH5" s="687"/>
      <c r="DI5" s="687"/>
      <c r="DJ5" s="687"/>
      <c r="DK5" s="687"/>
      <c r="DL5" s="687"/>
      <c r="DM5" s="687"/>
      <c r="DN5" s="687"/>
      <c r="DO5" s="687"/>
      <c r="DP5" s="688"/>
      <c r="DQ5" s="686" t="s">
        <v>235</v>
      </c>
      <c r="DR5" s="687"/>
      <c r="DS5" s="687"/>
      <c r="DT5" s="687"/>
      <c r="DU5" s="687"/>
      <c r="DV5" s="687"/>
      <c r="DW5" s="687"/>
      <c r="DX5" s="687"/>
      <c r="DY5" s="687"/>
      <c r="DZ5" s="687"/>
      <c r="EA5" s="687"/>
      <c r="EB5" s="687"/>
      <c r="EC5" s="688"/>
    </row>
    <row r="6" spans="2:143" ht="11.25" customHeight="1" x14ac:dyDescent="0.2">
      <c r="B6" s="631" t="s">
        <v>236</v>
      </c>
      <c r="C6" s="632"/>
      <c r="D6" s="632"/>
      <c r="E6" s="632"/>
      <c r="F6" s="632"/>
      <c r="G6" s="632"/>
      <c r="H6" s="632"/>
      <c r="I6" s="632"/>
      <c r="J6" s="632"/>
      <c r="K6" s="632"/>
      <c r="L6" s="632"/>
      <c r="M6" s="632"/>
      <c r="N6" s="632"/>
      <c r="O6" s="632"/>
      <c r="P6" s="632"/>
      <c r="Q6" s="633"/>
      <c r="R6" s="634">
        <v>291941</v>
      </c>
      <c r="S6" s="635"/>
      <c r="T6" s="635"/>
      <c r="U6" s="635"/>
      <c r="V6" s="635"/>
      <c r="W6" s="635"/>
      <c r="X6" s="635"/>
      <c r="Y6" s="636"/>
      <c r="Z6" s="672">
        <v>0.3</v>
      </c>
      <c r="AA6" s="672"/>
      <c r="AB6" s="672"/>
      <c r="AC6" s="672"/>
      <c r="AD6" s="673">
        <v>291941</v>
      </c>
      <c r="AE6" s="673"/>
      <c r="AF6" s="673"/>
      <c r="AG6" s="673"/>
      <c r="AH6" s="673"/>
      <c r="AI6" s="673"/>
      <c r="AJ6" s="673"/>
      <c r="AK6" s="673"/>
      <c r="AL6" s="637">
        <v>0.7</v>
      </c>
      <c r="AM6" s="638"/>
      <c r="AN6" s="638"/>
      <c r="AO6" s="674"/>
      <c r="AP6" s="631" t="s">
        <v>237</v>
      </c>
      <c r="AQ6" s="632"/>
      <c r="AR6" s="632"/>
      <c r="AS6" s="632"/>
      <c r="AT6" s="632"/>
      <c r="AU6" s="632"/>
      <c r="AV6" s="632"/>
      <c r="AW6" s="632"/>
      <c r="AX6" s="632"/>
      <c r="AY6" s="632"/>
      <c r="AZ6" s="632"/>
      <c r="BA6" s="632"/>
      <c r="BB6" s="632"/>
      <c r="BC6" s="632"/>
      <c r="BD6" s="632"/>
      <c r="BE6" s="632"/>
      <c r="BF6" s="633"/>
      <c r="BG6" s="634">
        <v>30366380</v>
      </c>
      <c r="BH6" s="635"/>
      <c r="BI6" s="635"/>
      <c r="BJ6" s="635"/>
      <c r="BK6" s="635"/>
      <c r="BL6" s="635"/>
      <c r="BM6" s="635"/>
      <c r="BN6" s="636"/>
      <c r="BO6" s="672">
        <v>92.6</v>
      </c>
      <c r="BP6" s="672"/>
      <c r="BQ6" s="672"/>
      <c r="BR6" s="672"/>
      <c r="BS6" s="673">
        <v>420165</v>
      </c>
      <c r="BT6" s="673"/>
      <c r="BU6" s="673"/>
      <c r="BV6" s="673"/>
      <c r="BW6" s="673"/>
      <c r="BX6" s="673"/>
      <c r="BY6" s="673"/>
      <c r="BZ6" s="673"/>
      <c r="CA6" s="673"/>
      <c r="CB6" s="713"/>
      <c r="CD6" s="692" t="s">
        <v>238</v>
      </c>
      <c r="CE6" s="693"/>
      <c r="CF6" s="693"/>
      <c r="CG6" s="693"/>
      <c r="CH6" s="693"/>
      <c r="CI6" s="693"/>
      <c r="CJ6" s="693"/>
      <c r="CK6" s="693"/>
      <c r="CL6" s="693"/>
      <c r="CM6" s="693"/>
      <c r="CN6" s="693"/>
      <c r="CO6" s="693"/>
      <c r="CP6" s="693"/>
      <c r="CQ6" s="694"/>
      <c r="CR6" s="634">
        <v>451104</v>
      </c>
      <c r="CS6" s="635"/>
      <c r="CT6" s="635"/>
      <c r="CU6" s="635"/>
      <c r="CV6" s="635"/>
      <c r="CW6" s="635"/>
      <c r="CX6" s="635"/>
      <c r="CY6" s="636"/>
      <c r="CZ6" s="716">
        <v>0.5</v>
      </c>
      <c r="DA6" s="698"/>
      <c r="DB6" s="698"/>
      <c r="DC6" s="718"/>
      <c r="DD6" s="640" t="s">
        <v>239</v>
      </c>
      <c r="DE6" s="635"/>
      <c r="DF6" s="635"/>
      <c r="DG6" s="635"/>
      <c r="DH6" s="635"/>
      <c r="DI6" s="635"/>
      <c r="DJ6" s="635"/>
      <c r="DK6" s="635"/>
      <c r="DL6" s="635"/>
      <c r="DM6" s="635"/>
      <c r="DN6" s="635"/>
      <c r="DO6" s="635"/>
      <c r="DP6" s="636"/>
      <c r="DQ6" s="640">
        <v>450979</v>
      </c>
      <c r="DR6" s="635"/>
      <c r="DS6" s="635"/>
      <c r="DT6" s="635"/>
      <c r="DU6" s="635"/>
      <c r="DV6" s="635"/>
      <c r="DW6" s="635"/>
      <c r="DX6" s="635"/>
      <c r="DY6" s="635"/>
      <c r="DZ6" s="635"/>
      <c r="EA6" s="635"/>
      <c r="EB6" s="635"/>
      <c r="EC6" s="671"/>
    </row>
    <row r="7" spans="2:143" ht="11.25" customHeight="1" x14ac:dyDescent="0.2">
      <c r="B7" s="631" t="s">
        <v>240</v>
      </c>
      <c r="C7" s="632"/>
      <c r="D7" s="632"/>
      <c r="E7" s="632"/>
      <c r="F7" s="632"/>
      <c r="G7" s="632"/>
      <c r="H7" s="632"/>
      <c r="I7" s="632"/>
      <c r="J7" s="632"/>
      <c r="K7" s="632"/>
      <c r="L7" s="632"/>
      <c r="M7" s="632"/>
      <c r="N7" s="632"/>
      <c r="O7" s="632"/>
      <c r="P7" s="632"/>
      <c r="Q7" s="633"/>
      <c r="R7" s="634">
        <v>52981</v>
      </c>
      <c r="S7" s="635"/>
      <c r="T7" s="635"/>
      <c r="U7" s="635"/>
      <c r="V7" s="635"/>
      <c r="W7" s="635"/>
      <c r="X7" s="635"/>
      <c r="Y7" s="636"/>
      <c r="Z7" s="672">
        <v>0.1</v>
      </c>
      <c r="AA7" s="672"/>
      <c r="AB7" s="672"/>
      <c r="AC7" s="672"/>
      <c r="AD7" s="673">
        <v>52981</v>
      </c>
      <c r="AE7" s="673"/>
      <c r="AF7" s="673"/>
      <c r="AG7" s="673"/>
      <c r="AH7" s="673"/>
      <c r="AI7" s="673"/>
      <c r="AJ7" s="673"/>
      <c r="AK7" s="673"/>
      <c r="AL7" s="637">
        <v>0.1</v>
      </c>
      <c r="AM7" s="638"/>
      <c r="AN7" s="638"/>
      <c r="AO7" s="674"/>
      <c r="AP7" s="631" t="s">
        <v>241</v>
      </c>
      <c r="AQ7" s="632"/>
      <c r="AR7" s="632"/>
      <c r="AS7" s="632"/>
      <c r="AT7" s="632"/>
      <c r="AU7" s="632"/>
      <c r="AV7" s="632"/>
      <c r="AW7" s="632"/>
      <c r="AX7" s="632"/>
      <c r="AY7" s="632"/>
      <c r="AZ7" s="632"/>
      <c r="BA7" s="632"/>
      <c r="BB7" s="632"/>
      <c r="BC7" s="632"/>
      <c r="BD7" s="632"/>
      <c r="BE7" s="632"/>
      <c r="BF7" s="633"/>
      <c r="BG7" s="634">
        <v>16850601</v>
      </c>
      <c r="BH7" s="635"/>
      <c r="BI7" s="635"/>
      <c r="BJ7" s="635"/>
      <c r="BK7" s="635"/>
      <c r="BL7" s="635"/>
      <c r="BM7" s="635"/>
      <c r="BN7" s="636"/>
      <c r="BO7" s="672">
        <v>51.4</v>
      </c>
      <c r="BP7" s="672"/>
      <c r="BQ7" s="672"/>
      <c r="BR7" s="672"/>
      <c r="BS7" s="673">
        <v>420165</v>
      </c>
      <c r="BT7" s="673"/>
      <c r="BU7" s="673"/>
      <c r="BV7" s="673"/>
      <c r="BW7" s="673"/>
      <c r="BX7" s="673"/>
      <c r="BY7" s="673"/>
      <c r="BZ7" s="673"/>
      <c r="CA7" s="673"/>
      <c r="CB7" s="713"/>
      <c r="CD7" s="631" t="s">
        <v>242</v>
      </c>
      <c r="CE7" s="632"/>
      <c r="CF7" s="632"/>
      <c r="CG7" s="632"/>
      <c r="CH7" s="632"/>
      <c r="CI7" s="632"/>
      <c r="CJ7" s="632"/>
      <c r="CK7" s="632"/>
      <c r="CL7" s="632"/>
      <c r="CM7" s="632"/>
      <c r="CN7" s="632"/>
      <c r="CO7" s="632"/>
      <c r="CP7" s="632"/>
      <c r="CQ7" s="633"/>
      <c r="CR7" s="634">
        <v>10937822</v>
      </c>
      <c r="CS7" s="635"/>
      <c r="CT7" s="635"/>
      <c r="CU7" s="635"/>
      <c r="CV7" s="635"/>
      <c r="CW7" s="635"/>
      <c r="CX7" s="635"/>
      <c r="CY7" s="636"/>
      <c r="CZ7" s="672">
        <v>13</v>
      </c>
      <c r="DA7" s="672"/>
      <c r="DB7" s="672"/>
      <c r="DC7" s="672"/>
      <c r="DD7" s="640">
        <v>206260</v>
      </c>
      <c r="DE7" s="635"/>
      <c r="DF7" s="635"/>
      <c r="DG7" s="635"/>
      <c r="DH7" s="635"/>
      <c r="DI7" s="635"/>
      <c r="DJ7" s="635"/>
      <c r="DK7" s="635"/>
      <c r="DL7" s="635"/>
      <c r="DM7" s="635"/>
      <c r="DN7" s="635"/>
      <c r="DO7" s="635"/>
      <c r="DP7" s="636"/>
      <c r="DQ7" s="640">
        <v>9829667</v>
      </c>
      <c r="DR7" s="635"/>
      <c r="DS7" s="635"/>
      <c r="DT7" s="635"/>
      <c r="DU7" s="635"/>
      <c r="DV7" s="635"/>
      <c r="DW7" s="635"/>
      <c r="DX7" s="635"/>
      <c r="DY7" s="635"/>
      <c r="DZ7" s="635"/>
      <c r="EA7" s="635"/>
      <c r="EB7" s="635"/>
      <c r="EC7" s="671"/>
    </row>
    <row r="8" spans="2:143" ht="11.25" customHeight="1" x14ac:dyDescent="0.2">
      <c r="B8" s="631" t="s">
        <v>243</v>
      </c>
      <c r="C8" s="632"/>
      <c r="D8" s="632"/>
      <c r="E8" s="632"/>
      <c r="F8" s="632"/>
      <c r="G8" s="632"/>
      <c r="H8" s="632"/>
      <c r="I8" s="632"/>
      <c r="J8" s="632"/>
      <c r="K8" s="632"/>
      <c r="L8" s="632"/>
      <c r="M8" s="632"/>
      <c r="N8" s="632"/>
      <c r="O8" s="632"/>
      <c r="P8" s="632"/>
      <c r="Q8" s="633"/>
      <c r="R8" s="634">
        <v>281807</v>
      </c>
      <c r="S8" s="635"/>
      <c r="T8" s="635"/>
      <c r="U8" s="635"/>
      <c r="V8" s="635"/>
      <c r="W8" s="635"/>
      <c r="X8" s="635"/>
      <c r="Y8" s="636"/>
      <c r="Z8" s="672">
        <v>0.3</v>
      </c>
      <c r="AA8" s="672"/>
      <c r="AB8" s="672"/>
      <c r="AC8" s="672"/>
      <c r="AD8" s="673">
        <v>281807</v>
      </c>
      <c r="AE8" s="673"/>
      <c r="AF8" s="673"/>
      <c r="AG8" s="673"/>
      <c r="AH8" s="673"/>
      <c r="AI8" s="673"/>
      <c r="AJ8" s="673"/>
      <c r="AK8" s="673"/>
      <c r="AL8" s="637">
        <v>0.7</v>
      </c>
      <c r="AM8" s="638"/>
      <c r="AN8" s="638"/>
      <c r="AO8" s="674"/>
      <c r="AP8" s="631" t="s">
        <v>244</v>
      </c>
      <c r="AQ8" s="632"/>
      <c r="AR8" s="632"/>
      <c r="AS8" s="632"/>
      <c r="AT8" s="632"/>
      <c r="AU8" s="632"/>
      <c r="AV8" s="632"/>
      <c r="AW8" s="632"/>
      <c r="AX8" s="632"/>
      <c r="AY8" s="632"/>
      <c r="AZ8" s="632"/>
      <c r="BA8" s="632"/>
      <c r="BB8" s="632"/>
      <c r="BC8" s="632"/>
      <c r="BD8" s="632"/>
      <c r="BE8" s="632"/>
      <c r="BF8" s="633"/>
      <c r="BG8" s="634">
        <v>350667</v>
      </c>
      <c r="BH8" s="635"/>
      <c r="BI8" s="635"/>
      <c r="BJ8" s="635"/>
      <c r="BK8" s="635"/>
      <c r="BL8" s="635"/>
      <c r="BM8" s="635"/>
      <c r="BN8" s="636"/>
      <c r="BO8" s="672">
        <v>1.1000000000000001</v>
      </c>
      <c r="BP8" s="672"/>
      <c r="BQ8" s="672"/>
      <c r="BR8" s="672"/>
      <c r="BS8" s="673" t="s">
        <v>239</v>
      </c>
      <c r="BT8" s="673"/>
      <c r="BU8" s="673"/>
      <c r="BV8" s="673"/>
      <c r="BW8" s="673"/>
      <c r="BX8" s="673"/>
      <c r="BY8" s="673"/>
      <c r="BZ8" s="673"/>
      <c r="CA8" s="673"/>
      <c r="CB8" s="713"/>
      <c r="CD8" s="631" t="s">
        <v>245</v>
      </c>
      <c r="CE8" s="632"/>
      <c r="CF8" s="632"/>
      <c r="CG8" s="632"/>
      <c r="CH8" s="632"/>
      <c r="CI8" s="632"/>
      <c r="CJ8" s="632"/>
      <c r="CK8" s="632"/>
      <c r="CL8" s="632"/>
      <c r="CM8" s="632"/>
      <c r="CN8" s="632"/>
      <c r="CO8" s="632"/>
      <c r="CP8" s="632"/>
      <c r="CQ8" s="633"/>
      <c r="CR8" s="634">
        <v>40834567</v>
      </c>
      <c r="CS8" s="635"/>
      <c r="CT8" s="635"/>
      <c r="CU8" s="635"/>
      <c r="CV8" s="635"/>
      <c r="CW8" s="635"/>
      <c r="CX8" s="635"/>
      <c r="CY8" s="636"/>
      <c r="CZ8" s="672">
        <v>48.3</v>
      </c>
      <c r="DA8" s="672"/>
      <c r="DB8" s="672"/>
      <c r="DC8" s="672"/>
      <c r="DD8" s="640">
        <v>236924</v>
      </c>
      <c r="DE8" s="635"/>
      <c r="DF8" s="635"/>
      <c r="DG8" s="635"/>
      <c r="DH8" s="635"/>
      <c r="DI8" s="635"/>
      <c r="DJ8" s="635"/>
      <c r="DK8" s="635"/>
      <c r="DL8" s="635"/>
      <c r="DM8" s="635"/>
      <c r="DN8" s="635"/>
      <c r="DO8" s="635"/>
      <c r="DP8" s="636"/>
      <c r="DQ8" s="640">
        <v>18318558</v>
      </c>
      <c r="DR8" s="635"/>
      <c r="DS8" s="635"/>
      <c r="DT8" s="635"/>
      <c r="DU8" s="635"/>
      <c r="DV8" s="635"/>
      <c r="DW8" s="635"/>
      <c r="DX8" s="635"/>
      <c r="DY8" s="635"/>
      <c r="DZ8" s="635"/>
      <c r="EA8" s="635"/>
      <c r="EB8" s="635"/>
      <c r="EC8" s="671"/>
    </row>
    <row r="9" spans="2:143" ht="11.25" customHeight="1" x14ac:dyDescent="0.2">
      <c r="B9" s="631" t="s">
        <v>246</v>
      </c>
      <c r="C9" s="632"/>
      <c r="D9" s="632"/>
      <c r="E9" s="632"/>
      <c r="F9" s="632"/>
      <c r="G9" s="632"/>
      <c r="H9" s="632"/>
      <c r="I9" s="632"/>
      <c r="J9" s="632"/>
      <c r="K9" s="632"/>
      <c r="L9" s="632"/>
      <c r="M9" s="632"/>
      <c r="N9" s="632"/>
      <c r="O9" s="632"/>
      <c r="P9" s="632"/>
      <c r="Q9" s="633"/>
      <c r="R9" s="634">
        <v>216184</v>
      </c>
      <c r="S9" s="635"/>
      <c r="T9" s="635"/>
      <c r="U9" s="635"/>
      <c r="V9" s="635"/>
      <c r="W9" s="635"/>
      <c r="X9" s="635"/>
      <c r="Y9" s="636"/>
      <c r="Z9" s="672">
        <v>0.2</v>
      </c>
      <c r="AA9" s="672"/>
      <c r="AB9" s="672"/>
      <c r="AC9" s="672"/>
      <c r="AD9" s="673">
        <v>216184</v>
      </c>
      <c r="AE9" s="673"/>
      <c r="AF9" s="673"/>
      <c r="AG9" s="673"/>
      <c r="AH9" s="673"/>
      <c r="AI9" s="673"/>
      <c r="AJ9" s="673"/>
      <c r="AK9" s="673"/>
      <c r="AL9" s="637">
        <v>0.5</v>
      </c>
      <c r="AM9" s="638"/>
      <c r="AN9" s="638"/>
      <c r="AO9" s="674"/>
      <c r="AP9" s="631" t="s">
        <v>247</v>
      </c>
      <c r="AQ9" s="632"/>
      <c r="AR9" s="632"/>
      <c r="AS9" s="632"/>
      <c r="AT9" s="632"/>
      <c r="AU9" s="632"/>
      <c r="AV9" s="632"/>
      <c r="AW9" s="632"/>
      <c r="AX9" s="632"/>
      <c r="AY9" s="632"/>
      <c r="AZ9" s="632"/>
      <c r="BA9" s="632"/>
      <c r="BB9" s="632"/>
      <c r="BC9" s="632"/>
      <c r="BD9" s="632"/>
      <c r="BE9" s="632"/>
      <c r="BF9" s="633"/>
      <c r="BG9" s="634">
        <v>14386919</v>
      </c>
      <c r="BH9" s="635"/>
      <c r="BI9" s="635"/>
      <c r="BJ9" s="635"/>
      <c r="BK9" s="635"/>
      <c r="BL9" s="635"/>
      <c r="BM9" s="635"/>
      <c r="BN9" s="636"/>
      <c r="BO9" s="672">
        <v>43.9</v>
      </c>
      <c r="BP9" s="672"/>
      <c r="BQ9" s="672"/>
      <c r="BR9" s="672"/>
      <c r="BS9" s="673" t="s">
        <v>248</v>
      </c>
      <c r="BT9" s="673"/>
      <c r="BU9" s="673"/>
      <c r="BV9" s="673"/>
      <c r="BW9" s="673"/>
      <c r="BX9" s="673"/>
      <c r="BY9" s="673"/>
      <c r="BZ9" s="673"/>
      <c r="CA9" s="673"/>
      <c r="CB9" s="713"/>
      <c r="CD9" s="631" t="s">
        <v>249</v>
      </c>
      <c r="CE9" s="632"/>
      <c r="CF9" s="632"/>
      <c r="CG9" s="632"/>
      <c r="CH9" s="632"/>
      <c r="CI9" s="632"/>
      <c r="CJ9" s="632"/>
      <c r="CK9" s="632"/>
      <c r="CL9" s="632"/>
      <c r="CM9" s="632"/>
      <c r="CN9" s="632"/>
      <c r="CO9" s="632"/>
      <c r="CP9" s="632"/>
      <c r="CQ9" s="633"/>
      <c r="CR9" s="634">
        <v>8557519</v>
      </c>
      <c r="CS9" s="635"/>
      <c r="CT9" s="635"/>
      <c r="CU9" s="635"/>
      <c r="CV9" s="635"/>
      <c r="CW9" s="635"/>
      <c r="CX9" s="635"/>
      <c r="CY9" s="636"/>
      <c r="CZ9" s="672">
        <v>10.1</v>
      </c>
      <c r="DA9" s="672"/>
      <c r="DB9" s="672"/>
      <c r="DC9" s="672"/>
      <c r="DD9" s="640">
        <v>2178</v>
      </c>
      <c r="DE9" s="635"/>
      <c r="DF9" s="635"/>
      <c r="DG9" s="635"/>
      <c r="DH9" s="635"/>
      <c r="DI9" s="635"/>
      <c r="DJ9" s="635"/>
      <c r="DK9" s="635"/>
      <c r="DL9" s="635"/>
      <c r="DM9" s="635"/>
      <c r="DN9" s="635"/>
      <c r="DO9" s="635"/>
      <c r="DP9" s="636"/>
      <c r="DQ9" s="640">
        <v>4300593</v>
      </c>
      <c r="DR9" s="635"/>
      <c r="DS9" s="635"/>
      <c r="DT9" s="635"/>
      <c r="DU9" s="635"/>
      <c r="DV9" s="635"/>
      <c r="DW9" s="635"/>
      <c r="DX9" s="635"/>
      <c r="DY9" s="635"/>
      <c r="DZ9" s="635"/>
      <c r="EA9" s="635"/>
      <c r="EB9" s="635"/>
      <c r="EC9" s="671"/>
    </row>
    <row r="10" spans="2:143" ht="11.25" customHeight="1" x14ac:dyDescent="0.2">
      <c r="B10" s="631" t="s">
        <v>250</v>
      </c>
      <c r="C10" s="632"/>
      <c r="D10" s="632"/>
      <c r="E10" s="632"/>
      <c r="F10" s="632"/>
      <c r="G10" s="632"/>
      <c r="H10" s="632"/>
      <c r="I10" s="632"/>
      <c r="J10" s="632"/>
      <c r="K10" s="632"/>
      <c r="L10" s="632"/>
      <c r="M10" s="632"/>
      <c r="N10" s="632"/>
      <c r="O10" s="632"/>
      <c r="P10" s="632"/>
      <c r="Q10" s="633"/>
      <c r="R10" s="634" t="s">
        <v>239</v>
      </c>
      <c r="S10" s="635"/>
      <c r="T10" s="635"/>
      <c r="U10" s="635"/>
      <c r="V10" s="635"/>
      <c r="W10" s="635"/>
      <c r="X10" s="635"/>
      <c r="Y10" s="636"/>
      <c r="Z10" s="672" t="s">
        <v>239</v>
      </c>
      <c r="AA10" s="672"/>
      <c r="AB10" s="672"/>
      <c r="AC10" s="672"/>
      <c r="AD10" s="673" t="s">
        <v>239</v>
      </c>
      <c r="AE10" s="673"/>
      <c r="AF10" s="673"/>
      <c r="AG10" s="673"/>
      <c r="AH10" s="673"/>
      <c r="AI10" s="673"/>
      <c r="AJ10" s="673"/>
      <c r="AK10" s="673"/>
      <c r="AL10" s="637" t="s">
        <v>150</v>
      </c>
      <c r="AM10" s="638"/>
      <c r="AN10" s="638"/>
      <c r="AO10" s="674"/>
      <c r="AP10" s="631" t="s">
        <v>251</v>
      </c>
      <c r="AQ10" s="632"/>
      <c r="AR10" s="632"/>
      <c r="AS10" s="632"/>
      <c r="AT10" s="632"/>
      <c r="AU10" s="632"/>
      <c r="AV10" s="632"/>
      <c r="AW10" s="632"/>
      <c r="AX10" s="632"/>
      <c r="AY10" s="632"/>
      <c r="AZ10" s="632"/>
      <c r="BA10" s="632"/>
      <c r="BB10" s="632"/>
      <c r="BC10" s="632"/>
      <c r="BD10" s="632"/>
      <c r="BE10" s="632"/>
      <c r="BF10" s="633"/>
      <c r="BG10" s="634">
        <v>372804</v>
      </c>
      <c r="BH10" s="635"/>
      <c r="BI10" s="635"/>
      <c r="BJ10" s="635"/>
      <c r="BK10" s="635"/>
      <c r="BL10" s="635"/>
      <c r="BM10" s="635"/>
      <c r="BN10" s="636"/>
      <c r="BO10" s="672">
        <v>1.1000000000000001</v>
      </c>
      <c r="BP10" s="672"/>
      <c r="BQ10" s="672"/>
      <c r="BR10" s="672"/>
      <c r="BS10" s="673" t="s">
        <v>248</v>
      </c>
      <c r="BT10" s="673"/>
      <c r="BU10" s="673"/>
      <c r="BV10" s="673"/>
      <c r="BW10" s="673"/>
      <c r="BX10" s="673"/>
      <c r="BY10" s="673"/>
      <c r="BZ10" s="673"/>
      <c r="CA10" s="673"/>
      <c r="CB10" s="713"/>
      <c r="CD10" s="631" t="s">
        <v>252</v>
      </c>
      <c r="CE10" s="632"/>
      <c r="CF10" s="632"/>
      <c r="CG10" s="632"/>
      <c r="CH10" s="632"/>
      <c r="CI10" s="632"/>
      <c r="CJ10" s="632"/>
      <c r="CK10" s="632"/>
      <c r="CL10" s="632"/>
      <c r="CM10" s="632"/>
      <c r="CN10" s="632"/>
      <c r="CO10" s="632"/>
      <c r="CP10" s="632"/>
      <c r="CQ10" s="633"/>
      <c r="CR10" s="634">
        <v>209508</v>
      </c>
      <c r="CS10" s="635"/>
      <c r="CT10" s="635"/>
      <c r="CU10" s="635"/>
      <c r="CV10" s="635"/>
      <c r="CW10" s="635"/>
      <c r="CX10" s="635"/>
      <c r="CY10" s="636"/>
      <c r="CZ10" s="672">
        <v>0.2</v>
      </c>
      <c r="DA10" s="672"/>
      <c r="DB10" s="672"/>
      <c r="DC10" s="672"/>
      <c r="DD10" s="640" t="s">
        <v>150</v>
      </c>
      <c r="DE10" s="635"/>
      <c r="DF10" s="635"/>
      <c r="DG10" s="635"/>
      <c r="DH10" s="635"/>
      <c r="DI10" s="635"/>
      <c r="DJ10" s="635"/>
      <c r="DK10" s="635"/>
      <c r="DL10" s="635"/>
      <c r="DM10" s="635"/>
      <c r="DN10" s="635"/>
      <c r="DO10" s="635"/>
      <c r="DP10" s="636"/>
      <c r="DQ10" s="640">
        <v>184923</v>
      </c>
      <c r="DR10" s="635"/>
      <c r="DS10" s="635"/>
      <c r="DT10" s="635"/>
      <c r="DU10" s="635"/>
      <c r="DV10" s="635"/>
      <c r="DW10" s="635"/>
      <c r="DX10" s="635"/>
      <c r="DY10" s="635"/>
      <c r="DZ10" s="635"/>
      <c r="EA10" s="635"/>
      <c r="EB10" s="635"/>
      <c r="EC10" s="671"/>
    </row>
    <row r="11" spans="2:143" ht="11.25" customHeight="1" x14ac:dyDescent="0.2">
      <c r="B11" s="631" t="s">
        <v>253</v>
      </c>
      <c r="C11" s="632"/>
      <c r="D11" s="632"/>
      <c r="E11" s="632"/>
      <c r="F11" s="632"/>
      <c r="G11" s="632"/>
      <c r="H11" s="632"/>
      <c r="I11" s="632"/>
      <c r="J11" s="632"/>
      <c r="K11" s="632"/>
      <c r="L11" s="632"/>
      <c r="M11" s="632"/>
      <c r="N11" s="632"/>
      <c r="O11" s="632"/>
      <c r="P11" s="632"/>
      <c r="Q11" s="633"/>
      <c r="R11" s="634">
        <v>4639001</v>
      </c>
      <c r="S11" s="635"/>
      <c r="T11" s="635"/>
      <c r="U11" s="635"/>
      <c r="V11" s="635"/>
      <c r="W11" s="635"/>
      <c r="X11" s="635"/>
      <c r="Y11" s="636"/>
      <c r="Z11" s="637">
        <v>5.2</v>
      </c>
      <c r="AA11" s="638"/>
      <c r="AB11" s="638"/>
      <c r="AC11" s="639"/>
      <c r="AD11" s="640">
        <v>4639001</v>
      </c>
      <c r="AE11" s="635"/>
      <c r="AF11" s="635"/>
      <c r="AG11" s="635"/>
      <c r="AH11" s="635"/>
      <c r="AI11" s="635"/>
      <c r="AJ11" s="635"/>
      <c r="AK11" s="636"/>
      <c r="AL11" s="637">
        <v>11.7</v>
      </c>
      <c r="AM11" s="638"/>
      <c r="AN11" s="638"/>
      <c r="AO11" s="674"/>
      <c r="AP11" s="631" t="s">
        <v>254</v>
      </c>
      <c r="AQ11" s="632"/>
      <c r="AR11" s="632"/>
      <c r="AS11" s="632"/>
      <c r="AT11" s="632"/>
      <c r="AU11" s="632"/>
      <c r="AV11" s="632"/>
      <c r="AW11" s="632"/>
      <c r="AX11" s="632"/>
      <c r="AY11" s="632"/>
      <c r="AZ11" s="632"/>
      <c r="BA11" s="632"/>
      <c r="BB11" s="632"/>
      <c r="BC11" s="632"/>
      <c r="BD11" s="632"/>
      <c r="BE11" s="632"/>
      <c r="BF11" s="633"/>
      <c r="BG11" s="634">
        <v>1740211</v>
      </c>
      <c r="BH11" s="635"/>
      <c r="BI11" s="635"/>
      <c r="BJ11" s="635"/>
      <c r="BK11" s="635"/>
      <c r="BL11" s="635"/>
      <c r="BM11" s="635"/>
      <c r="BN11" s="636"/>
      <c r="BO11" s="672">
        <v>5.3</v>
      </c>
      <c r="BP11" s="672"/>
      <c r="BQ11" s="672"/>
      <c r="BR11" s="672"/>
      <c r="BS11" s="673">
        <v>420165</v>
      </c>
      <c r="BT11" s="673"/>
      <c r="BU11" s="673"/>
      <c r="BV11" s="673"/>
      <c r="BW11" s="673"/>
      <c r="BX11" s="673"/>
      <c r="BY11" s="673"/>
      <c r="BZ11" s="673"/>
      <c r="CA11" s="673"/>
      <c r="CB11" s="713"/>
      <c r="CD11" s="631" t="s">
        <v>255</v>
      </c>
      <c r="CE11" s="632"/>
      <c r="CF11" s="632"/>
      <c r="CG11" s="632"/>
      <c r="CH11" s="632"/>
      <c r="CI11" s="632"/>
      <c r="CJ11" s="632"/>
      <c r="CK11" s="632"/>
      <c r="CL11" s="632"/>
      <c r="CM11" s="632"/>
      <c r="CN11" s="632"/>
      <c r="CO11" s="632"/>
      <c r="CP11" s="632"/>
      <c r="CQ11" s="633"/>
      <c r="CR11" s="634">
        <v>155199</v>
      </c>
      <c r="CS11" s="635"/>
      <c r="CT11" s="635"/>
      <c r="CU11" s="635"/>
      <c r="CV11" s="635"/>
      <c r="CW11" s="635"/>
      <c r="CX11" s="635"/>
      <c r="CY11" s="636"/>
      <c r="CZ11" s="672">
        <v>0.2</v>
      </c>
      <c r="DA11" s="672"/>
      <c r="DB11" s="672"/>
      <c r="DC11" s="672"/>
      <c r="DD11" s="640">
        <v>70265</v>
      </c>
      <c r="DE11" s="635"/>
      <c r="DF11" s="635"/>
      <c r="DG11" s="635"/>
      <c r="DH11" s="635"/>
      <c r="DI11" s="635"/>
      <c r="DJ11" s="635"/>
      <c r="DK11" s="635"/>
      <c r="DL11" s="635"/>
      <c r="DM11" s="635"/>
      <c r="DN11" s="635"/>
      <c r="DO11" s="635"/>
      <c r="DP11" s="636"/>
      <c r="DQ11" s="640">
        <v>96108</v>
      </c>
      <c r="DR11" s="635"/>
      <c r="DS11" s="635"/>
      <c r="DT11" s="635"/>
      <c r="DU11" s="635"/>
      <c r="DV11" s="635"/>
      <c r="DW11" s="635"/>
      <c r="DX11" s="635"/>
      <c r="DY11" s="635"/>
      <c r="DZ11" s="635"/>
      <c r="EA11" s="635"/>
      <c r="EB11" s="635"/>
      <c r="EC11" s="671"/>
    </row>
    <row r="12" spans="2:143" ht="11.25" customHeight="1" x14ac:dyDescent="0.2">
      <c r="B12" s="631" t="s">
        <v>256</v>
      </c>
      <c r="C12" s="632"/>
      <c r="D12" s="632"/>
      <c r="E12" s="632"/>
      <c r="F12" s="632"/>
      <c r="G12" s="632"/>
      <c r="H12" s="632"/>
      <c r="I12" s="632"/>
      <c r="J12" s="632"/>
      <c r="K12" s="632"/>
      <c r="L12" s="632"/>
      <c r="M12" s="632"/>
      <c r="N12" s="632"/>
      <c r="O12" s="632"/>
      <c r="P12" s="632"/>
      <c r="Q12" s="633"/>
      <c r="R12" s="634">
        <v>14474</v>
      </c>
      <c r="S12" s="635"/>
      <c r="T12" s="635"/>
      <c r="U12" s="635"/>
      <c r="V12" s="635"/>
      <c r="W12" s="635"/>
      <c r="X12" s="635"/>
      <c r="Y12" s="636"/>
      <c r="Z12" s="672">
        <v>0</v>
      </c>
      <c r="AA12" s="672"/>
      <c r="AB12" s="672"/>
      <c r="AC12" s="672"/>
      <c r="AD12" s="673">
        <v>14474</v>
      </c>
      <c r="AE12" s="673"/>
      <c r="AF12" s="673"/>
      <c r="AG12" s="673"/>
      <c r="AH12" s="673"/>
      <c r="AI12" s="673"/>
      <c r="AJ12" s="673"/>
      <c r="AK12" s="673"/>
      <c r="AL12" s="637">
        <v>0</v>
      </c>
      <c r="AM12" s="638"/>
      <c r="AN12" s="638"/>
      <c r="AO12" s="674"/>
      <c r="AP12" s="631" t="s">
        <v>257</v>
      </c>
      <c r="AQ12" s="632"/>
      <c r="AR12" s="632"/>
      <c r="AS12" s="632"/>
      <c r="AT12" s="632"/>
      <c r="AU12" s="632"/>
      <c r="AV12" s="632"/>
      <c r="AW12" s="632"/>
      <c r="AX12" s="632"/>
      <c r="AY12" s="632"/>
      <c r="AZ12" s="632"/>
      <c r="BA12" s="632"/>
      <c r="BB12" s="632"/>
      <c r="BC12" s="632"/>
      <c r="BD12" s="632"/>
      <c r="BE12" s="632"/>
      <c r="BF12" s="633"/>
      <c r="BG12" s="634">
        <v>12441709</v>
      </c>
      <c r="BH12" s="635"/>
      <c r="BI12" s="635"/>
      <c r="BJ12" s="635"/>
      <c r="BK12" s="635"/>
      <c r="BL12" s="635"/>
      <c r="BM12" s="635"/>
      <c r="BN12" s="636"/>
      <c r="BO12" s="672">
        <v>37.9</v>
      </c>
      <c r="BP12" s="672"/>
      <c r="BQ12" s="672"/>
      <c r="BR12" s="672"/>
      <c r="BS12" s="673" t="s">
        <v>239</v>
      </c>
      <c r="BT12" s="673"/>
      <c r="BU12" s="673"/>
      <c r="BV12" s="673"/>
      <c r="BW12" s="673"/>
      <c r="BX12" s="673"/>
      <c r="BY12" s="673"/>
      <c r="BZ12" s="673"/>
      <c r="CA12" s="673"/>
      <c r="CB12" s="713"/>
      <c r="CD12" s="631" t="s">
        <v>258</v>
      </c>
      <c r="CE12" s="632"/>
      <c r="CF12" s="632"/>
      <c r="CG12" s="632"/>
      <c r="CH12" s="632"/>
      <c r="CI12" s="632"/>
      <c r="CJ12" s="632"/>
      <c r="CK12" s="632"/>
      <c r="CL12" s="632"/>
      <c r="CM12" s="632"/>
      <c r="CN12" s="632"/>
      <c r="CO12" s="632"/>
      <c r="CP12" s="632"/>
      <c r="CQ12" s="633"/>
      <c r="CR12" s="634">
        <v>902809</v>
      </c>
      <c r="CS12" s="635"/>
      <c r="CT12" s="635"/>
      <c r="CU12" s="635"/>
      <c r="CV12" s="635"/>
      <c r="CW12" s="635"/>
      <c r="CX12" s="635"/>
      <c r="CY12" s="636"/>
      <c r="CZ12" s="672">
        <v>1.1000000000000001</v>
      </c>
      <c r="DA12" s="672"/>
      <c r="DB12" s="672"/>
      <c r="DC12" s="672"/>
      <c r="DD12" s="640">
        <v>6316</v>
      </c>
      <c r="DE12" s="635"/>
      <c r="DF12" s="635"/>
      <c r="DG12" s="635"/>
      <c r="DH12" s="635"/>
      <c r="DI12" s="635"/>
      <c r="DJ12" s="635"/>
      <c r="DK12" s="635"/>
      <c r="DL12" s="635"/>
      <c r="DM12" s="635"/>
      <c r="DN12" s="635"/>
      <c r="DO12" s="635"/>
      <c r="DP12" s="636"/>
      <c r="DQ12" s="640">
        <v>671627</v>
      </c>
      <c r="DR12" s="635"/>
      <c r="DS12" s="635"/>
      <c r="DT12" s="635"/>
      <c r="DU12" s="635"/>
      <c r="DV12" s="635"/>
      <c r="DW12" s="635"/>
      <c r="DX12" s="635"/>
      <c r="DY12" s="635"/>
      <c r="DZ12" s="635"/>
      <c r="EA12" s="635"/>
      <c r="EB12" s="635"/>
      <c r="EC12" s="671"/>
    </row>
    <row r="13" spans="2:143" ht="11.25" customHeight="1" x14ac:dyDescent="0.2">
      <c r="B13" s="631" t="s">
        <v>259</v>
      </c>
      <c r="C13" s="632"/>
      <c r="D13" s="632"/>
      <c r="E13" s="632"/>
      <c r="F13" s="632"/>
      <c r="G13" s="632"/>
      <c r="H13" s="632"/>
      <c r="I13" s="632"/>
      <c r="J13" s="632"/>
      <c r="K13" s="632"/>
      <c r="L13" s="632"/>
      <c r="M13" s="632"/>
      <c r="N13" s="632"/>
      <c r="O13" s="632"/>
      <c r="P13" s="632"/>
      <c r="Q13" s="633"/>
      <c r="R13" s="634" t="s">
        <v>248</v>
      </c>
      <c r="S13" s="635"/>
      <c r="T13" s="635"/>
      <c r="U13" s="635"/>
      <c r="V13" s="635"/>
      <c r="W13" s="635"/>
      <c r="X13" s="635"/>
      <c r="Y13" s="636"/>
      <c r="Z13" s="672" t="s">
        <v>248</v>
      </c>
      <c r="AA13" s="672"/>
      <c r="AB13" s="672"/>
      <c r="AC13" s="672"/>
      <c r="AD13" s="673" t="s">
        <v>248</v>
      </c>
      <c r="AE13" s="673"/>
      <c r="AF13" s="673"/>
      <c r="AG13" s="673"/>
      <c r="AH13" s="673"/>
      <c r="AI13" s="673"/>
      <c r="AJ13" s="673"/>
      <c r="AK13" s="673"/>
      <c r="AL13" s="637" t="s">
        <v>239</v>
      </c>
      <c r="AM13" s="638"/>
      <c r="AN13" s="638"/>
      <c r="AO13" s="674"/>
      <c r="AP13" s="631" t="s">
        <v>260</v>
      </c>
      <c r="AQ13" s="632"/>
      <c r="AR13" s="632"/>
      <c r="AS13" s="632"/>
      <c r="AT13" s="632"/>
      <c r="AU13" s="632"/>
      <c r="AV13" s="632"/>
      <c r="AW13" s="632"/>
      <c r="AX13" s="632"/>
      <c r="AY13" s="632"/>
      <c r="AZ13" s="632"/>
      <c r="BA13" s="632"/>
      <c r="BB13" s="632"/>
      <c r="BC13" s="632"/>
      <c r="BD13" s="632"/>
      <c r="BE13" s="632"/>
      <c r="BF13" s="633"/>
      <c r="BG13" s="634">
        <v>12010935</v>
      </c>
      <c r="BH13" s="635"/>
      <c r="BI13" s="635"/>
      <c r="BJ13" s="635"/>
      <c r="BK13" s="635"/>
      <c r="BL13" s="635"/>
      <c r="BM13" s="635"/>
      <c r="BN13" s="636"/>
      <c r="BO13" s="672">
        <v>36.6</v>
      </c>
      <c r="BP13" s="672"/>
      <c r="BQ13" s="672"/>
      <c r="BR13" s="672"/>
      <c r="BS13" s="673" t="s">
        <v>150</v>
      </c>
      <c r="BT13" s="673"/>
      <c r="BU13" s="673"/>
      <c r="BV13" s="673"/>
      <c r="BW13" s="673"/>
      <c r="BX13" s="673"/>
      <c r="BY13" s="673"/>
      <c r="BZ13" s="673"/>
      <c r="CA13" s="673"/>
      <c r="CB13" s="713"/>
      <c r="CD13" s="631" t="s">
        <v>261</v>
      </c>
      <c r="CE13" s="632"/>
      <c r="CF13" s="632"/>
      <c r="CG13" s="632"/>
      <c r="CH13" s="632"/>
      <c r="CI13" s="632"/>
      <c r="CJ13" s="632"/>
      <c r="CK13" s="632"/>
      <c r="CL13" s="632"/>
      <c r="CM13" s="632"/>
      <c r="CN13" s="632"/>
      <c r="CO13" s="632"/>
      <c r="CP13" s="632"/>
      <c r="CQ13" s="633"/>
      <c r="CR13" s="634">
        <v>6769710</v>
      </c>
      <c r="CS13" s="635"/>
      <c r="CT13" s="635"/>
      <c r="CU13" s="635"/>
      <c r="CV13" s="635"/>
      <c r="CW13" s="635"/>
      <c r="CX13" s="635"/>
      <c r="CY13" s="636"/>
      <c r="CZ13" s="672">
        <v>8</v>
      </c>
      <c r="DA13" s="672"/>
      <c r="DB13" s="672"/>
      <c r="DC13" s="672"/>
      <c r="DD13" s="640">
        <v>3403203</v>
      </c>
      <c r="DE13" s="635"/>
      <c r="DF13" s="635"/>
      <c r="DG13" s="635"/>
      <c r="DH13" s="635"/>
      <c r="DI13" s="635"/>
      <c r="DJ13" s="635"/>
      <c r="DK13" s="635"/>
      <c r="DL13" s="635"/>
      <c r="DM13" s="635"/>
      <c r="DN13" s="635"/>
      <c r="DO13" s="635"/>
      <c r="DP13" s="636"/>
      <c r="DQ13" s="640">
        <v>3822476</v>
      </c>
      <c r="DR13" s="635"/>
      <c r="DS13" s="635"/>
      <c r="DT13" s="635"/>
      <c r="DU13" s="635"/>
      <c r="DV13" s="635"/>
      <c r="DW13" s="635"/>
      <c r="DX13" s="635"/>
      <c r="DY13" s="635"/>
      <c r="DZ13" s="635"/>
      <c r="EA13" s="635"/>
      <c r="EB13" s="635"/>
      <c r="EC13" s="671"/>
    </row>
    <row r="14" spans="2:143" ht="11.25" customHeight="1" x14ac:dyDescent="0.2">
      <c r="B14" s="631" t="s">
        <v>262</v>
      </c>
      <c r="C14" s="632"/>
      <c r="D14" s="632"/>
      <c r="E14" s="632"/>
      <c r="F14" s="632"/>
      <c r="G14" s="632"/>
      <c r="H14" s="632"/>
      <c r="I14" s="632"/>
      <c r="J14" s="632"/>
      <c r="K14" s="632"/>
      <c r="L14" s="632"/>
      <c r="M14" s="632"/>
      <c r="N14" s="632"/>
      <c r="O14" s="632"/>
      <c r="P14" s="632"/>
      <c r="Q14" s="633"/>
      <c r="R14" s="634">
        <v>13</v>
      </c>
      <c r="S14" s="635"/>
      <c r="T14" s="635"/>
      <c r="U14" s="635"/>
      <c r="V14" s="635"/>
      <c r="W14" s="635"/>
      <c r="X14" s="635"/>
      <c r="Y14" s="636"/>
      <c r="Z14" s="672">
        <v>0</v>
      </c>
      <c r="AA14" s="672"/>
      <c r="AB14" s="672"/>
      <c r="AC14" s="672"/>
      <c r="AD14" s="673">
        <v>13</v>
      </c>
      <c r="AE14" s="673"/>
      <c r="AF14" s="673"/>
      <c r="AG14" s="673"/>
      <c r="AH14" s="673"/>
      <c r="AI14" s="673"/>
      <c r="AJ14" s="673"/>
      <c r="AK14" s="673"/>
      <c r="AL14" s="637">
        <v>0</v>
      </c>
      <c r="AM14" s="638"/>
      <c r="AN14" s="638"/>
      <c r="AO14" s="674"/>
      <c r="AP14" s="631" t="s">
        <v>263</v>
      </c>
      <c r="AQ14" s="632"/>
      <c r="AR14" s="632"/>
      <c r="AS14" s="632"/>
      <c r="AT14" s="632"/>
      <c r="AU14" s="632"/>
      <c r="AV14" s="632"/>
      <c r="AW14" s="632"/>
      <c r="AX14" s="632"/>
      <c r="AY14" s="632"/>
      <c r="AZ14" s="632"/>
      <c r="BA14" s="632"/>
      <c r="BB14" s="632"/>
      <c r="BC14" s="632"/>
      <c r="BD14" s="632"/>
      <c r="BE14" s="632"/>
      <c r="BF14" s="633"/>
      <c r="BG14" s="634">
        <v>169293</v>
      </c>
      <c r="BH14" s="635"/>
      <c r="BI14" s="635"/>
      <c r="BJ14" s="635"/>
      <c r="BK14" s="635"/>
      <c r="BL14" s="635"/>
      <c r="BM14" s="635"/>
      <c r="BN14" s="636"/>
      <c r="BO14" s="672">
        <v>0.5</v>
      </c>
      <c r="BP14" s="672"/>
      <c r="BQ14" s="672"/>
      <c r="BR14" s="672"/>
      <c r="BS14" s="673" t="s">
        <v>248</v>
      </c>
      <c r="BT14" s="673"/>
      <c r="BU14" s="673"/>
      <c r="BV14" s="673"/>
      <c r="BW14" s="673"/>
      <c r="BX14" s="673"/>
      <c r="BY14" s="673"/>
      <c r="BZ14" s="673"/>
      <c r="CA14" s="673"/>
      <c r="CB14" s="713"/>
      <c r="CD14" s="631" t="s">
        <v>264</v>
      </c>
      <c r="CE14" s="632"/>
      <c r="CF14" s="632"/>
      <c r="CG14" s="632"/>
      <c r="CH14" s="632"/>
      <c r="CI14" s="632"/>
      <c r="CJ14" s="632"/>
      <c r="CK14" s="632"/>
      <c r="CL14" s="632"/>
      <c r="CM14" s="632"/>
      <c r="CN14" s="632"/>
      <c r="CO14" s="632"/>
      <c r="CP14" s="632"/>
      <c r="CQ14" s="633"/>
      <c r="CR14" s="634">
        <v>2318441</v>
      </c>
      <c r="CS14" s="635"/>
      <c r="CT14" s="635"/>
      <c r="CU14" s="635"/>
      <c r="CV14" s="635"/>
      <c r="CW14" s="635"/>
      <c r="CX14" s="635"/>
      <c r="CY14" s="636"/>
      <c r="CZ14" s="672">
        <v>2.7</v>
      </c>
      <c r="DA14" s="672"/>
      <c r="DB14" s="672"/>
      <c r="DC14" s="672"/>
      <c r="DD14" s="640">
        <v>126455</v>
      </c>
      <c r="DE14" s="635"/>
      <c r="DF14" s="635"/>
      <c r="DG14" s="635"/>
      <c r="DH14" s="635"/>
      <c r="DI14" s="635"/>
      <c r="DJ14" s="635"/>
      <c r="DK14" s="635"/>
      <c r="DL14" s="635"/>
      <c r="DM14" s="635"/>
      <c r="DN14" s="635"/>
      <c r="DO14" s="635"/>
      <c r="DP14" s="636"/>
      <c r="DQ14" s="640">
        <v>1729298</v>
      </c>
      <c r="DR14" s="635"/>
      <c r="DS14" s="635"/>
      <c r="DT14" s="635"/>
      <c r="DU14" s="635"/>
      <c r="DV14" s="635"/>
      <c r="DW14" s="635"/>
      <c r="DX14" s="635"/>
      <c r="DY14" s="635"/>
      <c r="DZ14" s="635"/>
      <c r="EA14" s="635"/>
      <c r="EB14" s="635"/>
      <c r="EC14" s="671"/>
    </row>
    <row r="15" spans="2:143" ht="11.25" customHeight="1" x14ac:dyDescent="0.2">
      <c r="B15" s="631" t="s">
        <v>265</v>
      </c>
      <c r="C15" s="632"/>
      <c r="D15" s="632"/>
      <c r="E15" s="632"/>
      <c r="F15" s="632"/>
      <c r="G15" s="632"/>
      <c r="H15" s="632"/>
      <c r="I15" s="632"/>
      <c r="J15" s="632"/>
      <c r="K15" s="632"/>
      <c r="L15" s="632"/>
      <c r="M15" s="632"/>
      <c r="N15" s="632"/>
      <c r="O15" s="632"/>
      <c r="P15" s="632"/>
      <c r="Q15" s="633"/>
      <c r="R15" s="634" t="s">
        <v>239</v>
      </c>
      <c r="S15" s="635"/>
      <c r="T15" s="635"/>
      <c r="U15" s="635"/>
      <c r="V15" s="635"/>
      <c r="W15" s="635"/>
      <c r="X15" s="635"/>
      <c r="Y15" s="636"/>
      <c r="Z15" s="672" t="s">
        <v>239</v>
      </c>
      <c r="AA15" s="672"/>
      <c r="AB15" s="672"/>
      <c r="AC15" s="672"/>
      <c r="AD15" s="673" t="s">
        <v>239</v>
      </c>
      <c r="AE15" s="673"/>
      <c r="AF15" s="673"/>
      <c r="AG15" s="673"/>
      <c r="AH15" s="673"/>
      <c r="AI15" s="673"/>
      <c r="AJ15" s="673"/>
      <c r="AK15" s="673"/>
      <c r="AL15" s="637" t="s">
        <v>248</v>
      </c>
      <c r="AM15" s="638"/>
      <c r="AN15" s="638"/>
      <c r="AO15" s="674"/>
      <c r="AP15" s="631" t="s">
        <v>266</v>
      </c>
      <c r="AQ15" s="632"/>
      <c r="AR15" s="632"/>
      <c r="AS15" s="632"/>
      <c r="AT15" s="632"/>
      <c r="AU15" s="632"/>
      <c r="AV15" s="632"/>
      <c r="AW15" s="632"/>
      <c r="AX15" s="632"/>
      <c r="AY15" s="632"/>
      <c r="AZ15" s="632"/>
      <c r="BA15" s="632"/>
      <c r="BB15" s="632"/>
      <c r="BC15" s="632"/>
      <c r="BD15" s="632"/>
      <c r="BE15" s="632"/>
      <c r="BF15" s="633"/>
      <c r="BG15" s="634">
        <v>888775</v>
      </c>
      <c r="BH15" s="635"/>
      <c r="BI15" s="635"/>
      <c r="BJ15" s="635"/>
      <c r="BK15" s="635"/>
      <c r="BL15" s="635"/>
      <c r="BM15" s="635"/>
      <c r="BN15" s="636"/>
      <c r="BO15" s="672">
        <v>2.7</v>
      </c>
      <c r="BP15" s="672"/>
      <c r="BQ15" s="672"/>
      <c r="BR15" s="672"/>
      <c r="BS15" s="673" t="s">
        <v>239</v>
      </c>
      <c r="BT15" s="673"/>
      <c r="BU15" s="673"/>
      <c r="BV15" s="673"/>
      <c r="BW15" s="673"/>
      <c r="BX15" s="673"/>
      <c r="BY15" s="673"/>
      <c r="BZ15" s="673"/>
      <c r="CA15" s="673"/>
      <c r="CB15" s="713"/>
      <c r="CD15" s="631" t="s">
        <v>267</v>
      </c>
      <c r="CE15" s="632"/>
      <c r="CF15" s="632"/>
      <c r="CG15" s="632"/>
      <c r="CH15" s="632"/>
      <c r="CI15" s="632"/>
      <c r="CJ15" s="632"/>
      <c r="CK15" s="632"/>
      <c r="CL15" s="632"/>
      <c r="CM15" s="632"/>
      <c r="CN15" s="632"/>
      <c r="CO15" s="632"/>
      <c r="CP15" s="632"/>
      <c r="CQ15" s="633"/>
      <c r="CR15" s="634">
        <v>10077753</v>
      </c>
      <c r="CS15" s="635"/>
      <c r="CT15" s="635"/>
      <c r="CU15" s="635"/>
      <c r="CV15" s="635"/>
      <c r="CW15" s="635"/>
      <c r="CX15" s="635"/>
      <c r="CY15" s="636"/>
      <c r="CZ15" s="672">
        <v>11.9</v>
      </c>
      <c r="DA15" s="672"/>
      <c r="DB15" s="672"/>
      <c r="DC15" s="672"/>
      <c r="DD15" s="640">
        <v>2739642</v>
      </c>
      <c r="DE15" s="635"/>
      <c r="DF15" s="635"/>
      <c r="DG15" s="635"/>
      <c r="DH15" s="635"/>
      <c r="DI15" s="635"/>
      <c r="DJ15" s="635"/>
      <c r="DK15" s="635"/>
      <c r="DL15" s="635"/>
      <c r="DM15" s="635"/>
      <c r="DN15" s="635"/>
      <c r="DO15" s="635"/>
      <c r="DP15" s="636"/>
      <c r="DQ15" s="640">
        <v>6638615</v>
      </c>
      <c r="DR15" s="635"/>
      <c r="DS15" s="635"/>
      <c r="DT15" s="635"/>
      <c r="DU15" s="635"/>
      <c r="DV15" s="635"/>
      <c r="DW15" s="635"/>
      <c r="DX15" s="635"/>
      <c r="DY15" s="635"/>
      <c r="DZ15" s="635"/>
      <c r="EA15" s="635"/>
      <c r="EB15" s="635"/>
      <c r="EC15" s="671"/>
    </row>
    <row r="16" spans="2:143" ht="11.25" customHeight="1" x14ac:dyDescent="0.2">
      <c r="B16" s="631" t="s">
        <v>268</v>
      </c>
      <c r="C16" s="632"/>
      <c r="D16" s="632"/>
      <c r="E16" s="632"/>
      <c r="F16" s="632"/>
      <c r="G16" s="632"/>
      <c r="H16" s="632"/>
      <c r="I16" s="632"/>
      <c r="J16" s="632"/>
      <c r="K16" s="632"/>
      <c r="L16" s="632"/>
      <c r="M16" s="632"/>
      <c r="N16" s="632"/>
      <c r="O16" s="632"/>
      <c r="P16" s="632"/>
      <c r="Q16" s="633"/>
      <c r="R16" s="634">
        <v>73937</v>
      </c>
      <c r="S16" s="635"/>
      <c r="T16" s="635"/>
      <c r="U16" s="635"/>
      <c r="V16" s="635"/>
      <c r="W16" s="635"/>
      <c r="X16" s="635"/>
      <c r="Y16" s="636"/>
      <c r="Z16" s="672">
        <v>0.1</v>
      </c>
      <c r="AA16" s="672"/>
      <c r="AB16" s="672"/>
      <c r="AC16" s="672"/>
      <c r="AD16" s="673">
        <v>73937</v>
      </c>
      <c r="AE16" s="673"/>
      <c r="AF16" s="673"/>
      <c r="AG16" s="673"/>
      <c r="AH16" s="673"/>
      <c r="AI16" s="673"/>
      <c r="AJ16" s="673"/>
      <c r="AK16" s="673"/>
      <c r="AL16" s="637">
        <v>0.2</v>
      </c>
      <c r="AM16" s="638"/>
      <c r="AN16" s="638"/>
      <c r="AO16" s="674"/>
      <c r="AP16" s="631" t="s">
        <v>269</v>
      </c>
      <c r="AQ16" s="632"/>
      <c r="AR16" s="632"/>
      <c r="AS16" s="632"/>
      <c r="AT16" s="632"/>
      <c r="AU16" s="632"/>
      <c r="AV16" s="632"/>
      <c r="AW16" s="632"/>
      <c r="AX16" s="632"/>
      <c r="AY16" s="632"/>
      <c r="AZ16" s="632"/>
      <c r="BA16" s="632"/>
      <c r="BB16" s="632"/>
      <c r="BC16" s="632"/>
      <c r="BD16" s="632"/>
      <c r="BE16" s="632"/>
      <c r="BF16" s="633"/>
      <c r="BG16" s="634" t="s">
        <v>239</v>
      </c>
      <c r="BH16" s="635"/>
      <c r="BI16" s="635"/>
      <c r="BJ16" s="635"/>
      <c r="BK16" s="635"/>
      <c r="BL16" s="635"/>
      <c r="BM16" s="635"/>
      <c r="BN16" s="636"/>
      <c r="BO16" s="672" t="s">
        <v>239</v>
      </c>
      <c r="BP16" s="672"/>
      <c r="BQ16" s="672"/>
      <c r="BR16" s="672"/>
      <c r="BS16" s="673" t="s">
        <v>239</v>
      </c>
      <c r="BT16" s="673"/>
      <c r="BU16" s="673"/>
      <c r="BV16" s="673"/>
      <c r="BW16" s="673"/>
      <c r="BX16" s="673"/>
      <c r="BY16" s="673"/>
      <c r="BZ16" s="673"/>
      <c r="CA16" s="673"/>
      <c r="CB16" s="713"/>
      <c r="CD16" s="631" t="s">
        <v>270</v>
      </c>
      <c r="CE16" s="632"/>
      <c r="CF16" s="632"/>
      <c r="CG16" s="632"/>
      <c r="CH16" s="632"/>
      <c r="CI16" s="632"/>
      <c r="CJ16" s="632"/>
      <c r="CK16" s="632"/>
      <c r="CL16" s="632"/>
      <c r="CM16" s="632"/>
      <c r="CN16" s="632"/>
      <c r="CO16" s="632"/>
      <c r="CP16" s="632"/>
      <c r="CQ16" s="633"/>
      <c r="CR16" s="634">
        <v>1109</v>
      </c>
      <c r="CS16" s="635"/>
      <c r="CT16" s="635"/>
      <c r="CU16" s="635"/>
      <c r="CV16" s="635"/>
      <c r="CW16" s="635"/>
      <c r="CX16" s="635"/>
      <c r="CY16" s="636"/>
      <c r="CZ16" s="672">
        <v>0</v>
      </c>
      <c r="DA16" s="672"/>
      <c r="DB16" s="672"/>
      <c r="DC16" s="672"/>
      <c r="DD16" s="640" t="s">
        <v>239</v>
      </c>
      <c r="DE16" s="635"/>
      <c r="DF16" s="635"/>
      <c r="DG16" s="635"/>
      <c r="DH16" s="635"/>
      <c r="DI16" s="635"/>
      <c r="DJ16" s="635"/>
      <c r="DK16" s="635"/>
      <c r="DL16" s="635"/>
      <c r="DM16" s="635"/>
      <c r="DN16" s="635"/>
      <c r="DO16" s="635"/>
      <c r="DP16" s="636"/>
      <c r="DQ16" s="640">
        <v>1109</v>
      </c>
      <c r="DR16" s="635"/>
      <c r="DS16" s="635"/>
      <c r="DT16" s="635"/>
      <c r="DU16" s="635"/>
      <c r="DV16" s="635"/>
      <c r="DW16" s="635"/>
      <c r="DX16" s="635"/>
      <c r="DY16" s="635"/>
      <c r="DZ16" s="635"/>
      <c r="EA16" s="635"/>
      <c r="EB16" s="635"/>
      <c r="EC16" s="671"/>
    </row>
    <row r="17" spans="2:133" ht="11.25" customHeight="1" x14ac:dyDescent="0.2">
      <c r="B17" s="631" t="s">
        <v>271</v>
      </c>
      <c r="C17" s="632"/>
      <c r="D17" s="632"/>
      <c r="E17" s="632"/>
      <c r="F17" s="632"/>
      <c r="G17" s="632"/>
      <c r="H17" s="632"/>
      <c r="I17" s="632"/>
      <c r="J17" s="632"/>
      <c r="K17" s="632"/>
      <c r="L17" s="632"/>
      <c r="M17" s="632"/>
      <c r="N17" s="632"/>
      <c r="O17" s="632"/>
      <c r="P17" s="632"/>
      <c r="Q17" s="633"/>
      <c r="R17" s="634">
        <v>535277</v>
      </c>
      <c r="S17" s="635"/>
      <c r="T17" s="635"/>
      <c r="U17" s="635"/>
      <c r="V17" s="635"/>
      <c r="W17" s="635"/>
      <c r="X17" s="635"/>
      <c r="Y17" s="636"/>
      <c r="Z17" s="672">
        <v>0.6</v>
      </c>
      <c r="AA17" s="672"/>
      <c r="AB17" s="672"/>
      <c r="AC17" s="672"/>
      <c r="AD17" s="673">
        <v>535277</v>
      </c>
      <c r="AE17" s="673"/>
      <c r="AF17" s="673"/>
      <c r="AG17" s="673"/>
      <c r="AH17" s="673"/>
      <c r="AI17" s="673"/>
      <c r="AJ17" s="673"/>
      <c r="AK17" s="673"/>
      <c r="AL17" s="637">
        <v>1.4</v>
      </c>
      <c r="AM17" s="638"/>
      <c r="AN17" s="638"/>
      <c r="AO17" s="674"/>
      <c r="AP17" s="631" t="s">
        <v>272</v>
      </c>
      <c r="AQ17" s="632"/>
      <c r="AR17" s="632"/>
      <c r="AS17" s="632"/>
      <c r="AT17" s="632"/>
      <c r="AU17" s="632"/>
      <c r="AV17" s="632"/>
      <c r="AW17" s="632"/>
      <c r="AX17" s="632"/>
      <c r="AY17" s="632"/>
      <c r="AZ17" s="632"/>
      <c r="BA17" s="632"/>
      <c r="BB17" s="632"/>
      <c r="BC17" s="632"/>
      <c r="BD17" s="632"/>
      <c r="BE17" s="632"/>
      <c r="BF17" s="633"/>
      <c r="BG17" s="634">
        <v>16002</v>
      </c>
      <c r="BH17" s="635"/>
      <c r="BI17" s="635"/>
      <c r="BJ17" s="635"/>
      <c r="BK17" s="635"/>
      <c r="BL17" s="635"/>
      <c r="BM17" s="635"/>
      <c r="BN17" s="636"/>
      <c r="BO17" s="672">
        <v>0</v>
      </c>
      <c r="BP17" s="672"/>
      <c r="BQ17" s="672"/>
      <c r="BR17" s="672"/>
      <c r="BS17" s="673" t="s">
        <v>239</v>
      </c>
      <c r="BT17" s="673"/>
      <c r="BU17" s="673"/>
      <c r="BV17" s="673"/>
      <c r="BW17" s="673"/>
      <c r="BX17" s="673"/>
      <c r="BY17" s="673"/>
      <c r="BZ17" s="673"/>
      <c r="CA17" s="673"/>
      <c r="CB17" s="713"/>
      <c r="CD17" s="631" t="s">
        <v>273</v>
      </c>
      <c r="CE17" s="632"/>
      <c r="CF17" s="632"/>
      <c r="CG17" s="632"/>
      <c r="CH17" s="632"/>
      <c r="CI17" s="632"/>
      <c r="CJ17" s="632"/>
      <c r="CK17" s="632"/>
      <c r="CL17" s="632"/>
      <c r="CM17" s="632"/>
      <c r="CN17" s="632"/>
      <c r="CO17" s="632"/>
      <c r="CP17" s="632"/>
      <c r="CQ17" s="633"/>
      <c r="CR17" s="634">
        <v>3241253</v>
      </c>
      <c r="CS17" s="635"/>
      <c r="CT17" s="635"/>
      <c r="CU17" s="635"/>
      <c r="CV17" s="635"/>
      <c r="CW17" s="635"/>
      <c r="CX17" s="635"/>
      <c r="CY17" s="636"/>
      <c r="CZ17" s="672">
        <v>3.8</v>
      </c>
      <c r="DA17" s="672"/>
      <c r="DB17" s="672"/>
      <c r="DC17" s="672"/>
      <c r="DD17" s="640" t="s">
        <v>248</v>
      </c>
      <c r="DE17" s="635"/>
      <c r="DF17" s="635"/>
      <c r="DG17" s="635"/>
      <c r="DH17" s="635"/>
      <c r="DI17" s="635"/>
      <c r="DJ17" s="635"/>
      <c r="DK17" s="635"/>
      <c r="DL17" s="635"/>
      <c r="DM17" s="635"/>
      <c r="DN17" s="635"/>
      <c r="DO17" s="635"/>
      <c r="DP17" s="636"/>
      <c r="DQ17" s="640">
        <v>3241253</v>
      </c>
      <c r="DR17" s="635"/>
      <c r="DS17" s="635"/>
      <c r="DT17" s="635"/>
      <c r="DU17" s="635"/>
      <c r="DV17" s="635"/>
      <c r="DW17" s="635"/>
      <c r="DX17" s="635"/>
      <c r="DY17" s="635"/>
      <c r="DZ17" s="635"/>
      <c r="EA17" s="635"/>
      <c r="EB17" s="635"/>
      <c r="EC17" s="671"/>
    </row>
    <row r="18" spans="2:133" ht="11.25" customHeight="1" x14ac:dyDescent="0.2">
      <c r="B18" s="631" t="s">
        <v>274</v>
      </c>
      <c r="C18" s="632"/>
      <c r="D18" s="632"/>
      <c r="E18" s="632"/>
      <c r="F18" s="632"/>
      <c r="G18" s="632"/>
      <c r="H18" s="632"/>
      <c r="I18" s="632"/>
      <c r="J18" s="632"/>
      <c r="K18" s="632"/>
      <c r="L18" s="632"/>
      <c r="M18" s="632"/>
      <c r="N18" s="632"/>
      <c r="O18" s="632"/>
      <c r="P18" s="632"/>
      <c r="Q18" s="633"/>
      <c r="R18" s="634">
        <v>272087</v>
      </c>
      <c r="S18" s="635"/>
      <c r="T18" s="635"/>
      <c r="U18" s="635"/>
      <c r="V18" s="635"/>
      <c r="W18" s="635"/>
      <c r="X18" s="635"/>
      <c r="Y18" s="636"/>
      <c r="Z18" s="672">
        <v>0.3</v>
      </c>
      <c r="AA18" s="672"/>
      <c r="AB18" s="672"/>
      <c r="AC18" s="672"/>
      <c r="AD18" s="673">
        <v>272087</v>
      </c>
      <c r="AE18" s="673"/>
      <c r="AF18" s="673"/>
      <c r="AG18" s="673"/>
      <c r="AH18" s="673"/>
      <c r="AI18" s="673"/>
      <c r="AJ18" s="673"/>
      <c r="AK18" s="673"/>
      <c r="AL18" s="637">
        <v>0.7</v>
      </c>
      <c r="AM18" s="638"/>
      <c r="AN18" s="638"/>
      <c r="AO18" s="674"/>
      <c r="AP18" s="631" t="s">
        <v>275</v>
      </c>
      <c r="AQ18" s="632"/>
      <c r="AR18" s="632"/>
      <c r="AS18" s="632"/>
      <c r="AT18" s="632"/>
      <c r="AU18" s="632"/>
      <c r="AV18" s="632"/>
      <c r="AW18" s="632"/>
      <c r="AX18" s="632"/>
      <c r="AY18" s="632"/>
      <c r="AZ18" s="632"/>
      <c r="BA18" s="632"/>
      <c r="BB18" s="632"/>
      <c r="BC18" s="632"/>
      <c r="BD18" s="632"/>
      <c r="BE18" s="632"/>
      <c r="BF18" s="633"/>
      <c r="BG18" s="634" t="s">
        <v>239</v>
      </c>
      <c r="BH18" s="635"/>
      <c r="BI18" s="635"/>
      <c r="BJ18" s="635"/>
      <c r="BK18" s="635"/>
      <c r="BL18" s="635"/>
      <c r="BM18" s="635"/>
      <c r="BN18" s="636"/>
      <c r="BO18" s="672" t="s">
        <v>248</v>
      </c>
      <c r="BP18" s="672"/>
      <c r="BQ18" s="672"/>
      <c r="BR18" s="672"/>
      <c r="BS18" s="673" t="s">
        <v>239</v>
      </c>
      <c r="BT18" s="673"/>
      <c r="BU18" s="673"/>
      <c r="BV18" s="673"/>
      <c r="BW18" s="673"/>
      <c r="BX18" s="673"/>
      <c r="BY18" s="673"/>
      <c r="BZ18" s="673"/>
      <c r="CA18" s="673"/>
      <c r="CB18" s="713"/>
      <c r="CD18" s="631" t="s">
        <v>276</v>
      </c>
      <c r="CE18" s="632"/>
      <c r="CF18" s="632"/>
      <c r="CG18" s="632"/>
      <c r="CH18" s="632"/>
      <c r="CI18" s="632"/>
      <c r="CJ18" s="632"/>
      <c r="CK18" s="632"/>
      <c r="CL18" s="632"/>
      <c r="CM18" s="632"/>
      <c r="CN18" s="632"/>
      <c r="CO18" s="632"/>
      <c r="CP18" s="632"/>
      <c r="CQ18" s="633"/>
      <c r="CR18" s="634" t="s">
        <v>239</v>
      </c>
      <c r="CS18" s="635"/>
      <c r="CT18" s="635"/>
      <c r="CU18" s="635"/>
      <c r="CV18" s="635"/>
      <c r="CW18" s="635"/>
      <c r="CX18" s="635"/>
      <c r="CY18" s="636"/>
      <c r="CZ18" s="672" t="s">
        <v>150</v>
      </c>
      <c r="DA18" s="672"/>
      <c r="DB18" s="672"/>
      <c r="DC18" s="672"/>
      <c r="DD18" s="640" t="s">
        <v>248</v>
      </c>
      <c r="DE18" s="635"/>
      <c r="DF18" s="635"/>
      <c r="DG18" s="635"/>
      <c r="DH18" s="635"/>
      <c r="DI18" s="635"/>
      <c r="DJ18" s="635"/>
      <c r="DK18" s="635"/>
      <c r="DL18" s="635"/>
      <c r="DM18" s="635"/>
      <c r="DN18" s="635"/>
      <c r="DO18" s="635"/>
      <c r="DP18" s="636"/>
      <c r="DQ18" s="640" t="s">
        <v>248</v>
      </c>
      <c r="DR18" s="635"/>
      <c r="DS18" s="635"/>
      <c r="DT18" s="635"/>
      <c r="DU18" s="635"/>
      <c r="DV18" s="635"/>
      <c r="DW18" s="635"/>
      <c r="DX18" s="635"/>
      <c r="DY18" s="635"/>
      <c r="DZ18" s="635"/>
      <c r="EA18" s="635"/>
      <c r="EB18" s="635"/>
      <c r="EC18" s="671"/>
    </row>
    <row r="19" spans="2:133" ht="11.25" customHeight="1" x14ac:dyDescent="0.2">
      <c r="B19" s="631" t="s">
        <v>277</v>
      </c>
      <c r="C19" s="632"/>
      <c r="D19" s="632"/>
      <c r="E19" s="632"/>
      <c r="F19" s="632"/>
      <c r="G19" s="632"/>
      <c r="H19" s="632"/>
      <c r="I19" s="632"/>
      <c r="J19" s="632"/>
      <c r="K19" s="632"/>
      <c r="L19" s="632"/>
      <c r="M19" s="632"/>
      <c r="N19" s="632"/>
      <c r="O19" s="632"/>
      <c r="P19" s="632"/>
      <c r="Q19" s="633"/>
      <c r="R19" s="634">
        <v>271927</v>
      </c>
      <c r="S19" s="635"/>
      <c r="T19" s="635"/>
      <c r="U19" s="635"/>
      <c r="V19" s="635"/>
      <c r="W19" s="635"/>
      <c r="X19" s="635"/>
      <c r="Y19" s="636"/>
      <c r="Z19" s="672">
        <v>0.3</v>
      </c>
      <c r="AA19" s="672"/>
      <c r="AB19" s="672"/>
      <c r="AC19" s="672"/>
      <c r="AD19" s="673">
        <v>271927</v>
      </c>
      <c r="AE19" s="673"/>
      <c r="AF19" s="673"/>
      <c r="AG19" s="673"/>
      <c r="AH19" s="673"/>
      <c r="AI19" s="673"/>
      <c r="AJ19" s="673"/>
      <c r="AK19" s="673"/>
      <c r="AL19" s="637">
        <v>0.7</v>
      </c>
      <c r="AM19" s="638"/>
      <c r="AN19" s="638"/>
      <c r="AO19" s="674"/>
      <c r="AP19" s="631" t="s">
        <v>278</v>
      </c>
      <c r="AQ19" s="632"/>
      <c r="AR19" s="632"/>
      <c r="AS19" s="632"/>
      <c r="AT19" s="632"/>
      <c r="AU19" s="632"/>
      <c r="AV19" s="632"/>
      <c r="AW19" s="632"/>
      <c r="AX19" s="632"/>
      <c r="AY19" s="632"/>
      <c r="AZ19" s="632"/>
      <c r="BA19" s="632"/>
      <c r="BB19" s="632"/>
      <c r="BC19" s="632"/>
      <c r="BD19" s="632"/>
      <c r="BE19" s="632"/>
      <c r="BF19" s="633"/>
      <c r="BG19" s="634">
        <v>2429985</v>
      </c>
      <c r="BH19" s="635"/>
      <c r="BI19" s="635"/>
      <c r="BJ19" s="635"/>
      <c r="BK19" s="635"/>
      <c r="BL19" s="635"/>
      <c r="BM19" s="635"/>
      <c r="BN19" s="636"/>
      <c r="BO19" s="672">
        <v>7.4</v>
      </c>
      <c r="BP19" s="672"/>
      <c r="BQ19" s="672"/>
      <c r="BR19" s="672"/>
      <c r="BS19" s="673" t="s">
        <v>248</v>
      </c>
      <c r="BT19" s="673"/>
      <c r="BU19" s="673"/>
      <c r="BV19" s="673"/>
      <c r="BW19" s="673"/>
      <c r="BX19" s="673"/>
      <c r="BY19" s="673"/>
      <c r="BZ19" s="673"/>
      <c r="CA19" s="673"/>
      <c r="CB19" s="713"/>
      <c r="CD19" s="631" t="s">
        <v>279</v>
      </c>
      <c r="CE19" s="632"/>
      <c r="CF19" s="632"/>
      <c r="CG19" s="632"/>
      <c r="CH19" s="632"/>
      <c r="CI19" s="632"/>
      <c r="CJ19" s="632"/>
      <c r="CK19" s="632"/>
      <c r="CL19" s="632"/>
      <c r="CM19" s="632"/>
      <c r="CN19" s="632"/>
      <c r="CO19" s="632"/>
      <c r="CP19" s="632"/>
      <c r="CQ19" s="633"/>
      <c r="CR19" s="634" t="s">
        <v>248</v>
      </c>
      <c r="CS19" s="635"/>
      <c r="CT19" s="635"/>
      <c r="CU19" s="635"/>
      <c r="CV19" s="635"/>
      <c r="CW19" s="635"/>
      <c r="CX19" s="635"/>
      <c r="CY19" s="636"/>
      <c r="CZ19" s="672" t="s">
        <v>248</v>
      </c>
      <c r="DA19" s="672"/>
      <c r="DB19" s="672"/>
      <c r="DC19" s="672"/>
      <c r="DD19" s="640" t="s">
        <v>248</v>
      </c>
      <c r="DE19" s="635"/>
      <c r="DF19" s="635"/>
      <c r="DG19" s="635"/>
      <c r="DH19" s="635"/>
      <c r="DI19" s="635"/>
      <c r="DJ19" s="635"/>
      <c r="DK19" s="635"/>
      <c r="DL19" s="635"/>
      <c r="DM19" s="635"/>
      <c r="DN19" s="635"/>
      <c r="DO19" s="635"/>
      <c r="DP19" s="636"/>
      <c r="DQ19" s="640" t="s">
        <v>248</v>
      </c>
      <c r="DR19" s="635"/>
      <c r="DS19" s="635"/>
      <c r="DT19" s="635"/>
      <c r="DU19" s="635"/>
      <c r="DV19" s="635"/>
      <c r="DW19" s="635"/>
      <c r="DX19" s="635"/>
      <c r="DY19" s="635"/>
      <c r="DZ19" s="635"/>
      <c r="EA19" s="635"/>
      <c r="EB19" s="635"/>
      <c r="EC19" s="671"/>
    </row>
    <row r="20" spans="2:133" ht="11.25" customHeight="1" x14ac:dyDescent="0.2">
      <c r="B20" s="701" t="s">
        <v>280</v>
      </c>
      <c r="C20" s="702"/>
      <c r="D20" s="702"/>
      <c r="E20" s="702"/>
      <c r="F20" s="702"/>
      <c r="G20" s="702"/>
      <c r="H20" s="702"/>
      <c r="I20" s="702"/>
      <c r="J20" s="702"/>
      <c r="K20" s="702"/>
      <c r="L20" s="702"/>
      <c r="M20" s="702"/>
      <c r="N20" s="702"/>
      <c r="O20" s="702"/>
      <c r="P20" s="702"/>
      <c r="Q20" s="703"/>
      <c r="R20" s="634">
        <v>160</v>
      </c>
      <c r="S20" s="635"/>
      <c r="T20" s="635"/>
      <c r="U20" s="635"/>
      <c r="V20" s="635"/>
      <c r="W20" s="635"/>
      <c r="X20" s="635"/>
      <c r="Y20" s="636"/>
      <c r="Z20" s="672">
        <v>0</v>
      </c>
      <c r="AA20" s="672"/>
      <c r="AB20" s="672"/>
      <c r="AC20" s="672"/>
      <c r="AD20" s="673">
        <v>160</v>
      </c>
      <c r="AE20" s="673"/>
      <c r="AF20" s="673"/>
      <c r="AG20" s="673"/>
      <c r="AH20" s="673"/>
      <c r="AI20" s="673"/>
      <c r="AJ20" s="673"/>
      <c r="AK20" s="673"/>
      <c r="AL20" s="637">
        <v>0</v>
      </c>
      <c r="AM20" s="638"/>
      <c r="AN20" s="638"/>
      <c r="AO20" s="674"/>
      <c r="AP20" s="631" t="s">
        <v>281</v>
      </c>
      <c r="AQ20" s="632"/>
      <c r="AR20" s="632"/>
      <c r="AS20" s="632"/>
      <c r="AT20" s="632"/>
      <c r="AU20" s="632"/>
      <c r="AV20" s="632"/>
      <c r="AW20" s="632"/>
      <c r="AX20" s="632"/>
      <c r="AY20" s="632"/>
      <c r="AZ20" s="632"/>
      <c r="BA20" s="632"/>
      <c r="BB20" s="632"/>
      <c r="BC20" s="632"/>
      <c r="BD20" s="632"/>
      <c r="BE20" s="632"/>
      <c r="BF20" s="633"/>
      <c r="BG20" s="634">
        <v>2429985</v>
      </c>
      <c r="BH20" s="635"/>
      <c r="BI20" s="635"/>
      <c r="BJ20" s="635"/>
      <c r="BK20" s="635"/>
      <c r="BL20" s="635"/>
      <c r="BM20" s="635"/>
      <c r="BN20" s="636"/>
      <c r="BO20" s="672">
        <v>7.4</v>
      </c>
      <c r="BP20" s="672"/>
      <c r="BQ20" s="672"/>
      <c r="BR20" s="672"/>
      <c r="BS20" s="673" t="s">
        <v>248</v>
      </c>
      <c r="BT20" s="673"/>
      <c r="BU20" s="673"/>
      <c r="BV20" s="673"/>
      <c r="BW20" s="673"/>
      <c r="BX20" s="673"/>
      <c r="BY20" s="673"/>
      <c r="BZ20" s="673"/>
      <c r="CA20" s="673"/>
      <c r="CB20" s="713"/>
      <c r="CD20" s="631" t="s">
        <v>282</v>
      </c>
      <c r="CE20" s="632"/>
      <c r="CF20" s="632"/>
      <c r="CG20" s="632"/>
      <c r="CH20" s="632"/>
      <c r="CI20" s="632"/>
      <c r="CJ20" s="632"/>
      <c r="CK20" s="632"/>
      <c r="CL20" s="632"/>
      <c r="CM20" s="632"/>
      <c r="CN20" s="632"/>
      <c r="CO20" s="632"/>
      <c r="CP20" s="632"/>
      <c r="CQ20" s="633"/>
      <c r="CR20" s="634">
        <v>84456794</v>
      </c>
      <c r="CS20" s="635"/>
      <c r="CT20" s="635"/>
      <c r="CU20" s="635"/>
      <c r="CV20" s="635"/>
      <c r="CW20" s="635"/>
      <c r="CX20" s="635"/>
      <c r="CY20" s="636"/>
      <c r="CZ20" s="672">
        <v>100</v>
      </c>
      <c r="DA20" s="672"/>
      <c r="DB20" s="672"/>
      <c r="DC20" s="672"/>
      <c r="DD20" s="640">
        <v>6791243</v>
      </c>
      <c r="DE20" s="635"/>
      <c r="DF20" s="635"/>
      <c r="DG20" s="635"/>
      <c r="DH20" s="635"/>
      <c r="DI20" s="635"/>
      <c r="DJ20" s="635"/>
      <c r="DK20" s="635"/>
      <c r="DL20" s="635"/>
      <c r="DM20" s="635"/>
      <c r="DN20" s="635"/>
      <c r="DO20" s="635"/>
      <c r="DP20" s="636"/>
      <c r="DQ20" s="640">
        <v>49285206</v>
      </c>
      <c r="DR20" s="635"/>
      <c r="DS20" s="635"/>
      <c r="DT20" s="635"/>
      <c r="DU20" s="635"/>
      <c r="DV20" s="635"/>
      <c r="DW20" s="635"/>
      <c r="DX20" s="635"/>
      <c r="DY20" s="635"/>
      <c r="DZ20" s="635"/>
      <c r="EA20" s="635"/>
      <c r="EB20" s="635"/>
      <c r="EC20" s="671"/>
    </row>
    <row r="21" spans="2:133" ht="11.25" customHeight="1" x14ac:dyDescent="0.2">
      <c r="B21" s="631" t="s">
        <v>283</v>
      </c>
      <c r="C21" s="632"/>
      <c r="D21" s="632"/>
      <c r="E21" s="632"/>
      <c r="F21" s="632"/>
      <c r="G21" s="632"/>
      <c r="H21" s="632"/>
      <c r="I21" s="632"/>
      <c r="J21" s="632"/>
      <c r="K21" s="632"/>
      <c r="L21" s="632"/>
      <c r="M21" s="632"/>
      <c r="N21" s="632"/>
      <c r="O21" s="632"/>
      <c r="P21" s="632"/>
      <c r="Q21" s="633"/>
      <c r="R21" s="634">
        <v>2767056</v>
      </c>
      <c r="S21" s="635"/>
      <c r="T21" s="635"/>
      <c r="U21" s="635"/>
      <c r="V21" s="635"/>
      <c r="W21" s="635"/>
      <c r="X21" s="635"/>
      <c r="Y21" s="636"/>
      <c r="Z21" s="672">
        <v>3.1</v>
      </c>
      <c r="AA21" s="672"/>
      <c r="AB21" s="672"/>
      <c r="AC21" s="672"/>
      <c r="AD21" s="673">
        <v>2640995</v>
      </c>
      <c r="AE21" s="673"/>
      <c r="AF21" s="673"/>
      <c r="AG21" s="673"/>
      <c r="AH21" s="673"/>
      <c r="AI21" s="673"/>
      <c r="AJ21" s="673"/>
      <c r="AK21" s="673"/>
      <c r="AL21" s="637">
        <v>6.7</v>
      </c>
      <c r="AM21" s="638"/>
      <c r="AN21" s="638"/>
      <c r="AO21" s="674"/>
      <c r="AP21" s="631" t="s">
        <v>284</v>
      </c>
      <c r="AQ21" s="711"/>
      <c r="AR21" s="711"/>
      <c r="AS21" s="711"/>
      <c r="AT21" s="711"/>
      <c r="AU21" s="711"/>
      <c r="AV21" s="711"/>
      <c r="AW21" s="711"/>
      <c r="AX21" s="711"/>
      <c r="AY21" s="711"/>
      <c r="AZ21" s="711"/>
      <c r="BA21" s="711"/>
      <c r="BB21" s="711"/>
      <c r="BC21" s="711"/>
      <c r="BD21" s="711"/>
      <c r="BE21" s="711"/>
      <c r="BF21" s="712"/>
      <c r="BG21" s="634" t="s">
        <v>239</v>
      </c>
      <c r="BH21" s="635"/>
      <c r="BI21" s="635"/>
      <c r="BJ21" s="635"/>
      <c r="BK21" s="635"/>
      <c r="BL21" s="635"/>
      <c r="BM21" s="635"/>
      <c r="BN21" s="636"/>
      <c r="BO21" s="672" t="s">
        <v>239</v>
      </c>
      <c r="BP21" s="672"/>
      <c r="BQ21" s="672"/>
      <c r="BR21" s="672"/>
      <c r="BS21" s="673" t="s">
        <v>239</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285</v>
      </c>
      <c r="C22" s="632"/>
      <c r="D22" s="632"/>
      <c r="E22" s="632"/>
      <c r="F22" s="632"/>
      <c r="G22" s="632"/>
      <c r="H22" s="632"/>
      <c r="I22" s="632"/>
      <c r="J22" s="632"/>
      <c r="K22" s="632"/>
      <c r="L22" s="632"/>
      <c r="M22" s="632"/>
      <c r="N22" s="632"/>
      <c r="O22" s="632"/>
      <c r="P22" s="632"/>
      <c r="Q22" s="633"/>
      <c r="R22" s="634">
        <v>2640995</v>
      </c>
      <c r="S22" s="635"/>
      <c r="T22" s="635"/>
      <c r="U22" s="635"/>
      <c r="V22" s="635"/>
      <c r="W22" s="635"/>
      <c r="X22" s="635"/>
      <c r="Y22" s="636"/>
      <c r="Z22" s="672">
        <v>2.9</v>
      </c>
      <c r="AA22" s="672"/>
      <c r="AB22" s="672"/>
      <c r="AC22" s="672"/>
      <c r="AD22" s="673">
        <v>2640995</v>
      </c>
      <c r="AE22" s="673"/>
      <c r="AF22" s="673"/>
      <c r="AG22" s="673"/>
      <c r="AH22" s="673"/>
      <c r="AI22" s="673"/>
      <c r="AJ22" s="673"/>
      <c r="AK22" s="673"/>
      <c r="AL22" s="637">
        <v>6.7</v>
      </c>
      <c r="AM22" s="638"/>
      <c r="AN22" s="638"/>
      <c r="AO22" s="674"/>
      <c r="AP22" s="631" t="s">
        <v>286</v>
      </c>
      <c r="AQ22" s="711"/>
      <c r="AR22" s="711"/>
      <c r="AS22" s="711"/>
      <c r="AT22" s="711"/>
      <c r="AU22" s="711"/>
      <c r="AV22" s="711"/>
      <c r="AW22" s="711"/>
      <c r="AX22" s="711"/>
      <c r="AY22" s="711"/>
      <c r="AZ22" s="711"/>
      <c r="BA22" s="711"/>
      <c r="BB22" s="711"/>
      <c r="BC22" s="711"/>
      <c r="BD22" s="711"/>
      <c r="BE22" s="711"/>
      <c r="BF22" s="712"/>
      <c r="BG22" s="634" t="s">
        <v>239</v>
      </c>
      <c r="BH22" s="635"/>
      <c r="BI22" s="635"/>
      <c r="BJ22" s="635"/>
      <c r="BK22" s="635"/>
      <c r="BL22" s="635"/>
      <c r="BM22" s="635"/>
      <c r="BN22" s="636"/>
      <c r="BO22" s="672" t="s">
        <v>239</v>
      </c>
      <c r="BP22" s="672"/>
      <c r="BQ22" s="672"/>
      <c r="BR22" s="672"/>
      <c r="BS22" s="673" t="s">
        <v>248</v>
      </c>
      <c r="BT22" s="673"/>
      <c r="BU22" s="673"/>
      <c r="BV22" s="673"/>
      <c r="BW22" s="673"/>
      <c r="BX22" s="673"/>
      <c r="BY22" s="673"/>
      <c r="BZ22" s="673"/>
      <c r="CA22" s="673"/>
      <c r="CB22" s="713"/>
      <c r="CD22" s="686" t="s">
        <v>287</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288</v>
      </c>
      <c r="C23" s="632"/>
      <c r="D23" s="632"/>
      <c r="E23" s="632"/>
      <c r="F23" s="632"/>
      <c r="G23" s="632"/>
      <c r="H23" s="632"/>
      <c r="I23" s="632"/>
      <c r="J23" s="632"/>
      <c r="K23" s="632"/>
      <c r="L23" s="632"/>
      <c r="M23" s="632"/>
      <c r="N23" s="632"/>
      <c r="O23" s="632"/>
      <c r="P23" s="632"/>
      <c r="Q23" s="633"/>
      <c r="R23" s="634">
        <v>125832</v>
      </c>
      <c r="S23" s="635"/>
      <c r="T23" s="635"/>
      <c r="U23" s="635"/>
      <c r="V23" s="635"/>
      <c r="W23" s="635"/>
      <c r="X23" s="635"/>
      <c r="Y23" s="636"/>
      <c r="Z23" s="672">
        <v>0.1</v>
      </c>
      <c r="AA23" s="672"/>
      <c r="AB23" s="672"/>
      <c r="AC23" s="672"/>
      <c r="AD23" s="673" t="s">
        <v>239</v>
      </c>
      <c r="AE23" s="673"/>
      <c r="AF23" s="673"/>
      <c r="AG23" s="673"/>
      <c r="AH23" s="673"/>
      <c r="AI23" s="673"/>
      <c r="AJ23" s="673"/>
      <c r="AK23" s="673"/>
      <c r="AL23" s="637" t="s">
        <v>239</v>
      </c>
      <c r="AM23" s="638"/>
      <c r="AN23" s="638"/>
      <c r="AO23" s="674"/>
      <c r="AP23" s="631" t="s">
        <v>289</v>
      </c>
      <c r="AQ23" s="711"/>
      <c r="AR23" s="711"/>
      <c r="AS23" s="711"/>
      <c r="AT23" s="711"/>
      <c r="AU23" s="711"/>
      <c r="AV23" s="711"/>
      <c r="AW23" s="711"/>
      <c r="AX23" s="711"/>
      <c r="AY23" s="711"/>
      <c r="AZ23" s="711"/>
      <c r="BA23" s="711"/>
      <c r="BB23" s="711"/>
      <c r="BC23" s="711"/>
      <c r="BD23" s="711"/>
      <c r="BE23" s="711"/>
      <c r="BF23" s="712"/>
      <c r="BG23" s="634">
        <v>2429985</v>
      </c>
      <c r="BH23" s="635"/>
      <c r="BI23" s="635"/>
      <c r="BJ23" s="635"/>
      <c r="BK23" s="635"/>
      <c r="BL23" s="635"/>
      <c r="BM23" s="635"/>
      <c r="BN23" s="636"/>
      <c r="BO23" s="672">
        <v>7.4</v>
      </c>
      <c r="BP23" s="672"/>
      <c r="BQ23" s="672"/>
      <c r="BR23" s="672"/>
      <c r="BS23" s="673" t="s">
        <v>150</v>
      </c>
      <c r="BT23" s="673"/>
      <c r="BU23" s="673"/>
      <c r="BV23" s="673"/>
      <c r="BW23" s="673"/>
      <c r="BX23" s="673"/>
      <c r="BY23" s="673"/>
      <c r="BZ23" s="673"/>
      <c r="CA23" s="673"/>
      <c r="CB23" s="713"/>
      <c r="CD23" s="686" t="s">
        <v>227</v>
      </c>
      <c r="CE23" s="687"/>
      <c r="CF23" s="687"/>
      <c r="CG23" s="687"/>
      <c r="CH23" s="687"/>
      <c r="CI23" s="687"/>
      <c r="CJ23" s="687"/>
      <c r="CK23" s="687"/>
      <c r="CL23" s="687"/>
      <c r="CM23" s="687"/>
      <c r="CN23" s="687"/>
      <c r="CO23" s="687"/>
      <c r="CP23" s="687"/>
      <c r="CQ23" s="688"/>
      <c r="CR23" s="686" t="s">
        <v>290</v>
      </c>
      <c r="CS23" s="687"/>
      <c r="CT23" s="687"/>
      <c r="CU23" s="687"/>
      <c r="CV23" s="687"/>
      <c r="CW23" s="687"/>
      <c r="CX23" s="687"/>
      <c r="CY23" s="688"/>
      <c r="CZ23" s="686" t="s">
        <v>291</v>
      </c>
      <c r="DA23" s="687"/>
      <c r="DB23" s="687"/>
      <c r="DC23" s="688"/>
      <c r="DD23" s="686" t="s">
        <v>292</v>
      </c>
      <c r="DE23" s="687"/>
      <c r="DF23" s="687"/>
      <c r="DG23" s="687"/>
      <c r="DH23" s="687"/>
      <c r="DI23" s="687"/>
      <c r="DJ23" s="687"/>
      <c r="DK23" s="688"/>
      <c r="DL23" s="724" t="s">
        <v>293</v>
      </c>
      <c r="DM23" s="725"/>
      <c r="DN23" s="725"/>
      <c r="DO23" s="725"/>
      <c r="DP23" s="725"/>
      <c r="DQ23" s="725"/>
      <c r="DR23" s="725"/>
      <c r="DS23" s="725"/>
      <c r="DT23" s="725"/>
      <c r="DU23" s="725"/>
      <c r="DV23" s="726"/>
      <c r="DW23" s="686" t="s">
        <v>294</v>
      </c>
      <c r="DX23" s="687"/>
      <c r="DY23" s="687"/>
      <c r="DZ23" s="687"/>
      <c r="EA23" s="687"/>
      <c r="EB23" s="687"/>
      <c r="EC23" s="688"/>
    </row>
    <row r="24" spans="2:133" ht="11.25" customHeight="1" x14ac:dyDescent="0.2">
      <c r="B24" s="631" t="s">
        <v>295</v>
      </c>
      <c r="C24" s="632"/>
      <c r="D24" s="632"/>
      <c r="E24" s="632"/>
      <c r="F24" s="632"/>
      <c r="G24" s="632"/>
      <c r="H24" s="632"/>
      <c r="I24" s="632"/>
      <c r="J24" s="632"/>
      <c r="K24" s="632"/>
      <c r="L24" s="632"/>
      <c r="M24" s="632"/>
      <c r="N24" s="632"/>
      <c r="O24" s="632"/>
      <c r="P24" s="632"/>
      <c r="Q24" s="633"/>
      <c r="R24" s="634">
        <v>229</v>
      </c>
      <c r="S24" s="635"/>
      <c r="T24" s="635"/>
      <c r="U24" s="635"/>
      <c r="V24" s="635"/>
      <c r="W24" s="635"/>
      <c r="X24" s="635"/>
      <c r="Y24" s="636"/>
      <c r="Z24" s="672">
        <v>0</v>
      </c>
      <c r="AA24" s="672"/>
      <c r="AB24" s="672"/>
      <c r="AC24" s="672"/>
      <c r="AD24" s="673" t="s">
        <v>248</v>
      </c>
      <c r="AE24" s="673"/>
      <c r="AF24" s="673"/>
      <c r="AG24" s="673"/>
      <c r="AH24" s="673"/>
      <c r="AI24" s="673"/>
      <c r="AJ24" s="673"/>
      <c r="AK24" s="673"/>
      <c r="AL24" s="637" t="s">
        <v>150</v>
      </c>
      <c r="AM24" s="638"/>
      <c r="AN24" s="638"/>
      <c r="AO24" s="674"/>
      <c r="AP24" s="631" t="s">
        <v>296</v>
      </c>
      <c r="AQ24" s="711"/>
      <c r="AR24" s="711"/>
      <c r="AS24" s="711"/>
      <c r="AT24" s="711"/>
      <c r="AU24" s="711"/>
      <c r="AV24" s="711"/>
      <c r="AW24" s="711"/>
      <c r="AX24" s="711"/>
      <c r="AY24" s="711"/>
      <c r="AZ24" s="711"/>
      <c r="BA24" s="711"/>
      <c r="BB24" s="711"/>
      <c r="BC24" s="711"/>
      <c r="BD24" s="711"/>
      <c r="BE24" s="711"/>
      <c r="BF24" s="712"/>
      <c r="BG24" s="634" t="s">
        <v>239</v>
      </c>
      <c r="BH24" s="635"/>
      <c r="BI24" s="635"/>
      <c r="BJ24" s="635"/>
      <c r="BK24" s="635"/>
      <c r="BL24" s="635"/>
      <c r="BM24" s="635"/>
      <c r="BN24" s="636"/>
      <c r="BO24" s="672" t="s">
        <v>248</v>
      </c>
      <c r="BP24" s="672"/>
      <c r="BQ24" s="672"/>
      <c r="BR24" s="672"/>
      <c r="BS24" s="673" t="s">
        <v>248</v>
      </c>
      <c r="BT24" s="673"/>
      <c r="BU24" s="673"/>
      <c r="BV24" s="673"/>
      <c r="BW24" s="673"/>
      <c r="BX24" s="673"/>
      <c r="BY24" s="673"/>
      <c r="BZ24" s="673"/>
      <c r="CA24" s="673"/>
      <c r="CB24" s="713"/>
      <c r="CD24" s="692" t="s">
        <v>297</v>
      </c>
      <c r="CE24" s="693"/>
      <c r="CF24" s="693"/>
      <c r="CG24" s="693"/>
      <c r="CH24" s="693"/>
      <c r="CI24" s="693"/>
      <c r="CJ24" s="693"/>
      <c r="CK24" s="693"/>
      <c r="CL24" s="693"/>
      <c r="CM24" s="693"/>
      <c r="CN24" s="693"/>
      <c r="CO24" s="693"/>
      <c r="CP24" s="693"/>
      <c r="CQ24" s="694"/>
      <c r="CR24" s="689">
        <v>38457202</v>
      </c>
      <c r="CS24" s="690"/>
      <c r="CT24" s="690"/>
      <c r="CU24" s="690"/>
      <c r="CV24" s="690"/>
      <c r="CW24" s="690"/>
      <c r="CX24" s="690"/>
      <c r="CY24" s="715"/>
      <c r="CZ24" s="716">
        <v>45.5</v>
      </c>
      <c r="DA24" s="698"/>
      <c r="DB24" s="698"/>
      <c r="DC24" s="718"/>
      <c r="DD24" s="714">
        <v>18708546</v>
      </c>
      <c r="DE24" s="690"/>
      <c r="DF24" s="690"/>
      <c r="DG24" s="690"/>
      <c r="DH24" s="690"/>
      <c r="DI24" s="690"/>
      <c r="DJ24" s="690"/>
      <c r="DK24" s="715"/>
      <c r="DL24" s="714">
        <v>17588814</v>
      </c>
      <c r="DM24" s="690"/>
      <c r="DN24" s="690"/>
      <c r="DO24" s="690"/>
      <c r="DP24" s="690"/>
      <c r="DQ24" s="690"/>
      <c r="DR24" s="690"/>
      <c r="DS24" s="690"/>
      <c r="DT24" s="690"/>
      <c r="DU24" s="690"/>
      <c r="DV24" s="715"/>
      <c r="DW24" s="716">
        <v>43.7</v>
      </c>
      <c r="DX24" s="698"/>
      <c r="DY24" s="698"/>
      <c r="DZ24" s="698"/>
      <c r="EA24" s="698"/>
      <c r="EB24" s="698"/>
      <c r="EC24" s="717"/>
    </row>
    <row r="25" spans="2:133" ht="11.25" customHeight="1" x14ac:dyDescent="0.2">
      <c r="B25" s="631" t="s">
        <v>298</v>
      </c>
      <c r="C25" s="632"/>
      <c r="D25" s="632"/>
      <c r="E25" s="632"/>
      <c r="F25" s="632"/>
      <c r="G25" s="632"/>
      <c r="H25" s="632"/>
      <c r="I25" s="632"/>
      <c r="J25" s="632"/>
      <c r="K25" s="632"/>
      <c r="L25" s="632"/>
      <c r="M25" s="632"/>
      <c r="N25" s="632"/>
      <c r="O25" s="632"/>
      <c r="P25" s="632"/>
      <c r="Q25" s="633"/>
      <c r="R25" s="634">
        <v>41941123</v>
      </c>
      <c r="S25" s="635"/>
      <c r="T25" s="635"/>
      <c r="U25" s="635"/>
      <c r="V25" s="635"/>
      <c r="W25" s="635"/>
      <c r="X25" s="635"/>
      <c r="Y25" s="636"/>
      <c r="Z25" s="672">
        <v>46.7</v>
      </c>
      <c r="AA25" s="672"/>
      <c r="AB25" s="672"/>
      <c r="AC25" s="672"/>
      <c r="AD25" s="673">
        <v>39385077</v>
      </c>
      <c r="AE25" s="673"/>
      <c r="AF25" s="673"/>
      <c r="AG25" s="673"/>
      <c r="AH25" s="673"/>
      <c r="AI25" s="673"/>
      <c r="AJ25" s="673"/>
      <c r="AK25" s="673"/>
      <c r="AL25" s="637">
        <v>99.5</v>
      </c>
      <c r="AM25" s="638"/>
      <c r="AN25" s="638"/>
      <c r="AO25" s="674"/>
      <c r="AP25" s="631" t="s">
        <v>299</v>
      </c>
      <c r="AQ25" s="711"/>
      <c r="AR25" s="711"/>
      <c r="AS25" s="711"/>
      <c r="AT25" s="711"/>
      <c r="AU25" s="711"/>
      <c r="AV25" s="711"/>
      <c r="AW25" s="711"/>
      <c r="AX25" s="711"/>
      <c r="AY25" s="711"/>
      <c r="AZ25" s="711"/>
      <c r="BA25" s="711"/>
      <c r="BB25" s="711"/>
      <c r="BC25" s="711"/>
      <c r="BD25" s="711"/>
      <c r="BE25" s="711"/>
      <c r="BF25" s="712"/>
      <c r="BG25" s="634" t="s">
        <v>248</v>
      </c>
      <c r="BH25" s="635"/>
      <c r="BI25" s="635"/>
      <c r="BJ25" s="635"/>
      <c r="BK25" s="635"/>
      <c r="BL25" s="635"/>
      <c r="BM25" s="635"/>
      <c r="BN25" s="636"/>
      <c r="BO25" s="672" t="s">
        <v>248</v>
      </c>
      <c r="BP25" s="672"/>
      <c r="BQ25" s="672"/>
      <c r="BR25" s="672"/>
      <c r="BS25" s="673" t="s">
        <v>248</v>
      </c>
      <c r="BT25" s="673"/>
      <c r="BU25" s="673"/>
      <c r="BV25" s="673"/>
      <c r="BW25" s="673"/>
      <c r="BX25" s="673"/>
      <c r="BY25" s="673"/>
      <c r="BZ25" s="673"/>
      <c r="CA25" s="673"/>
      <c r="CB25" s="713"/>
      <c r="CD25" s="631" t="s">
        <v>300</v>
      </c>
      <c r="CE25" s="632"/>
      <c r="CF25" s="632"/>
      <c r="CG25" s="632"/>
      <c r="CH25" s="632"/>
      <c r="CI25" s="632"/>
      <c r="CJ25" s="632"/>
      <c r="CK25" s="632"/>
      <c r="CL25" s="632"/>
      <c r="CM25" s="632"/>
      <c r="CN25" s="632"/>
      <c r="CO25" s="632"/>
      <c r="CP25" s="632"/>
      <c r="CQ25" s="633"/>
      <c r="CR25" s="634">
        <v>10091303</v>
      </c>
      <c r="CS25" s="647"/>
      <c r="CT25" s="647"/>
      <c r="CU25" s="647"/>
      <c r="CV25" s="647"/>
      <c r="CW25" s="647"/>
      <c r="CX25" s="647"/>
      <c r="CY25" s="648"/>
      <c r="CZ25" s="637">
        <v>11.9</v>
      </c>
      <c r="DA25" s="649"/>
      <c r="DB25" s="649"/>
      <c r="DC25" s="650"/>
      <c r="DD25" s="640">
        <v>8849737</v>
      </c>
      <c r="DE25" s="647"/>
      <c r="DF25" s="647"/>
      <c r="DG25" s="647"/>
      <c r="DH25" s="647"/>
      <c r="DI25" s="647"/>
      <c r="DJ25" s="647"/>
      <c r="DK25" s="648"/>
      <c r="DL25" s="640">
        <v>8014194</v>
      </c>
      <c r="DM25" s="647"/>
      <c r="DN25" s="647"/>
      <c r="DO25" s="647"/>
      <c r="DP25" s="647"/>
      <c r="DQ25" s="647"/>
      <c r="DR25" s="647"/>
      <c r="DS25" s="647"/>
      <c r="DT25" s="647"/>
      <c r="DU25" s="647"/>
      <c r="DV25" s="648"/>
      <c r="DW25" s="637">
        <v>19.899999999999999</v>
      </c>
      <c r="DX25" s="649"/>
      <c r="DY25" s="649"/>
      <c r="DZ25" s="649"/>
      <c r="EA25" s="649"/>
      <c r="EB25" s="649"/>
      <c r="EC25" s="661"/>
    </row>
    <row r="26" spans="2:133" ht="11.25" customHeight="1" x14ac:dyDescent="0.2">
      <c r="B26" s="631" t="s">
        <v>301</v>
      </c>
      <c r="C26" s="632"/>
      <c r="D26" s="632"/>
      <c r="E26" s="632"/>
      <c r="F26" s="632"/>
      <c r="G26" s="632"/>
      <c r="H26" s="632"/>
      <c r="I26" s="632"/>
      <c r="J26" s="632"/>
      <c r="K26" s="632"/>
      <c r="L26" s="632"/>
      <c r="M26" s="632"/>
      <c r="N26" s="632"/>
      <c r="O26" s="632"/>
      <c r="P26" s="632"/>
      <c r="Q26" s="633"/>
      <c r="R26" s="634">
        <v>15077</v>
      </c>
      <c r="S26" s="635"/>
      <c r="T26" s="635"/>
      <c r="U26" s="635"/>
      <c r="V26" s="635"/>
      <c r="W26" s="635"/>
      <c r="X26" s="635"/>
      <c r="Y26" s="636"/>
      <c r="Z26" s="672">
        <v>0</v>
      </c>
      <c r="AA26" s="672"/>
      <c r="AB26" s="672"/>
      <c r="AC26" s="672"/>
      <c r="AD26" s="673">
        <v>15077</v>
      </c>
      <c r="AE26" s="673"/>
      <c r="AF26" s="673"/>
      <c r="AG26" s="673"/>
      <c r="AH26" s="673"/>
      <c r="AI26" s="673"/>
      <c r="AJ26" s="673"/>
      <c r="AK26" s="673"/>
      <c r="AL26" s="637">
        <v>0</v>
      </c>
      <c r="AM26" s="638"/>
      <c r="AN26" s="638"/>
      <c r="AO26" s="674"/>
      <c r="AP26" s="631" t="s">
        <v>302</v>
      </c>
      <c r="AQ26" s="711"/>
      <c r="AR26" s="711"/>
      <c r="AS26" s="711"/>
      <c r="AT26" s="711"/>
      <c r="AU26" s="711"/>
      <c r="AV26" s="711"/>
      <c r="AW26" s="711"/>
      <c r="AX26" s="711"/>
      <c r="AY26" s="711"/>
      <c r="AZ26" s="711"/>
      <c r="BA26" s="711"/>
      <c r="BB26" s="711"/>
      <c r="BC26" s="711"/>
      <c r="BD26" s="711"/>
      <c r="BE26" s="711"/>
      <c r="BF26" s="712"/>
      <c r="BG26" s="634" t="s">
        <v>248</v>
      </c>
      <c r="BH26" s="635"/>
      <c r="BI26" s="635"/>
      <c r="BJ26" s="635"/>
      <c r="BK26" s="635"/>
      <c r="BL26" s="635"/>
      <c r="BM26" s="635"/>
      <c r="BN26" s="636"/>
      <c r="BO26" s="672" t="s">
        <v>239</v>
      </c>
      <c r="BP26" s="672"/>
      <c r="BQ26" s="672"/>
      <c r="BR26" s="672"/>
      <c r="BS26" s="673" t="s">
        <v>239</v>
      </c>
      <c r="BT26" s="673"/>
      <c r="BU26" s="673"/>
      <c r="BV26" s="673"/>
      <c r="BW26" s="673"/>
      <c r="BX26" s="673"/>
      <c r="BY26" s="673"/>
      <c r="BZ26" s="673"/>
      <c r="CA26" s="673"/>
      <c r="CB26" s="713"/>
      <c r="CD26" s="631" t="s">
        <v>303</v>
      </c>
      <c r="CE26" s="632"/>
      <c r="CF26" s="632"/>
      <c r="CG26" s="632"/>
      <c r="CH26" s="632"/>
      <c r="CI26" s="632"/>
      <c r="CJ26" s="632"/>
      <c r="CK26" s="632"/>
      <c r="CL26" s="632"/>
      <c r="CM26" s="632"/>
      <c r="CN26" s="632"/>
      <c r="CO26" s="632"/>
      <c r="CP26" s="632"/>
      <c r="CQ26" s="633"/>
      <c r="CR26" s="634">
        <v>5858059</v>
      </c>
      <c r="CS26" s="635"/>
      <c r="CT26" s="635"/>
      <c r="CU26" s="635"/>
      <c r="CV26" s="635"/>
      <c r="CW26" s="635"/>
      <c r="CX26" s="635"/>
      <c r="CY26" s="636"/>
      <c r="CZ26" s="637">
        <v>6.9</v>
      </c>
      <c r="DA26" s="649"/>
      <c r="DB26" s="649"/>
      <c r="DC26" s="650"/>
      <c r="DD26" s="640">
        <v>5065927</v>
      </c>
      <c r="DE26" s="635"/>
      <c r="DF26" s="635"/>
      <c r="DG26" s="635"/>
      <c r="DH26" s="635"/>
      <c r="DI26" s="635"/>
      <c r="DJ26" s="635"/>
      <c r="DK26" s="636"/>
      <c r="DL26" s="640" t="s">
        <v>248</v>
      </c>
      <c r="DM26" s="635"/>
      <c r="DN26" s="635"/>
      <c r="DO26" s="635"/>
      <c r="DP26" s="635"/>
      <c r="DQ26" s="635"/>
      <c r="DR26" s="635"/>
      <c r="DS26" s="635"/>
      <c r="DT26" s="635"/>
      <c r="DU26" s="635"/>
      <c r="DV26" s="636"/>
      <c r="DW26" s="637" t="s">
        <v>248</v>
      </c>
      <c r="DX26" s="649"/>
      <c r="DY26" s="649"/>
      <c r="DZ26" s="649"/>
      <c r="EA26" s="649"/>
      <c r="EB26" s="649"/>
      <c r="EC26" s="661"/>
    </row>
    <row r="27" spans="2:133" ht="11.25" customHeight="1" x14ac:dyDescent="0.2">
      <c r="B27" s="631" t="s">
        <v>304</v>
      </c>
      <c r="C27" s="632"/>
      <c r="D27" s="632"/>
      <c r="E27" s="632"/>
      <c r="F27" s="632"/>
      <c r="G27" s="632"/>
      <c r="H27" s="632"/>
      <c r="I27" s="632"/>
      <c r="J27" s="632"/>
      <c r="K27" s="632"/>
      <c r="L27" s="632"/>
      <c r="M27" s="632"/>
      <c r="N27" s="632"/>
      <c r="O27" s="632"/>
      <c r="P27" s="632"/>
      <c r="Q27" s="633"/>
      <c r="R27" s="634">
        <v>390604</v>
      </c>
      <c r="S27" s="635"/>
      <c r="T27" s="635"/>
      <c r="U27" s="635"/>
      <c r="V27" s="635"/>
      <c r="W27" s="635"/>
      <c r="X27" s="635"/>
      <c r="Y27" s="636"/>
      <c r="Z27" s="672">
        <v>0.4</v>
      </c>
      <c r="AA27" s="672"/>
      <c r="AB27" s="672"/>
      <c r="AC27" s="672"/>
      <c r="AD27" s="673" t="s">
        <v>150</v>
      </c>
      <c r="AE27" s="673"/>
      <c r="AF27" s="673"/>
      <c r="AG27" s="673"/>
      <c r="AH27" s="673"/>
      <c r="AI27" s="673"/>
      <c r="AJ27" s="673"/>
      <c r="AK27" s="673"/>
      <c r="AL27" s="637" t="s">
        <v>150</v>
      </c>
      <c r="AM27" s="638"/>
      <c r="AN27" s="638"/>
      <c r="AO27" s="674"/>
      <c r="AP27" s="631" t="s">
        <v>305</v>
      </c>
      <c r="AQ27" s="632"/>
      <c r="AR27" s="632"/>
      <c r="AS27" s="632"/>
      <c r="AT27" s="632"/>
      <c r="AU27" s="632"/>
      <c r="AV27" s="632"/>
      <c r="AW27" s="632"/>
      <c r="AX27" s="632"/>
      <c r="AY27" s="632"/>
      <c r="AZ27" s="632"/>
      <c r="BA27" s="632"/>
      <c r="BB27" s="632"/>
      <c r="BC27" s="632"/>
      <c r="BD27" s="632"/>
      <c r="BE27" s="632"/>
      <c r="BF27" s="633"/>
      <c r="BG27" s="634">
        <v>32796365</v>
      </c>
      <c r="BH27" s="635"/>
      <c r="BI27" s="635"/>
      <c r="BJ27" s="635"/>
      <c r="BK27" s="635"/>
      <c r="BL27" s="635"/>
      <c r="BM27" s="635"/>
      <c r="BN27" s="636"/>
      <c r="BO27" s="672">
        <v>100</v>
      </c>
      <c r="BP27" s="672"/>
      <c r="BQ27" s="672"/>
      <c r="BR27" s="672"/>
      <c r="BS27" s="673">
        <v>420165</v>
      </c>
      <c r="BT27" s="673"/>
      <c r="BU27" s="673"/>
      <c r="BV27" s="673"/>
      <c r="BW27" s="673"/>
      <c r="BX27" s="673"/>
      <c r="BY27" s="673"/>
      <c r="BZ27" s="673"/>
      <c r="CA27" s="673"/>
      <c r="CB27" s="713"/>
      <c r="CD27" s="631" t="s">
        <v>306</v>
      </c>
      <c r="CE27" s="632"/>
      <c r="CF27" s="632"/>
      <c r="CG27" s="632"/>
      <c r="CH27" s="632"/>
      <c r="CI27" s="632"/>
      <c r="CJ27" s="632"/>
      <c r="CK27" s="632"/>
      <c r="CL27" s="632"/>
      <c r="CM27" s="632"/>
      <c r="CN27" s="632"/>
      <c r="CO27" s="632"/>
      <c r="CP27" s="632"/>
      <c r="CQ27" s="633"/>
      <c r="CR27" s="634">
        <v>25124646</v>
      </c>
      <c r="CS27" s="647"/>
      <c r="CT27" s="647"/>
      <c r="CU27" s="647"/>
      <c r="CV27" s="647"/>
      <c r="CW27" s="647"/>
      <c r="CX27" s="647"/>
      <c r="CY27" s="648"/>
      <c r="CZ27" s="637">
        <v>29.7</v>
      </c>
      <c r="DA27" s="649"/>
      <c r="DB27" s="649"/>
      <c r="DC27" s="650"/>
      <c r="DD27" s="640">
        <v>6617556</v>
      </c>
      <c r="DE27" s="647"/>
      <c r="DF27" s="647"/>
      <c r="DG27" s="647"/>
      <c r="DH27" s="647"/>
      <c r="DI27" s="647"/>
      <c r="DJ27" s="647"/>
      <c r="DK27" s="648"/>
      <c r="DL27" s="640">
        <v>6333367</v>
      </c>
      <c r="DM27" s="647"/>
      <c r="DN27" s="647"/>
      <c r="DO27" s="647"/>
      <c r="DP27" s="647"/>
      <c r="DQ27" s="647"/>
      <c r="DR27" s="647"/>
      <c r="DS27" s="647"/>
      <c r="DT27" s="647"/>
      <c r="DU27" s="647"/>
      <c r="DV27" s="648"/>
      <c r="DW27" s="637">
        <v>15.7</v>
      </c>
      <c r="DX27" s="649"/>
      <c r="DY27" s="649"/>
      <c r="DZ27" s="649"/>
      <c r="EA27" s="649"/>
      <c r="EB27" s="649"/>
      <c r="EC27" s="661"/>
    </row>
    <row r="28" spans="2:133" ht="11.25" customHeight="1" x14ac:dyDescent="0.2">
      <c r="B28" s="631" t="s">
        <v>307</v>
      </c>
      <c r="C28" s="632"/>
      <c r="D28" s="632"/>
      <c r="E28" s="632"/>
      <c r="F28" s="632"/>
      <c r="G28" s="632"/>
      <c r="H28" s="632"/>
      <c r="I28" s="632"/>
      <c r="J28" s="632"/>
      <c r="K28" s="632"/>
      <c r="L28" s="632"/>
      <c r="M28" s="632"/>
      <c r="N28" s="632"/>
      <c r="O28" s="632"/>
      <c r="P28" s="632"/>
      <c r="Q28" s="633"/>
      <c r="R28" s="634">
        <v>631163</v>
      </c>
      <c r="S28" s="635"/>
      <c r="T28" s="635"/>
      <c r="U28" s="635"/>
      <c r="V28" s="635"/>
      <c r="W28" s="635"/>
      <c r="X28" s="635"/>
      <c r="Y28" s="636"/>
      <c r="Z28" s="672">
        <v>0.7</v>
      </c>
      <c r="AA28" s="672"/>
      <c r="AB28" s="672"/>
      <c r="AC28" s="672"/>
      <c r="AD28" s="673">
        <v>132684</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308</v>
      </c>
      <c r="CE28" s="632"/>
      <c r="CF28" s="632"/>
      <c r="CG28" s="632"/>
      <c r="CH28" s="632"/>
      <c r="CI28" s="632"/>
      <c r="CJ28" s="632"/>
      <c r="CK28" s="632"/>
      <c r="CL28" s="632"/>
      <c r="CM28" s="632"/>
      <c r="CN28" s="632"/>
      <c r="CO28" s="632"/>
      <c r="CP28" s="632"/>
      <c r="CQ28" s="633"/>
      <c r="CR28" s="634">
        <v>3241253</v>
      </c>
      <c r="CS28" s="635"/>
      <c r="CT28" s="635"/>
      <c r="CU28" s="635"/>
      <c r="CV28" s="635"/>
      <c r="CW28" s="635"/>
      <c r="CX28" s="635"/>
      <c r="CY28" s="636"/>
      <c r="CZ28" s="637">
        <v>3.8</v>
      </c>
      <c r="DA28" s="649"/>
      <c r="DB28" s="649"/>
      <c r="DC28" s="650"/>
      <c r="DD28" s="640">
        <v>3241253</v>
      </c>
      <c r="DE28" s="635"/>
      <c r="DF28" s="635"/>
      <c r="DG28" s="635"/>
      <c r="DH28" s="635"/>
      <c r="DI28" s="635"/>
      <c r="DJ28" s="635"/>
      <c r="DK28" s="636"/>
      <c r="DL28" s="640">
        <v>3241253</v>
      </c>
      <c r="DM28" s="635"/>
      <c r="DN28" s="635"/>
      <c r="DO28" s="635"/>
      <c r="DP28" s="635"/>
      <c r="DQ28" s="635"/>
      <c r="DR28" s="635"/>
      <c r="DS28" s="635"/>
      <c r="DT28" s="635"/>
      <c r="DU28" s="635"/>
      <c r="DV28" s="636"/>
      <c r="DW28" s="637">
        <v>8.1</v>
      </c>
      <c r="DX28" s="649"/>
      <c r="DY28" s="649"/>
      <c r="DZ28" s="649"/>
      <c r="EA28" s="649"/>
      <c r="EB28" s="649"/>
      <c r="EC28" s="661"/>
    </row>
    <row r="29" spans="2:133" ht="11.25" customHeight="1" x14ac:dyDescent="0.2">
      <c r="B29" s="631" t="s">
        <v>309</v>
      </c>
      <c r="C29" s="632"/>
      <c r="D29" s="632"/>
      <c r="E29" s="632"/>
      <c r="F29" s="632"/>
      <c r="G29" s="632"/>
      <c r="H29" s="632"/>
      <c r="I29" s="632"/>
      <c r="J29" s="632"/>
      <c r="K29" s="632"/>
      <c r="L29" s="632"/>
      <c r="M29" s="632"/>
      <c r="N29" s="632"/>
      <c r="O29" s="632"/>
      <c r="P29" s="632"/>
      <c r="Q29" s="633"/>
      <c r="R29" s="634">
        <v>772003</v>
      </c>
      <c r="S29" s="635"/>
      <c r="T29" s="635"/>
      <c r="U29" s="635"/>
      <c r="V29" s="635"/>
      <c r="W29" s="635"/>
      <c r="X29" s="635"/>
      <c r="Y29" s="636"/>
      <c r="Z29" s="672">
        <v>0.9</v>
      </c>
      <c r="AA29" s="672"/>
      <c r="AB29" s="672"/>
      <c r="AC29" s="672"/>
      <c r="AD29" s="673">
        <v>2052</v>
      </c>
      <c r="AE29" s="673"/>
      <c r="AF29" s="673"/>
      <c r="AG29" s="673"/>
      <c r="AH29" s="673"/>
      <c r="AI29" s="673"/>
      <c r="AJ29" s="673"/>
      <c r="AK29" s="673"/>
      <c r="AL29" s="637">
        <v>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310</v>
      </c>
      <c r="CE29" s="654"/>
      <c r="CF29" s="631" t="s">
        <v>311</v>
      </c>
      <c r="CG29" s="632"/>
      <c r="CH29" s="632"/>
      <c r="CI29" s="632"/>
      <c r="CJ29" s="632"/>
      <c r="CK29" s="632"/>
      <c r="CL29" s="632"/>
      <c r="CM29" s="632"/>
      <c r="CN29" s="632"/>
      <c r="CO29" s="632"/>
      <c r="CP29" s="632"/>
      <c r="CQ29" s="633"/>
      <c r="CR29" s="634">
        <v>3241253</v>
      </c>
      <c r="CS29" s="647"/>
      <c r="CT29" s="647"/>
      <c r="CU29" s="647"/>
      <c r="CV29" s="647"/>
      <c r="CW29" s="647"/>
      <c r="CX29" s="647"/>
      <c r="CY29" s="648"/>
      <c r="CZ29" s="637">
        <v>3.8</v>
      </c>
      <c r="DA29" s="649"/>
      <c r="DB29" s="649"/>
      <c r="DC29" s="650"/>
      <c r="DD29" s="640">
        <v>3241253</v>
      </c>
      <c r="DE29" s="647"/>
      <c r="DF29" s="647"/>
      <c r="DG29" s="647"/>
      <c r="DH29" s="647"/>
      <c r="DI29" s="647"/>
      <c r="DJ29" s="647"/>
      <c r="DK29" s="648"/>
      <c r="DL29" s="640">
        <v>3241253</v>
      </c>
      <c r="DM29" s="647"/>
      <c r="DN29" s="647"/>
      <c r="DO29" s="647"/>
      <c r="DP29" s="647"/>
      <c r="DQ29" s="647"/>
      <c r="DR29" s="647"/>
      <c r="DS29" s="647"/>
      <c r="DT29" s="647"/>
      <c r="DU29" s="647"/>
      <c r="DV29" s="648"/>
      <c r="DW29" s="637">
        <v>8.1</v>
      </c>
      <c r="DX29" s="649"/>
      <c r="DY29" s="649"/>
      <c r="DZ29" s="649"/>
      <c r="EA29" s="649"/>
      <c r="EB29" s="649"/>
      <c r="EC29" s="661"/>
    </row>
    <row r="30" spans="2:133" ht="11.25" customHeight="1" x14ac:dyDescent="0.2">
      <c r="B30" s="631" t="s">
        <v>312</v>
      </c>
      <c r="C30" s="632"/>
      <c r="D30" s="632"/>
      <c r="E30" s="632"/>
      <c r="F30" s="632"/>
      <c r="G30" s="632"/>
      <c r="H30" s="632"/>
      <c r="I30" s="632"/>
      <c r="J30" s="632"/>
      <c r="K30" s="632"/>
      <c r="L30" s="632"/>
      <c r="M30" s="632"/>
      <c r="N30" s="632"/>
      <c r="O30" s="632"/>
      <c r="P30" s="632"/>
      <c r="Q30" s="633"/>
      <c r="R30" s="634">
        <v>20128692</v>
      </c>
      <c r="S30" s="635"/>
      <c r="T30" s="635"/>
      <c r="U30" s="635"/>
      <c r="V30" s="635"/>
      <c r="W30" s="635"/>
      <c r="X30" s="635"/>
      <c r="Y30" s="636"/>
      <c r="Z30" s="672">
        <v>22.4</v>
      </c>
      <c r="AA30" s="672"/>
      <c r="AB30" s="672"/>
      <c r="AC30" s="672"/>
      <c r="AD30" s="673" t="s">
        <v>248</v>
      </c>
      <c r="AE30" s="673"/>
      <c r="AF30" s="673"/>
      <c r="AG30" s="673"/>
      <c r="AH30" s="673"/>
      <c r="AI30" s="673"/>
      <c r="AJ30" s="673"/>
      <c r="AK30" s="673"/>
      <c r="AL30" s="637" t="s">
        <v>150</v>
      </c>
      <c r="AM30" s="638"/>
      <c r="AN30" s="638"/>
      <c r="AO30" s="674"/>
      <c r="AP30" s="686" t="s">
        <v>227</v>
      </c>
      <c r="AQ30" s="687"/>
      <c r="AR30" s="687"/>
      <c r="AS30" s="687"/>
      <c r="AT30" s="687"/>
      <c r="AU30" s="687"/>
      <c r="AV30" s="687"/>
      <c r="AW30" s="687"/>
      <c r="AX30" s="687"/>
      <c r="AY30" s="687"/>
      <c r="AZ30" s="687"/>
      <c r="BA30" s="687"/>
      <c r="BB30" s="687"/>
      <c r="BC30" s="687"/>
      <c r="BD30" s="687"/>
      <c r="BE30" s="687"/>
      <c r="BF30" s="688"/>
      <c r="BG30" s="686" t="s">
        <v>313</v>
      </c>
      <c r="BH30" s="704"/>
      <c r="BI30" s="704"/>
      <c r="BJ30" s="704"/>
      <c r="BK30" s="704"/>
      <c r="BL30" s="704"/>
      <c r="BM30" s="704"/>
      <c r="BN30" s="704"/>
      <c r="BO30" s="704"/>
      <c r="BP30" s="704"/>
      <c r="BQ30" s="705"/>
      <c r="BR30" s="686" t="s">
        <v>314</v>
      </c>
      <c r="BS30" s="704"/>
      <c r="BT30" s="704"/>
      <c r="BU30" s="704"/>
      <c r="BV30" s="704"/>
      <c r="BW30" s="704"/>
      <c r="BX30" s="704"/>
      <c r="BY30" s="704"/>
      <c r="BZ30" s="704"/>
      <c r="CA30" s="704"/>
      <c r="CB30" s="705"/>
      <c r="CD30" s="655"/>
      <c r="CE30" s="656"/>
      <c r="CF30" s="631" t="s">
        <v>315</v>
      </c>
      <c r="CG30" s="632"/>
      <c r="CH30" s="632"/>
      <c r="CI30" s="632"/>
      <c r="CJ30" s="632"/>
      <c r="CK30" s="632"/>
      <c r="CL30" s="632"/>
      <c r="CM30" s="632"/>
      <c r="CN30" s="632"/>
      <c r="CO30" s="632"/>
      <c r="CP30" s="632"/>
      <c r="CQ30" s="633"/>
      <c r="CR30" s="634">
        <v>3183941</v>
      </c>
      <c r="CS30" s="635"/>
      <c r="CT30" s="635"/>
      <c r="CU30" s="635"/>
      <c r="CV30" s="635"/>
      <c r="CW30" s="635"/>
      <c r="CX30" s="635"/>
      <c r="CY30" s="636"/>
      <c r="CZ30" s="637">
        <v>3.8</v>
      </c>
      <c r="DA30" s="649"/>
      <c r="DB30" s="649"/>
      <c r="DC30" s="650"/>
      <c r="DD30" s="640">
        <v>3183941</v>
      </c>
      <c r="DE30" s="635"/>
      <c r="DF30" s="635"/>
      <c r="DG30" s="635"/>
      <c r="DH30" s="635"/>
      <c r="DI30" s="635"/>
      <c r="DJ30" s="635"/>
      <c r="DK30" s="636"/>
      <c r="DL30" s="640">
        <v>3183941</v>
      </c>
      <c r="DM30" s="635"/>
      <c r="DN30" s="635"/>
      <c r="DO30" s="635"/>
      <c r="DP30" s="635"/>
      <c r="DQ30" s="635"/>
      <c r="DR30" s="635"/>
      <c r="DS30" s="635"/>
      <c r="DT30" s="635"/>
      <c r="DU30" s="635"/>
      <c r="DV30" s="636"/>
      <c r="DW30" s="637">
        <v>7.9</v>
      </c>
      <c r="DX30" s="649"/>
      <c r="DY30" s="649"/>
      <c r="DZ30" s="649"/>
      <c r="EA30" s="649"/>
      <c r="EB30" s="649"/>
      <c r="EC30" s="661"/>
    </row>
    <row r="31" spans="2:133" ht="11.25" customHeight="1" x14ac:dyDescent="0.2">
      <c r="B31" s="701" t="s">
        <v>316</v>
      </c>
      <c r="C31" s="702"/>
      <c r="D31" s="702"/>
      <c r="E31" s="702"/>
      <c r="F31" s="702"/>
      <c r="G31" s="702"/>
      <c r="H31" s="702"/>
      <c r="I31" s="702"/>
      <c r="J31" s="702"/>
      <c r="K31" s="702"/>
      <c r="L31" s="702"/>
      <c r="M31" s="702"/>
      <c r="N31" s="702"/>
      <c r="O31" s="702"/>
      <c r="P31" s="702"/>
      <c r="Q31" s="703"/>
      <c r="R31" s="634" t="s">
        <v>248</v>
      </c>
      <c r="S31" s="635"/>
      <c r="T31" s="635"/>
      <c r="U31" s="635"/>
      <c r="V31" s="635"/>
      <c r="W31" s="635"/>
      <c r="X31" s="635"/>
      <c r="Y31" s="636"/>
      <c r="Z31" s="672" t="s">
        <v>248</v>
      </c>
      <c r="AA31" s="672"/>
      <c r="AB31" s="672"/>
      <c r="AC31" s="672"/>
      <c r="AD31" s="673" t="s">
        <v>248</v>
      </c>
      <c r="AE31" s="673"/>
      <c r="AF31" s="673"/>
      <c r="AG31" s="673"/>
      <c r="AH31" s="673"/>
      <c r="AI31" s="673"/>
      <c r="AJ31" s="673"/>
      <c r="AK31" s="673"/>
      <c r="AL31" s="637" t="s">
        <v>248</v>
      </c>
      <c r="AM31" s="638"/>
      <c r="AN31" s="638"/>
      <c r="AO31" s="674"/>
      <c r="AP31" s="706" t="s">
        <v>317</v>
      </c>
      <c r="AQ31" s="707"/>
      <c r="AR31" s="707"/>
      <c r="AS31" s="707"/>
      <c r="AT31" s="708" t="s">
        <v>318</v>
      </c>
      <c r="AU31" s="212"/>
      <c r="AV31" s="212"/>
      <c r="AW31" s="212"/>
      <c r="AX31" s="692" t="s">
        <v>191</v>
      </c>
      <c r="AY31" s="693"/>
      <c r="AZ31" s="693"/>
      <c r="BA31" s="693"/>
      <c r="BB31" s="693"/>
      <c r="BC31" s="693"/>
      <c r="BD31" s="693"/>
      <c r="BE31" s="693"/>
      <c r="BF31" s="694"/>
      <c r="BG31" s="696">
        <v>99.6</v>
      </c>
      <c r="BH31" s="697"/>
      <c r="BI31" s="697"/>
      <c r="BJ31" s="697"/>
      <c r="BK31" s="697"/>
      <c r="BL31" s="697"/>
      <c r="BM31" s="698">
        <v>99</v>
      </c>
      <c r="BN31" s="697"/>
      <c r="BO31" s="697"/>
      <c r="BP31" s="697"/>
      <c r="BQ31" s="699"/>
      <c r="BR31" s="696">
        <v>99.6</v>
      </c>
      <c r="BS31" s="697"/>
      <c r="BT31" s="697"/>
      <c r="BU31" s="697"/>
      <c r="BV31" s="697"/>
      <c r="BW31" s="697"/>
      <c r="BX31" s="698">
        <v>98.8</v>
      </c>
      <c r="BY31" s="697"/>
      <c r="BZ31" s="697"/>
      <c r="CA31" s="697"/>
      <c r="CB31" s="699"/>
      <c r="CD31" s="655"/>
      <c r="CE31" s="656"/>
      <c r="CF31" s="631" t="s">
        <v>319</v>
      </c>
      <c r="CG31" s="632"/>
      <c r="CH31" s="632"/>
      <c r="CI31" s="632"/>
      <c r="CJ31" s="632"/>
      <c r="CK31" s="632"/>
      <c r="CL31" s="632"/>
      <c r="CM31" s="632"/>
      <c r="CN31" s="632"/>
      <c r="CO31" s="632"/>
      <c r="CP31" s="632"/>
      <c r="CQ31" s="633"/>
      <c r="CR31" s="634">
        <v>57312</v>
      </c>
      <c r="CS31" s="647"/>
      <c r="CT31" s="647"/>
      <c r="CU31" s="647"/>
      <c r="CV31" s="647"/>
      <c r="CW31" s="647"/>
      <c r="CX31" s="647"/>
      <c r="CY31" s="648"/>
      <c r="CZ31" s="637">
        <v>0.1</v>
      </c>
      <c r="DA31" s="649"/>
      <c r="DB31" s="649"/>
      <c r="DC31" s="650"/>
      <c r="DD31" s="640">
        <v>57312</v>
      </c>
      <c r="DE31" s="647"/>
      <c r="DF31" s="647"/>
      <c r="DG31" s="647"/>
      <c r="DH31" s="647"/>
      <c r="DI31" s="647"/>
      <c r="DJ31" s="647"/>
      <c r="DK31" s="648"/>
      <c r="DL31" s="640">
        <v>57312</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320</v>
      </c>
      <c r="C32" s="632"/>
      <c r="D32" s="632"/>
      <c r="E32" s="632"/>
      <c r="F32" s="632"/>
      <c r="G32" s="632"/>
      <c r="H32" s="632"/>
      <c r="I32" s="632"/>
      <c r="J32" s="632"/>
      <c r="K32" s="632"/>
      <c r="L32" s="632"/>
      <c r="M32" s="632"/>
      <c r="N32" s="632"/>
      <c r="O32" s="632"/>
      <c r="P32" s="632"/>
      <c r="Q32" s="633"/>
      <c r="R32" s="634">
        <v>12305273</v>
      </c>
      <c r="S32" s="635"/>
      <c r="T32" s="635"/>
      <c r="U32" s="635"/>
      <c r="V32" s="635"/>
      <c r="W32" s="635"/>
      <c r="X32" s="635"/>
      <c r="Y32" s="636"/>
      <c r="Z32" s="672">
        <v>13.7</v>
      </c>
      <c r="AA32" s="672"/>
      <c r="AB32" s="672"/>
      <c r="AC32" s="672"/>
      <c r="AD32" s="673" t="s">
        <v>239</v>
      </c>
      <c r="AE32" s="673"/>
      <c r="AF32" s="673"/>
      <c r="AG32" s="673"/>
      <c r="AH32" s="673"/>
      <c r="AI32" s="673"/>
      <c r="AJ32" s="673"/>
      <c r="AK32" s="673"/>
      <c r="AL32" s="637" t="s">
        <v>248</v>
      </c>
      <c r="AM32" s="638"/>
      <c r="AN32" s="638"/>
      <c r="AO32" s="674"/>
      <c r="AP32" s="675"/>
      <c r="AQ32" s="676"/>
      <c r="AR32" s="676"/>
      <c r="AS32" s="676"/>
      <c r="AT32" s="709"/>
      <c r="AU32" s="208" t="s">
        <v>321</v>
      </c>
      <c r="AX32" s="631" t="s">
        <v>322</v>
      </c>
      <c r="AY32" s="632"/>
      <c r="AZ32" s="632"/>
      <c r="BA32" s="632"/>
      <c r="BB32" s="632"/>
      <c r="BC32" s="632"/>
      <c r="BD32" s="632"/>
      <c r="BE32" s="632"/>
      <c r="BF32" s="633"/>
      <c r="BG32" s="700">
        <v>99.4</v>
      </c>
      <c r="BH32" s="647"/>
      <c r="BI32" s="647"/>
      <c r="BJ32" s="647"/>
      <c r="BK32" s="647"/>
      <c r="BL32" s="647"/>
      <c r="BM32" s="638">
        <v>98.5</v>
      </c>
      <c r="BN32" s="647"/>
      <c r="BO32" s="647"/>
      <c r="BP32" s="647"/>
      <c r="BQ32" s="670"/>
      <c r="BR32" s="700">
        <v>99.4</v>
      </c>
      <c r="BS32" s="647"/>
      <c r="BT32" s="647"/>
      <c r="BU32" s="647"/>
      <c r="BV32" s="647"/>
      <c r="BW32" s="647"/>
      <c r="BX32" s="638">
        <v>98.3</v>
      </c>
      <c r="BY32" s="647"/>
      <c r="BZ32" s="647"/>
      <c r="CA32" s="647"/>
      <c r="CB32" s="670"/>
      <c r="CD32" s="657"/>
      <c r="CE32" s="658"/>
      <c r="CF32" s="631" t="s">
        <v>323</v>
      </c>
      <c r="CG32" s="632"/>
      <c r="CH32" s="632"/>
      <c r="CI32" s="632"/>
      <c r="CJ32" s="632"/>
      <c r="CK32" s="632"/>
      <c r="CL32" s="632"/>
      <c r="CM32" s="632"/>
      <c r="CN32" s="632"/>
      <c r="CO32" s="632"/>
      <c r="CP32" s="632"/>
      <c r="CQ32" s="633"/>
      <c r="CR32" s="634" t="s">
        <v>150</v>
      </c>
      <c r="CS32" s="635"/>
      <c r="CT32" s="635"/>
      <c r="CU32" s="635"/>
      <c r="CV32" s="635"/>
      <c r="CW32" s="635"/>
      <c r="CX32" s="635"/>
      <c r="CY32" s="636"/>
      <c r="CZ32" s="637" t="s">
        <v>248</v>
      </c>
      <c r="DA32" s="649"/>
      <c r="DB32" s="649"/>
      <c r="DC32" s="650"/>
      <c r="DD32" s="640" t="s">
        <v>239</v>
      </c>
      <c r="DE32" s="635"/>
      <c r="DF32" s="635"/>
      <c r="DG32" s="635"/>
      <c r="DH32" s="635"/>
      <c r="DI32" s="635"/>
      <c r="DJ32" s="635"/>
      <c r="DK32" s="636"/>
      <c r="DL32" s="640" t="s">
        <v>239</v>
      </c>
      <c r="DM32" s="635"/>
      <c r="DN32" s="635"/>
      <c r="DO32" s="635"/>
      <c r="DP32" s="635"/>
      <c r="DQ32" s="635"/>
      <c r="DR32" s="635"/>
      <c r="DS32" s="635"/>
      <c r="DT32" s="635"/>
      <c r="DU32" s="635"/>
      <c r="DV32" s="636"/>
      <c r="DW32" s="637" t="s">
        <v>248</v>
      </c>
      <c r="DX32" s="649"/>
      <c r="DY32" s="649"/>
      <c r="DZ32" s="649"/>
      <c r="EA32" s="649"/>
      <c r="EB32" s="649"/>
      <c r="EC32" s="661"/>
    </row>
    <row r="33" spans="2:133" ht="11.25" customHeight="1" x14ac:dyDescent="0.2">
      <c r="B33" s="631" t="s">
        <v>324</v>
      </c>
      <c r="C33" s="632"/>
      <c r="D33" s="632"/>
      <c r="E33" s="632"/>
      <c r="F33" s="632"/>
      <c r="G33" s="632"/>
      <c r="H33" s="632"/>
      <c r="I33" s="632"/>
      <c r="J33" s="632"/>
      <c r="K33" s="632"/>
      <c r="L33" s="632"/>
      <c r="M33" s="632"/>
      <c r="N33" s="632"/>
      <c r="O33" s="632"/>
      <c r="P33" s="632"/>
      <c r="Q33" s="633"/>
      <c r="R33" s="634">
        <v>97007</v>
      </c>
      <c r="S33" s="635"/>
      <c r="T33" s="635"/>
      <c r="U33" s="635"/>
      <c r="V33" s="635"/>
      <c r="W33" s="635"/>
      <c r="X33" s="635"/>
      <c r="Y33" s="636"/>
      <c r="Z33" s="672">
        <v>0.1</v>
      </c>
      <c r="AA33" s="672"/>
      <c r="AB33" s="672"/>
      <c r="AC33" s="672"/>
      <c r="AD33" s="673">
        <v>59550</v>
      </c>
      <c r="AE33" s="673"/>
      <c r="AF33" s="673"/>
      <c r="AG33" s="673"/>
      <c r="AH33" s="673"/>
      <c r="AI33" s="673"/>
      <c r="AJ33" s="673"/>
      <c r="AK33" s="673"/>
      <c r="AL33" s="637">
        <v>0.2</v>
      </c>
      <c r="AM33" s="638"/>
      <c r="AN33" s="638"/>
      <c r="AO33" s="674"/>
      <c r="AP33" s="677"/>
      <c r="AQ33" s="678"/>
      <c r="AR33" s="678"/>
      <c r="AS33" s="678"/>
      <c r="AT33" s="710"/>
      <c r="AU33" s="213"/>
      <c r="AV33" s="213"/>
      <c r="AW33" s="213"/>
      <c r="AX33" s="615" t="s">
        <v>325</v>
      </c>
      <c r="AY33" s="616"/>
      <c r="AZ33" s="616"/>
      <c r="BA33" s="616"/>
      <c r="BB33" s="616"/>
      <c r="BC33" s="616"/>
      <c r="BD33" s="616"/>
      <c r="BE33" s="616"/>
      <c r="BF33" s="617"/>
      <c r="BG33" s="695">
        <v>99.7</v>
      </c>
      <c r="BH33" s="619"/>
      <c r="BI33" s="619"/>
      <c r="BJ33" s="619"/>
      <c r="BK33" s="619"/>
      <c r="BL33" s="619"/>
      <c r="BM33" s="665">
        <v>99.5</v>
      </c>
      <c r="BN33" s="619"/>
      <c r="BO33" s="619"/>
      <c r="BP33" s="619"/>
      <c r="BQ33" s="682"/>
      <c r="BR33" s="695">
        <v>99.7</v>
      </c>
      <c r="BS33" s="619"/>
      <c r="BT33" s="619"/>
      <c r="BU33" s="619"/>
      <c r="BV33" s="619"/>
      <c r="BW33" s="619"/>
      <c r="BX33" s="665">
        <v>99.4</v>
      </c>
      <c r="BY33" s="619"/>
      <c r="BZ33" s="619"/>
      <c r="CA33" s="619"/>
      <c r="CB33" s="682"/>
      <c r="CD33" s="631" t="s">
        <v>326</v>
      </c>
      <c r="CE33" s="632"/>
      <c r="CF33" s="632"/>
      <c r="CG33" s="632"/>
      <c r="CH33" s="632"/>
      <c r="CI33" s="632"/>
      <c r="CJ33" s="632"/>
      <c r="CK33" s="632"/>
      <c r="CL33" s="632"/>
      <c r="CM33" s="632"/>
      <c r="CN33" s="632"/>
      <c r="CO33" s="632"/>
      <c r="CP33" s="632"/>
      <c r="CQ33" s="633"/>
      <c r="CR33" s="634">
        <v>39207240</v>
      </c>
      <c r="CS33" s="647"/>
      <c r="CT33" s="647"/>
      <c r="CU33" s="647"/>
      <c r="CV33" s="647"/>
      <c r="CW33" s="647"/>
      <c r="CX33" s="647"/>
      <c r="CY33" s="648"/>
      <c r="CZ33" s="637">
        <v>46.4</v>
      </c>
      <c r="DA33" s="649"/>
      <c r="DB33" s="649"/>
      <c r="DC33" s="650"/>
      <c r="DD33" s="640">
        <v>29031343</v>
      </c>
      <c r="DE33" s="647"/>
      <c r="DF33" s="647"/>
      <c r="DG33" s="647"/>
      <c r="DH33" s="647"/>
      <c r="DI33" s="647"/>
      <c r="DJ33" s="647"/>
      <c r="DK33" s="648"/>
      <c r="DL33" s="640">
        <v>16678000</v>
      </c>
      <c r="DM33" s="647"/>
      <c r="DN33" s="647"/>
      <c r="DO33" s="647"/>
      <c r="DP33" s="647"/>
      <c r="DQ33" s="647"/>
      <c r="DR33" s="647"/>
      <c r="DS33" s="647"/>
      <c r="DT33" s="647"/>
      <c r="DU33" s="647"/>
      <c r="DV33" s="648"/>
      <c r="DW33" s="637">
        <v>41.4</v>
      </c>
      <c r="DX33" s="649"/>
      <c r="DY33" s="649"/>
      <c r="DZ33" s="649"/>
      <c r="EA33" s="649"/>
      <c r="EB33" s="649"/>
      <c r="EC33" s="661"/>
    </row>
    <row r="34" spans="2:133" ht="11.25" customHeight="1" x14ac:dyDescent="0.2">
      <c r="B34" s="631" t="s">
        <v>327</v>
      </c>
      <c r="C34" s="632"/>
      <c r="D34" s="632"/>
      <c r="E34" s="632"/>
      <c r="F34" s="632"/>
      <c r="G34" s="632"/>
      <c r="H34" s="632"/>
      <c r="I34" s="632"/>
      <c r="J34" s="632"/>
      <c r="K34" s="632"/>
      <c r="L34" s="632"/>
      <c r="M34" s="632"/>
      <c r="N34" s="632"/>
      <c r="O34" s="632"/>
      <c r="P34" s="632"/>
      <c r="Q34" s="633"/>
      <c r="R34" s="634">
        <v>6263</v>
      </c>
      <c r="S34" s="635"/>
      <c r="T34" s="635"/>
      <c r="U34" s="635"/>
      <c r="V34" s="635"/>
      <c r="W34" s="635"/>
      <c r="X34" s="635"/>
      <c r="Y34" s="636"/>
      <c r="Z34" s="672">
        <v>0</v>
      </c>
      <c r="AA34" s="672"/>
      <c r="AB34" s="672"/>
      <c r="AC34" s="672"/>
      <c r="AD34" s="673" t="s">
        <v>248</v>
      </c>
      <c r="AE34" s="673"/>
      <c r="AF34" s="673"/>
      <c r="AG34" s="673"/>
      <c r="AH34" s="673"/>
      <c r="AI34" s="673"/>
      <c r="AJ34" s="673"/>
      <c r="AK34" s="673"/>
      <c r="AL34" s="637" t="s">
        <v>248</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328</v>
      </c>
      <c r="CE34" s="632"/>
      <c r="CF34" s="632"/>
      <c r="CG34" s="632"/>
      <c r="CH34" s="632"/>
      <c r="CI34" s="632"/>
      <c r="CJ34" s="632"/>
      <c r="CK34" s="632"/>
      <c r="CL34" s="632"/>
      <c r="CM34" s="632"/>
      <c r="CN34" s="632"/>
      <c r="CO34" s="632"/>
      <c r="CP34" s="632"/>
      <c r="CQ34" s="633"/>
      <c r="CR34" s="634">
        <v>14575835</v>
      </c>
      <c r="CS34" s="635"/>
      <c r="CT34" s="635"/>
      <c r="CU34" s="635"/>
      <c r="CV34" s="635"/>
      <c r="CW34" s="635"/>
      <c r="CX34" s="635"/>
      <c r="CY34" s="636"/>
      <c r="CZ34" s="637">
        <v>17.3</v>
      </c>
      <c r="DA34" s="649"/>
      <c r="DB34" s="649"/>
      <c r="DC34" s="650"/>
      <c r="DD34" s="640">
        <v>8244586</v>
      </c>
      <c r="DE34" s="635"/>
      <c r="DF34" s="635"/>
      <c r="DG34" s="635"/>
      <c r="DH34" s="635"/>
      <c r="DI34" s="635"/>
      <c r="DJ34" s="635"/>
      <c r="DK34" s="636"/>
      <c r="DL34" s="640">
        <v>7252104</v>
      </c>
      <c r="DM34" s="635"/>
      <c r="DN34" s="635"/>
      <c r="DO34" s="635"/>
      <c r="DP34" s="635"/>
      <c r="DQ34" s="635"/>
      <c r="DR34" s="635"/>
      <c r="DS34" s="635"/>
      <c r="DT34" s="635"/>
      <c r="DU34" s="635"/>
      <c r="DV34" s="636"/>
      <c r="DW34" s="637">
        <v>18</v>
      </c>
      <c r="DX34" s="649"/>
      <c r="DY34" s="649"/>
      <c r="DZ34" s="649"/>
      <c r="EA34" s="649"/>
      <c r="EB34" s="649"/>
      <c r="EC34" s="661"/>
    </row>
    <row r="35" spans="2:133" ht="11.25" customHeight="1" x14ac:dyDescent="0.2">
      <c r="B35" s="631" t="s">
        <v>329</v>
      </c>
      <c r="C35" s="632"/>
      <c r="D35" s="632"/>
      <c r="E35" s="632"/>
      <c r="F35" s="632"/>
      <c r="G35" s="632"/>
      <c r="H35" s="632"/>
      <c r="I35" s="632"/>
      <c r="J35" s="632"/>
      <c r="K35" s="632"/>
      <c r="L35" s="632"/>
      <c r="M35" s="632"/>
      <c r="N35" s="632"/>
      <c r="O35" s="632"/>
      <c r="P35" s="632"/>
      <c r="Q35" s="633"/>
      <c r="R35" s="634">
        <v>3305688</v>
      </c>
      <c r="S35" s="635"/>
      <c r="T35" s="635"/>
      <c r="U35" s="635"/>
      <c r="V35" s="635"/>
      <c r="W35" s="635"/>
      <c r="X35" s="635"/>
      <c r="Y35" s="636"/>
      <c r="Z35" s="672">
        <v>3.7</v>
      </c>
      <c r="AA35" s="672"/>
      <c r="AB35" s="672"/>
      <c r="AC35" s="672"/>
      <c r="AD35" s="673" t="s">
        <v>150</v>
      </c>
      <c r="AE35" s="673"/>
      <c r="AF35" s="673"/>
      <c r="AG35" s="673"/>
      <c r="AH35" s="673"/>
      <c r="AI35" s="673"/>
      <c r="AJ35" s="673"/>
      <c r="AK35" s="673"/>
      <c r="AL35" s="637" t="s">
        <v>248</v>
      </c>
      <c r="AM35" s="638"/>
      <c r="AN35" s="638"/>
      <c r="AO35" s="674"/>
      <c r="AP35" s="216"/>
      <c r="AQ35" s="686" t="s">
        <v>330</v>
      </c>
      <c r="AR35" s="687"/>
      <c r="AS35" s="687"/>
      <c r="AT35" s="687"/>
      <c r="AU35" s="687"/>
      <c r="AV35" s="687"/>
      <c r="AW35" s="687"/>
      <c r="AX35" s="687"/>
      <c r="AY35" s="687"/>
      <c r="AZ35" s="687"/>
      <c r="BA35" s="687"/>
      <c r="BB35" s="687"/>
      <c r="BC35" s="687"/>
      <c r="BD35" s="687"/>
      <c r="BE35" s="687"/>
      <c r="BF35" s="688"/>
      <c r="BG35" s="686" t="s">
        <v>331</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332</v>
      </c>
      <c r="CE35" s="632"/>
      <c r="CF35" s="632"/>
      <c r="CG35" s="632"/>
      <c r="CH35" s="632"/>
      <c r="CI35" s="632"/>
      <c r="CJ35" s="632"/>
      <c r="CK35" s="632"/>
      <c r="CL35" s="632"/>
      <c r="CM35" s="632"/>
      <c r="CN35" s="632"/>
      <c r="CO35" s="632"/>
      <c r="CP35" s="632"/>
      <c r="CQ35" s="633"/>
      <c r="CR35" s="634">
        <v>235963</v>
      </c>
      <c r="CS35" s="647"/>
      <c r="CT35" s="647"/>
      <c r="CU35" s="647"/>
      <c r="CV35" s="647"/>
      <c r="CW35" s="647"/>
      <c r="CX35" s="647"/>
      <c r="CY35" s="648"/>
      <c r="CZ35" s="637">
        <v>0.3</v>
      </c>
      <c r="DA35" s="649"/>
      <c r="DB35" s="649"/>
      <c r="DC35" s="650"/>
      <c r="DD35" s="640">
        <v>232969</v>
      </c>
      <c r="DE35" s="647"/>
      <c r="DF35" s="647"/>
      <c r="DG35" s="647"/>
      <c r="DH35" s="647"/>
      <c r="DI35" s="647"/>
      <c r="DJ35" s="647"/>
      <c r="DK35" s="648"/>
      <c r="DL35" s="640">
        <v>232969</v>
      </c>
      <c r="DM35" s="647"/>
      <c r="DN35" s="647"/>
      <c r="DO35" s="647"/>
      <c r="DP35" s="647"/>
      <c r="DQ35" s="647"/>
      <c r="DR35" s="647"/>
      <c r="DS35" s="647"/>
      <c r="DT35" s="647"/>
      <c r="DU35" s="647"/>
      <c r="DV35" s="648"/>
      <c r="DW35" s="637">
        <v>0.6</v>
      </c>
      <c r="DX35" s="649"/>
      <c r="DY35" s="649"/>
      <c r="DZ35" s="649"/>
      <c r="EA35" s="649"/>
      <c r="EB35" s="649"/>
      <c r="EC35" s="661"/>
    </row>
    <row r="36" spans="2:133" ht="11.25" customHeight="1" x14ac:dyDescent="0.2">
      <c r="B36" s="631" t="s">
        <v>333</v>
      </c>
      <c r="C36" s="632"/>
      <c r="D36" s="632"/>
      <c r="E36" s="632"/>
      <c r="F36" s="632"/>
      <c r="G36" s="632"/>
      <c r="H36" s="632"/>
      <c r="I36" s="632"/>
      <c r="J36" s="632"/>
      <c r="K36" s="632"/>
      <c r="L36" s="632"/>
      <c r="M36" s="632"/>
      <c r="N36" s="632"/>
      <c r="O36" s="632"/>
      <c r="P36" s="632"/>
      <c r="Q36" s="633"/>
      <c r="R36" s="634">
        <v>6311936</v>
      </c>
      <c r="S36" s="635"/>
      <c r="T36" s="635"/>
      <c r="U36" s="635"/>
      <c r="V36" s="635"/>
      <c r="W36" s="635"/>
      <c r="X36" s="635"/>
      <c r="Y36" s="636"/>
      <c r="Z36" s="672">
        <v>7</v>
      </c>
      <c r="AA36" s="672"/>
      <c r="AB36" s="672"/>
      <c r="AC36" s="672"/>
      <c r="AD36" s="673" t="s">
        <v>239</v>
      </c>
      <c r="AE36" s="673"/>
      <c r="AF36" s="673"/>
      <c r="AG36" s="673"/>
      <c r="AH36" s="673"/>
      <c r="AI36" s="673"/>
      <c r="AJ36" s="673"/>
      <c r="AK36" s="673"/>
      <c r="AL36" s="637" t="s">
        <v>239</v>
      </c>
      <c r="AM36" s="638"/>
      <c r="AN36" s="638"/>
      <c r="AO36" s="674"/>
      <c r="AP36" s="216"/>
      <c r="AQ36" s="683" t="s">
        <v>334</v>
      </c>
      <c r="AR36" s="684"/>
      <c r="AS36" s="684"/>
      <c r="AT36" s="684"/>
      <c r="AU36" s="684"/>
      <c r="AV36" s="684"/>
      <c r="AW36" s="684"/>
      <c r="AX36" s="684"/>
      <c r="AY36" s="685"/>
      <c r="AZ36" s="689">
        <v>8200088</v>
      </c>
      <c r="BA36" s="690"/>
      <c r="BB36" s="690"/>
      <c r="BC36" s="690"/>
      <c r="BD36" s="690"/>
      <c r="BE36" s="690"/>
      <c r="BF36" s="691"/>
      <c r="BG36" s="692" t="s">
        <v>335</v>
      </c>
      <c r="BH36" s="693"/>
      <c r="BI36" s="693"/>
      <c r="BJ36" s="693"/>
      <c r="BK36" s="693"/>
      <c r="BL36" s="693"/>
      <c r="BM36" s="693"/>
      <c r="BN36" s="693"/>
      <c r="BO36" s="693"/>
      <c r="BP36" s="693"/>
      <c r="BQ36" s="693"/>
      <c r="BR36" s="693"/>
      <c r="BS36" s="693"/>
      <c r="BT36" s="693"/>
      <c r="BU36" s="694"/>
      <c r="BV36" s="689">
        <v>264197</v>
      </c>
      <c r="BW36" s="690"/>
      <c r="BX36" s="690"/>
      <c r="BY36" s="690"/>
      <c r="BZ36" s="690"/>
      <c r="CA36" s="690"/>
      <c r="CB36" s="691"/>
      <c r="CD36" s="631" t="s">
        <v>336</v>
      </c>
      <c r="CE36" s="632"/>
      <c r="CF36" s="632"/>
      <c r="CG36" s="632"/>
      <c r="CH36" s="632"/>
      <c r="CI36" s="632"/>
      <c r="CJ36" s="632"/>
      <c r="CK36" s="632"/>
      <c r="CL36" s="632"/>
      <c r="CM36" s="632"/>
      <c r="CN36" s="632"/>
      <c r="CO36" s="632"/>
      <c r="CP36" s="632"/>
      <c r="CQ36" s="633"/>
      <c r="CR36" s="634">
        <v>11454391</v>
      </c>
      <c r="CS36" s="635"/>
      <c r="CT36" s="635"/>
      <c r="CU36" s="635"/>
      <c r="CV36" s="635"/>
      <c r="CW36" s="635"/>
      <c r="CX36" s="635"/>
      <c r="CY36" s="636"/>
      <c r="CZ36" s="637">
        <v>13.6</v>
      </c>
      <c r="DA36" s="649"/>
      <c r="DB36" s="649"/>
      <c r="DC36" s="650"/>
      <c r="DD36" s="640">
        <v>9028332</v>
      </c>
      <c r="DE36" s="635"/>
      <c r="DF36" s="635"/>
      <c r="DG36" s="635"/>
      <c r="DH36" s="635"/>
      <c r="DI36" s="635"/>
      <c r="DJ36" s="635"/>
      <c r="DK36" s="636"/>
      <c r="DL36" s="640">
        <v>5139346</v>
      </c>
      <c r="DM36" s="635"/>
      <c r="DN36" s="635"/>
      <c r="DO36" s="635"/>
      <c r="DP36" s="635"/>
      <c r="DQ36" s="635"/>
      <c r="DR36" s="635"/>
      <c r="DS36" s="635"/>
      <c r="DT36" s="635"/>
      <c r="DU36" s="635"/>
      <c r="DV36" s="636"/>
      <c r="DW36" s="637">
        <v>12.8</v>
      </c>
      <c r="DX36" s="649"/>
      <c r="DY36" s="649"/>
      <c r="DZ36" s="649"/>
      <c r="EA36" s="649"/>
      <c r="EB36" s="649"/>
      <c r="EC36" s="661"/>
    </row>
    <row r="37" spans="2:133" ht="11.25" customHeight="1" x14ac:dyDescent="0.2">
      <c r="B37" s="631" t="s">
        <v>337</v>
      </c>
      <c r="C37" s="632"/>
      <c r="D37" s="632"/>
      <c r="E37" s="632"/>
      <c r="F37" s="632"/>
      <c r="G37" s="632"/>
      <c r="H37" s="632"/>
      <c r="I37" s="632"/>
      <c r="J37" s="632"/>
      <c r="K37" s="632"/>
      <c r="L37" s="632"/>
      <c r="M37" s="632"/>
      <c r="N37" s="632"/>
      <c r="O37" s="632"/>
      <c r="P37" s="632"/>
      <c r="Q37" s="633"/>
      <c r="R37" s="634">
        <v>773004</v>
      </c>
      <c r="S37" s="635"/>
      <c r="T37" s="635"/>
      <c r="U37" s="635"/>
      <c r="V37" s="635"/>
      <c r="W37" s="635"/>
      <c r="X37" s="635"/>
      <c r="Y37" s="636"/>
      <c r="Z37" s="672">
        <v>0.9</v>
      </c>
      <c r="AA37" s="672"/>
      <c r="AB37" s="672"/>
      <c r="AC37" s="672"/>
      <c r="AD37" s="673">
        <v>7239</v>
      </c>
      <c r="AE37" s="673"/>
      <c r="AF37" s="673"/>
      <c r="AG37" s="673"/>
      <c r="AH37" s="673"/>
      <c r="AI37" s="673"/>
      <c r="AJ37" s="673"/>
      <c r="AK37" s="673"/>
      <c r="AL37" s="637">
        <v>0</v>
      </c>
      <c r="AM37" s="638"/>
      <c r="AN37" s="638"/>
      <c r="AO37" s="674"/>
      <c r="AQ37" s="667" t="s">
        <v>338</v>
      </c>
      <c r="AR37" s="668"/>
      <c r="AS37" s="668"/>
      <c r="AT37" s="668"/>
      <c r="AU37" s="668"/>
      <c r="AV37" s="668"/>
      <c r="AW37" s="668"/>
      <c r="AX37" s="668"/>
      <c r="AY37" s="669"/>
      <c r="AZ37" s="634">
        <v>1016173</v>
      </c>
      <c r="BA37" s="635"/>
      <c r="BB37" s="635"/>
      <c r="BC37" s="635"/>
      <c r="BD37" s="647"/>
      <c r="BE37" s="647"/>
      <c r="BF37" s="670"/>
      <c r="BG37" s="631" t="s">
        <v>339</v>
      </c>
      <c r="BH37" s="632"/>
      <c r="BI37" s="632"/>
      <c r="BJ37" s="632"/>
      <c r="BK37" s="632"/>
      <c r="BL37" s="632"/>
      <c r="BM37" s="632"/>
      <c r="BN37" s="632"/>
      <c r="BO37" s="632"/>
      <c r="BP37" s="632"/>
      <c r="BQ37" s="632"/>
      <c r="BR37" s="632"/>
      <c r="BS37" s="632"/>
      <c r="BT37" s="632"/>
      <c r="BU37" s="633"/>
      <c r="BV37" s="634">
        <v>-918515</v>
      </c>
      <c r="BW37" s="635"/>
      <c r="BX37" s="635"/>
      <c r="BY37" s="635"/>
      <c r="BZ37" s="635"/>
      <c r="CA37" s="635"/>
      <c r="CB37" s="671"/>
      <c r="CD37" s="631" t="s">
        <v>340</v>
      </c>
      <c r="CE37" s="632"/>
      <c r="CF37" s="632"/>
      <c r="CG37" s="632"/>
      <c r="CH37" s="632"/>
      <c r="CI37" s="632"/>
      <c r="CJ37" s="632"/>
      <c r="CK37" s="632"/>
      <c r="CL37" s="632"/>
      <c r="CM37" s="632"/>
      <c r="CN37" s="632"/>
      <c r="CO37" s="632"/>
      <c r="CP37" s="632"/>
      <c r="CQ37" s="633"/>
      <c r="CR37" s="634">
        <v>1656541</v>
      </c>
      <c r="CS37" s="647"/>
      <c r="CT37" s="647"/>
      <c r="CU37" s="647"/>
      <c r="CV37" s="647"/>
      <c r="CW37" s="647"/>
      <c r="CX37" s="647"/>
      <c r="CY37" s="648"/>
      <c r="CZ37" s="637">
        <v>2</v>
      </c>
      <c r="DA37" s="649"/>
      <c r="DB37" s="649"/>
      <c r="DC37" s="650"/>
      <c r="DD37" s="640">
        <v>1654781</v>
      </c>
      <c r="DE37" s="647"/>
      <c r="DF37" s="647"/>
      <c r="DG37" s="647"/>
      <c r="DH37" s="647"/>
      <c r="DI37" s="647"/>
      <c r="DJ37" s="647"/>
      <c r="DK37" s="648"/>
      <c r="DL37" s="640">
        <v>1309335</v>
      </c>
      <c r="DM37" s="647"/>
      <c r="DN37" s="647"/>
      <c r="DO37" s="647"/>
      <c r="DP37" s="647"/>
      <c r="DQ37" s="647"/>
      <c r="DR37" s="647"/>
      <c r="DS37" s="647"/>
      <c r="DT37" s="647"/>
      <c r="DU37" s="647"/>
      <c r="DV37" s="648"/>
      <c r="DW37" s="637">
        <v>3.3</v>
      </c>
      <c r="DX37" s="649"/>
      <c r="DY37" s="649"/>
      <c r="DZ37" s="649"/>
      <c r="EA37" s="649"/>
      <c r="EB37" s="649"/>
      <c r="EC37" s="661"/>
    </row>
    <row r="38" spans="2:133" ht="11.25" customHeight="1" x14ac:dyDescent="0.2">
      <c r="B38" s="631" t="s">
        <v>341</v>
      </c>
      <c r="C38" s="632"/>
      <c r="D38" s="632"/>
      <c r="E38" s="632"/>
      <c r="F38" s="632"/>
      <c r="G38" s="632"/>
      <c r="H38" s="632"/>
      <c r="I38" s="632"/>
      <c r="J38" s="632"/>
      <c r="K38" s="632"/>
      <c r="L38" s="632"/>
      <c r="M38" s="632"/>
      <c r="N38" s="632"/>
      <c r="O38" s="632"/>
      <c r="P38" s="632"/>
      <c r="Q38" s="633"/>
      <c r="R38" s="634">
        <v>3149578</v>
      </c>
      <c r="S38" s="635"/>
      <c r="T38" s="635"/>
      <c r="U38" s="635"/>
      <c r="V38" s="635"/>
      <c r="W38" s="635"/>
      <c r="X38" s="635"/>
      <c r="Y38" s="636"/>
      <c r="Z38" s="672">
        <v>3.5</v>
      </c>
      <c r="AA38" s="672"/>
      <c r="AB38" s="672"/>
      <c r="AC38" s="672"/>
      <c r="AD38" s="673" t="s">
        <v>248</v>
      </c>
      <c r="AE38" s="673"/>
      <c r="AF38" s="673"/>
      <c r="AG38" s="673"/>
      <c r="AH38" s="673"/>
      <c r="AI38" s="673"/>
      <c r="AJ38" s="673"/>
      <c r="AK38" s="673"/>
      <c r="AL38" s="637" t="s">
        <v>239</v>
      </c>
      <c r="AM38" s="638"/>
      <c r="AN38" s="638"/>
      <c r="AO38" s="674"/>
      <c r="AQ38" s="667" t="s">
        <v>342</v>
      </c>
      <c r="AR38" s="668"/>
      <c r="AS38" s="668"/>
      <c r="AT38" s="668"/>
      <c r="AU38" s="668"/>
      <c r="AV38" s="668"/>
      <c r="AW38" s="668"/>
      <c r="AX38" s="668"/>
      <c r="AY38" s="669"/>
      <c r="AZ38" s="634">
        <v>550211</v>
      </c>
      <c r="BA38" s="635"/>
      <c r="BB38" s="635"/>
      <c r="BC38" s="635"/>
      <c r="BD38" s="647"/>
      <c r="BE38" s="647"/>
      <c r="BF38" s="670"/>
      <c r="BG38" s="631" t="s">
        <v>343</v>
      </c>
      <c r="BH38" s="632"/>
      <c r="BI38" s="632"/>
      <c r="BJ38" s="632"/>
      <c r="BK38" s="632"/>
      <c r="BL38" s="632"/>
      <c r="BM38" s="632"/>
      <c r="BN38" s="632"/>
      <c r="BO38" s="632"/>
      <c r="BP38" s="632"/>
      <c r="BQ38" s="632"/>
      <c r="BR38" s="632"/>
      <c r="BS38" s="632"/>
      <c r="BT38" s="632"/>
      <c r="BU38" s="633"/>
      <c r="BV38" s="634">
        <v>24838</v>
      </c>
      <c r="BW38" s="635"/>
      <c r="BX38" s="635"/>
      <c r="BY38" s="635"/>
      <c r="BZ38" s="635"/>
      <c r="CA38" s="635"/>
      <c r="CB38" s="671"/>
      <c r="CD38" s="631" t="s">
        <v>344</v>
      </c>
      <c r="CE38" s="632"/>
      <c r="CF38" s="632"/>
      <c r="CG38" s="632"/>
      <c r="CH38" s="632"/>
      <c r="CI38" s="632"/>
      <c r="CJ38" s="632"/>
      <c r="CK38" s="632"/>
      <c r="CL38" s="632"/>
      <c r="CM38" s="632"/>
      <c r="CN38" s="632"/>
      <c r="CO38" s="632"/>
      <c r="CP38" s="632"/>
      <c r="CQ38" s="633"/>
      <c r="CR38" s="634">
        <v>6633704</v>
      </c>
      <c r="CS38" s="635"/>
      <c r="CT38" s="635"/>
      <c r="CU38" s="635"/>
      <c r="CV38" s="635"/>
      <c r="CW38" s="635"/>
      <c r="CX38" s="635"/>
      <c r="CY38" s="636"/>
      <c r="CZ38" s="637">
        <v>7.9</v>
      </c>
      <c r="DA38" s="649"/>
      <c r="DB38" s="649"/>
      <c r="DC38" s="650"/>
      <c r="DD38" s="640">
        <v>5706032</v>
      </c>
      <c r="DE38" s="635"/>
      <c r="DF38" s="635"/>
      <c r="DG38" s="635"/>
      <c r="DH38" s="635"/>
      <c r="DI38" s="635"/>
      <c r="DJ38" s="635"/>
      <c r="DK38" s="636"/>
      <c r="DL38" s="640">
        <v>4053581</v>
      </c>
      <c r="DM38" s="635"/>
      <c r="DN38" s="635"/>
      <c r="DO38" s="635"/>
      <c r="DP38" s="635"/>
      <c r="DQ38" s="635"/>
      <c r="DR38" s="635"/>
      <c r="DS38" s="635"/>
      <c r="DT38" s="635"/>
      <c r="DU38" s="635"/>
      <c r="DV38" s="636"/>
      <c r="DW38" s="637">
        <v>10.1</v>
      </c>
      <c r="DX38" s="649"/>
      <c r="DY38" s="649"/>
      <c r="DZ38" s="649"/>
      <c r="EA38" s="649"/>
      <c r="EB38" s="649"/>
      <c r="EC38" s="661"/>
    </row>
    <row r="39" spans="2:133" ht="11.25" customHeight="1" x14ac:dyDescent="0.2">
      <c r="B39" s="631" t="s">
        <v>345</v>
      </c>
      <c r="C39" s="632"/>
      <c r="D39" s="632"/>
      <c r="E39" s="632"/>
      <c r="F39" s="632"/>
      <c r="G39" s="632"/>
      <c r="H39" s="632"/>
      <c r="I39" s="632"/>
      <c r="J39" s="632"/>
      <c r="K39" s="632"/>
      <c r="L39" s="632"/>
      <c r="M39" s="632"/>
      <c r="N39" s="632"/>
      <c r="O39" s="632"/>
      <c r="P39" s="632"/>
      <c r="Q39" s="633"/>
      <c r="R39" s="634" t="s">
        <v>239</v>
      </c>
      <c r="S39" s="635"/>
      <c r="T39" s="635"/>
      <c r="U39" s="635"/>
      <c r="V39" s="635"/>
      <c r="W39" s="635"/>
      <c r="X39" s="635"/>
      <c r="Y39" s="636"/>
      <c r="Z39" s="672" t="s">
        <v>150</v>
      </c>
      <c r="AA39" s="672"/>
      <c r="AB39" s="672"/>
      <c r="AC39" s="672"/>
      <c r="AD39" s="673" t="s">
        <v>248</v>
      </c>
      <c r="AE39" s="673"/>
      <c r="AF39" s="673"/>
      <c r="AG39" s="673"/>
      <c r="AH39" s="673"/>
      <c r="AI39" s="673"/>
      <c r="AJ39" s="673"/>
      <c r="AK39" s="673"/>
      <c r="AL39" s="637" t="s">
        <v>248</v>
      </c>
      <c r="AM39" s="638"/>
      <c r="AN39" s="638"/>
      <c r="AO39" s="674"/>
      <c r="AQ39" s="667" t="s">
        <v>346</v>
      </c>
      <c r="AR39" s="668"/>
      <c r="AS39" s="668"/>
      <c r="AT39" s="668"/>
      <c r="AU39" s="668"/>
      <c r="AV39" s="668"/>
      <c r="AW39" s="668"/>
      <c r="AX39" s="668"/>
      <c r="AY39" s="669"/>
      <c r="AZ39" s="634" t="s">
        <v>239</v>
      </c>
      <c r="BA39" s="635"/>
      <c r="BB39" s="635"/>
      <c r="BC39" s="635"/>
      <c r="BD39" s="647"/>
      <c r="BE39" s="647"/>
      <c r="BF39" s="670"/>
      <c r="BG39" s="631" t="s">
        <v>347</v>
      </c>
      <c r="BH39" s="632"/>
      <c r="BI39" s="632"/>
      <c r="BJ39" s="632"/>
      <c r="BK39" s="632"/>
      <c r="BL39" s="632"/>
      <c r="BM39" s="632"/>
      <c r="BN39" s="632"/>
      <c r="BO39" s="632"/>
      <c r="BP39" s="632"/>
      <c r="BQ39" s="632"/>
      <c r="BR39" s="632"/>
      <c r="BS39" s="632"/>
      <c r="BT39" s="632"/>
      <c r="BU39" s="633"/>
      <c r="BV39" s="634">
        <v>35784</v>
      </c>
      <c r="BW39" s="635"/>
      <c r="BX39" s="635"/>
      <c r="BY39" s="635"/>
      <c r="BZ39" s="635"/>
      <c r="CA39" s="635"/>
      <c r="CB39" s="671"/>
      <c r="CD39" s="631" t="s">
        <v>348</v>
      </c>
      <c r="CE39" s="632"/>
      <c r="CF39" s="632"/>
      <c r="CG39" s="632"/>
      <c r="CH39" s="632"/>
      <c r="CI39" s="632"/>
      <c r="CJ39" s="632"/>
      <c r="CK39" s="632"/>
      <c r="CL39" s="632"/>
      <c r="CM39" s="632"/>
      <c r="CN39" s="632"/>
      <c r="CO39" s="632"/>
      <c r="CP39" s="632"/>
      <c r="CQ39" s="633"/>
      <c r="CR39" s="634">
        <v>6007347</v>
      </c>
      <c r="CS39" s="647"/>
      <c r="CT39" s="647"/>
      <c r="CU39" s="647"/>
      <c r="CV39" s="647"/>
      <c r="CW39" s="647"/>
      <c r="CX39" s="647"/>
      <c r="CY39" s="648"/>
      <c r="CZ39" s="637">
        <v>7.1</v>
      </c>
      <c r="DA39" s="649"/>
      <c r="DB39" s="649"/>
      <c r="DC39" s="650"/>
      <c r="DD39" s="640">
        <v>5819424</v>
      </c>
      <c r="DE39" s="647"/>
      <c r="DF39" s="647"/>
      <c r="DG39" s="647"/>
      <c r="DH39" s="647"/>
      <c r="DI39" s="647"/>
      <c r="DJ39" s="647"/>
      <c r="DK39" s="648"/>
      <c r="DL39" s="640" t="s">
        <v>239</v>
      </c>
      <c r="DM39" s="647"/>
      <c r="DN39" s="647"/>
      <c r="DO39" s="647"/>
      <c r="DP39" s="647"/>
      <c r="DQ39" s="647"/>
      <c r="DR39" s="647"/>
      <c r="DS39" s="647"/>
      <c r="DT39" s="647"/>
      <c r="DU39" s="647"/>
      <c r="DV39" s="648"/>
      <c r="DW39" s="637" t="s">
        <v>248</v>
      </c>
      <c r="DX39" s="649"/>
      <c r="DY39" s="649"/>
      <c r="DZ39" s="649"/>
      <c r="EA39" s="649"/>
      <c r="EB39" s="649"/>
      <c r="EC39" s="661"/>
    </row>
    <row r="40" spans="2:133" ht="11.25" customHeight="1" x14ac:dyDescent="0.2">
      <c r="B40" s="631" t="s">
        <v>349</v>
      </c>
      <c r="C40" s="632"/>
      <c r="D40" s="632"/>
      <c r="E40" s="632"/>
      <c r="F40" s="632"/>
      <c r="G40" s="632"/>
      <c r="H40" s="632"/>
      <c r="I40" s="632"/>
      <c r="J40" s="632"/>
      <c r="K40" s="632"/>
      <c r="L40" s="632"/>
      <c r="M40" s="632"/>
      <c r="N40" s="632"/>
      <c r="O40" s="632"/>
      <c r="P40" s="632"/>
      <c r="Q40" s="633"/>
      <c r="R40" s="634">
        <v>637878</v>
      </c>
      <c r="S40" s="635"/>
      <c r="T40" s="635"/>
      <c r="U40" s="635"/>
      <c r="V40" s="635"/>
      <c r="W40" s="635"/>
      <c r="X40" s="635"/>
      <c r="Y40" s="636"/>
      <c r="Z40" s="672">
        <v>0.7</v>
      </c>
      <c r="AA40" s="672"/>
      <c r="AB40" s="672"/>
      <c r="AC40" s="672"/>
      <c r="AD40" s="673" t="s">
        <v>248</v>
      </c>
      <c r="AE40" s="673"/>
      <c r="AF40" s="673"/>
      <c r="AG40" s="673"/>
      <c r="AH40" s="673"/>
      <c r="AI40" s="673"/>
      <c r="AJ40" s="673"/>
      <c r="AK40" s="673"/>
      <c r="AL40" s="637" t="s">
        <v>150</v>
      </c>
      <c r="AM40" s="638"/>
      <c r="AN40" s="638"/>
      <c r="AO40" s="674"/>
      <c r="AQ40" s="667" t="s">
        <v>350</v>
      </c>
      <c r="AR40" s="668"/>
      <c r="AS40" s="668"/>
      <c r="AT40" s="668"/>
      <c r="AU40" s="668"/>
      <c r="AV40" s="668"/>
      <c r="AW40" s="668"/>
      <c r="AX40" s="668"/>
      <c r="AY40" s="669"/>
      <c r="AZ40" s="634" t="s">
        <v>248</v>
      </c>
      <c r="BA40" s="635"/>
      <c r="BB40" s="635"/>
      <c r="BC40" s="635"/>
      <c r="BD40" s="647"/>
      <c r="BE40" s="647"/>
      <c r="BF40" s="670"/>
      <c r="BG40" s="675" t="s">
        <v>351</v>
      </c>
      <c r="BH40" s="676"/>
      <c r="BI40" s="676"/>
      <c r="BJ40" s="676"/>
      <c r="BK40" s="676"/>
      <c r="BL40" s="217"/>
      <c r="BM40" s="632" t="s">
        <v>352</v>
      </c>
      <c r="BN40" s="632"/>
      <c r="BO40" s="632"/>
      <c r="BP40" s="632"/>
      <c r="BQ40" s="632"/>
      <c r="BR40" s="632"/>
      <c r="BS40" s="632"/>
      <c r="BT40" s="632"/>
      <c r="BU40" s="633"/>
      <c r="BV40" s="634">
        <v>101</v>
      </c>
      <c r="BW40" s="635"/>
      <c r="BX40" s="635"/>
      <c r="BY40" s="635"/>
      <c r="BZ40" s="635"/>
      <c r="CA40" s="635"/>
      <c r="CB40" s="671"/>
      <c r="CD40" s="631" t="s">
        <v>353</v>
      </c>
      <c r="CE40" s="632"/>
      <c r="CF40" s="632"/>
      <c r="CG40" s="632"/>
      <c r="CH40" s="632"/>
      <c r="CI40" s="632"/>
      <c r="CJ40" s="632"/>
      <c r="CK40" s="632"/>
      <c r="CL40" s="632"/>
      <c r="CM40" s="632"/>
      <c r="CN40" s="632"/>
      <c r="CO40" s="632"/>
      <c r="CP40" s="632"/>
      <c r="CQ40" s="633"/>
      <c r="CR40" s="634">
        <v>300000</v>
      </c>
      <c r="CS40" s="635"/>
      <c r="CT40" s="635"/>
      <c r="CU40" s="635"/>
      <c r="CV40" s="635"/>
      <c r="CW40" s="635"/>
      <c r="CX40" s="635"/>
      <c r="CY40" s="636"/>
      <c r="CZ40" s="637">
        <v>0.4</v>
      </c>
      <c r="DA40" s="649"/>
      <c r="DB40" s="649"/>
      <c r="DC40" s="650"/>
      <c r="DD40" s="640" t="s">
        <v>248</v>
      </c>
      <c r="DE40" s="635"/>
      <c r="DF40" s="635"/>
      <c r="DG40" s="635"/>
      <c r="DH40" s="635"/>
      <c r="DI40" s="635"/>
      <c r="DJ40" s="635"/>
      <c r="DK40" s="636"/>
      <c r="DL40" s="640" t="s">
        <v>248</v>
      </c>
      <c r="DM40" s="635"/>
      <c r="DN40" s="635"/>
      <c r="DO40" s="635"/>
      <c r="DP40" s="635"/>
      <c r="DQ40" s="635"/>
      <c r="DR40" s="635"/>
      <c r="DS40" s="635"/>
      <c r="DT40" s="635"/>
      <c r="DU40" s="635"/>
      <c r="DV40" s="636"/>
      <c r="DW40" s="637" t="s">
        <v>248</v>
      </c>
      <c r="DX40" s="649"/>
      <c r="DY40" s="649"/>
      <c r="DZ40" s="649"/>
      <c r="EA40" s="649"/>
      <c r="EB40" s="649"/>
      <c r="EC40" s="661"/>
    </row>
    <row r="41" spans="2:133" ht="11.25" customHeight="1" x14ac:dyDescent="0.2">
      <c r="B41" s="615" t="s">
        <v>354</v>
      </c>
      <c r="C41" s="616"/>
      <c r="D41" s="616"/>
      <c r="E41" s="616"/>
      <c r="F41" s="616"/>
      <c r="G41" s="616"/>
      <c r="H41" s="616"/>
      <c r="I41" s="616"/>
      <c r="J41" s="616"/>
      <c r="K41" s="616"/>
      <c r="L41" s="616"/>
      <c r="M41" s="616"/>
      <c r="N41" s="616"/>
      <c r="O41" s="616"/>
      <c r="P41" s="616"/>
      <c r="Q41" s="617"/>
      <c r="R41" s="618">
        <v>89827411</v>
      </c>
      <c r="S41" s="659"/>
      <c r="T41" s="659"/>
      <c r="U41" s="659"/>
      <c r="V41" s="659"/>
      <c r="W41" s="659"/>
      <c r="X41" s="659"/>
      <c r="Y41" s="662"/>
      <c r="Z41" s="663">
        <v>100</v>
      </c>
      <c r="AA41" s="663"/>
      <c r="AB41" s="663"/>
      <c r="AC41" s="663"/>
      <c r="AD41" s="664">
        <v>39601679</v>
      </c>
      <c r="AE41" s="664"/>
      <c r="AF41" s="664"/>
      <c r="AG41" s="664"/>
      <c r="AH41" s="664"/>
      <c r="AI41" s="664"/>
      <c r="AJ41" s="664"/>
      <c r="AK41" s="664"/>
      <c r="AL41" s="621">
        <v>100</v>
      </c>
      <c r="AM41" s="665"/>
      <c r="AN41" s="665"/>
      <c r="AO41" s="666"/>
      <c r="AQ41" s="667" t="s">
        <v>355</v>
      </c>
      <c r="AR41" s="668"/>
      <c r="AS41" s="668"/>
      <c r="AT41" s="668"/>
      <c r="AU41" s="668"/>
      <c r="AV41" s="668"/>
      <c r="AW41" s="668"/>
      <c r="AX41" s="668"/>
      <c r="AY41" s="669"/>
      <c r="AZ41" s="634">
        <v>2100000</v>
      </c>
      <c r="BA41" s="635"/>
      <c r="BB41" s="635"/>
      <c r="BC41" s="635"/>
      <c r="BD41" s="647"/>
      <c r="BE41" s="647"/>
      <c r="BF41" s="670"/>
      <c r="BG41" s="675"/>
      <c r="BH41" s="676"/>
      <c r="BI41" s="676"/>
      <c r="BJ41" s="676"/>
      <c r="BK41" s="676"/>
      <c r="BL41" s="217"/>
      <c r="BM41" s="632" t="s">
        <v>356</v>
      </c>
      <c r="BN41" s="632"/>
      <c r="BO41" s="632"/>
      <c r="BP41" s="632"/>
      <c r="BQ41" s="632"/>
      <c r="BR41" s="632"/>
      <c r="BS41" s="632"/>
      <c r="BT41" s="632"/>
      <c r="BU41" s="633"/>
      <c r="BV41" s="634" t="s">
        <v>239</v>
      </c>
      <c r="BW41" s="635"/>
      <c r="BX41" s="635"/>
      <c r="BY41" s="635"/>
      <c r="BZ41" s="635"/>
      <c r="CA41" s="635"/>
      <c r="CB41" s="671"/>
      <c r="CD41" s="631" t="s">
        <v>357</v>
      </c>
      <c r="CE41" s="632"/>
      <c r="CF41" s="632"/>
      <c r="CG41" s="632"/>
      <c r="CH41" s="632"/>
      <c r="CI41" s="632"/>
      <c r="CJ41" s="632"/>
      <c r="CK41" s="632"/>
      <c r="CL41" s="632"/>
      <c r="CM41" s="632"/>
      <c r="CN41" s="632"/>
      <c r="CO41" s="632"/>
      <c r="CP41" s="632"/>
      <c r="CQ41" s="633"/>
      <c r="CR41" s="634" t="s">
        <v>239</v>
      </c>
      <c r="CS41" s="647"/>
      <c r="CT41" s="647"/>
      <c r="CU41" s="647"/>
      <c r="CV41" s="647"/>
      <c r="CW41" s="647"/>
      <c r="CX41" s="647"/>
      <c r="CY41" s="648"/>
      <c r="CZ41" s="637" t="s">
        <v>239</v>
      </c>
      <c r="DA41" s="649"/>
      <c r="DB41" s="649"/>
      <c r="DC41" s="650"/>
      <c r="DD41" s="640" t="s">
        <v>239</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358</v>
      </c>
      <c r="AR42" s="680"/>
      <c r="AS42" s="680"/>
      <c r="AT42" s="680"/>
      <c r="AU42" s="680"/>
      <c r="AV42" s="680"/>
      <c r="AW42" s="680"/>
      <c r="AX42" s="680"/>
      <c r="AY42" s="681"/>
      <c r="AZ42" s="618">
        <v>4533704</v>
      </c>
      <c r="BA42" s="659"/>
      <c r="BB42" s="659"/>
      <c r="BC42" s="659"/>
      <c r="BD42" s="619"/>
      <c r="BE42" s="619"/>
      <c r="BF42" s="682"/>
      <c r="BG42" s="677"/>
      <c r="BH42" s="678"/>
      <c r="BI42" s="678"/>
      <c r="BJ42" s="678"/>
      <c r="BK42" s="678"/>
      <c r="BL42" s="218"/>
      <c r="BM42" s="616" t="s">
        <v>359</v>
      </c>
      <c r="BN42" s="616"/>
      <c r="BO42" s="616"/>
      <c r="BP42" s="616"/>
      <c r="BQ42" s="616"/>
      <c r="BR42" s="616"/>
      <c r="BS42" s="616"/>
      <c r="BT42" s="616"/>
      <c r="BU42" s="617"/>
      <c r="BV42" s="618">
        <v>314</v>
      </c>
      <c r="BW42" s="659"/>
      <c r="BX42" s="659"/>
      <c r="BY42" s="659"/>
      <c r="BZ42" s="659"/>
      <c r="CA42" s="659"/>
      <c r="CB42" s="660"/>
      <c r="CD42" s="631" t="s">
        <v>360</v>
      </c>
      <c r="CE42" s="632"/>
      <c r="CF42" s="632"/>
      <c r="CG42" s="632"/>
      <c r="CH42" s="632"/>
      <c r="CI42" s="632"/>
      <c r="CJ42" s="632"/>
      <c r="CK42" s="632"/>
      <c r="CL42" s="632"/>
      <c r="CM42" s="632"/>
      <c r="CN42" s="632"/>
      <c r="CO42" s="632"/>
      <c r="CP42" s="632"/>
      <c r="CQ42" s="633"/>
      <c r="CR42" s="634">
        <v>6792352</v>
      </c>
      <c r="CS42" s="647"/>
      <c r="CT42" s="647"/>
      <c r="CU42" s="647"/>
      <c r="CV42" s="647"/>
      <c r="CW42" s="647"/>
      <c r="CX42" s="647"/>
      <c r="CY42" s="648"/>
      <c r="CZ42" s="637">
        <v>8</v>
      </c>
      <c r="DA42" s="649"/>
      <c r="DB42" s="649"/>
      <c r="DC42" s="650"/>
      <c r="DD42" s="640">
        <v>1545317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361</v>
      </c>
      <c r="CD43" s="631" t="s">
        <v>362</v>
      </c>
      <c r="CE43" s="632"/>
      <c r="CF43" s="632"/>
      <c r="CG43" s="632"/>
      <c r="CH43" s="632"/>
      <c r="CI43" s="632"/>
      <c r="CJ43" s="632"/>
      <c r="CK43" s="632"/>
      <c r="CL43" s="632"/>
      <c r="CM43" s="632"/>
      <c r="CN43" s="632"/>
      <c r="CO43" s="632"/>
      <c r="CP43" s="632"/>
      <c r="CQ43" s="633"/>
      <c r="CR43" s="634">
        <v>137922</v>
      </c>
      <c r="CS43" s="647"/>
      <c r="CT43" s="647"/>
      <c r="CU43" s="647"/>
      <c r="CV43" s="647"/>
      <c r="CW43" s="647"/>
      <c r="CX43" s="647"/>
      <c r="CY43" s="648"/>
      <c r="CZ43" s="637">
        <v>0.2</v>
      </c>
      <c r="DA43" s="649"/>
      <c r="DB43" s="649"/>
      <c r="DC43" s="650"/>
      <c r="DD43" s="640">
        <v>137922</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363</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310</v>
      </c>
      <c r="CE44" s="654"/>
      <c r="CF44" s="631" t="s">
        <v>364</v>
      </c>
      <c r="CG44" s="632"/>
      <c r="CH44" s="632"/>
      <c r="CI44" s="632"/>
      <c r="CJ44" s="632"/>
      <c r="CK44" s="632"/>
      <c r="CL44" s="632"/>
      <c r="CM44" s="632"/>
      <c r="CN44" s="632"/>
      <c r="CO44" s="632"/>
      <c r="CP44" s="632"/>
      <c r="CQ44" s="633"/>
      <c r="CR44" s="634">
        <v>6791243</v>
      </c>
      <c r="CS44" s="635"/>
      <c r="CT44" s="635"/>
      <c r="CU44" s="635"/>
      <c r="CV44" s="635"/>
      <c r="CW44" s="635"/>
      <c r="CX44" s="635"/>
      <c r="CY44" s="636"/>
      <c r="CZ44" s="637">
        <v>8</v>
      </c>
      <c r="DA44" s="638"/>
      <c r="DB44" s="638"/>
      <c r="DC44" s="639"/>
      <c r="DD44" s="640">
        <v>1544208</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365</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366</v>
      </c>
      <c r="CG45" s="632"/>
      <c r="CH45" s="632"/>
      <c r="CI45" s="632"/>
      <c r="CJ45" s="632"/>
      <c r="CK45" s="632"/>
      <c r="CL45" s="632"/>
      <c r="CM45" s="632"/>
      <c r="CN45" s="632"/>
      <c r="CO45" s="632"/>
      <c r="CP45" s="632"/>
      <c r="CQ45" s="633"/>
      <c r="CR45" s="634">
        <v>3120473</v>
      </c>
      <c r="CS45" s="647"/>
      <c r="CT45" s="647"/>
      <c r="CU45" s="647"/>
      <c r="CV45" s="647"/>
      <c r="CW45" s="647"/>
      <c r="CX45" s="647"/>
      <c r="CY45" s="648"/>
      <c r="CZ45" s="637">
        <v>3.7</v>
      </c>
      <c r="DA45" s="649"/>
      <c r="DB45" s="649"/>
      <c r="DC45" s="650"/>
      <c r="DD45" s="640">
        <v>300035</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367</v>
      </c>
      <c r="CG46" s="632"/>
      <c r="CH46" s="632"/>
      <c r="CI46" s="632"/>
      <c r="CJ46" s="632"/>
      <c r="CK46" s="632"/>
      <c r="CL46" s="632"/>
      <c r="CM46" s="632"/>
      <c r="CN46" s="632"/>
      <c r="CO46" s="632"/>
      <c r="CP46" s="632"/>
      <c r="CQ46" s="633"/>
      <c r="CR46" s="634">
        <v>3670770</v>
      </c>
      <c r="CS46" s="635"/>
      <c r="CT46" s="635"/>
      <c r="CU46" s="635"/>
      <c r="CV46" s="635"/>
      <c r="CW46" s="635"/>
      <c r="CX46" s="635"/>
      <c r="CY46" s="636"/>
      <c r="CZ46" s="637">
        <v>4.3</v>
      </c>
      <c r="DA46" s="638"/>
      <c r="DB46" s="638"/>
      <c r="DC46" s="639"/>
      <c r="DD46" s="640">
        <v>1244173</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368</v>
      </c>
      <c r="CG47" s="632"/>
      <c r="CH47" s="632"/>
      <c r="CI47" s="632"/>
      <c r="CJ47" s="632"/>
      <c r="CK47" s="632"/>
      <c r="CL47" s="632"/>
      <c r="CM47" s="632"/>
      <c r="CN47" s="632"/>
      <c r="CO47" s="632"/>
      <c r="CP47" s="632"/>
      <c r="CQ47" s="633"/>
      <c r="CR47" s="634">
        <v>1109</v>
      </c>
      <c r="CS47" s="647"/>
      <c r="CT47" s="647"/>
      <c r="CU47" s="647"/>
      <c r="CV47" s="647"/>
      <c r="CW47" s="647"/>
      <c r="CX47" s="647"/>
      <c r="CY47" s="648"/>
      <c r="CZ47" s="637">
        <v>0</v>
      </c>
      <c r="DA47" s="649"/>
      <c r="DB47" s="649"/>
      <c r="DC47" s="650"/>
      <c r="DD47" s="640">
        <v>1109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369</v>
      </c>
      <c r="CG48" s="632"/>
      <c r="CH48" s="632"/>
      <c r="CI48" s="632"/>
      <c r="CJ48" s="632"/>
      <c r="CK48" s="632"/>
      <c r="CL48" s="632"/>
      <c r="CM48" s="632"/>
      <c r="CN48" s="632"/>
      <c r="CO48" s="632"/>
      <c r="CP48" s="632"/>
      <c r="CQ48" s="633"/>
      <c r="CR48" s="634" t="s">
        <v>248</v>
      </c>
      <c r="CS48" s="635"/>
      <c r="CT48" s="635"/>
      <c r="CU48" s="635"/>
      <c r="CV48" s="635"/>
      <c r="CW48" s="635"/>
      <c r="CX48" s="635"/>
      <c r="CY48" s="636"/>
      <c r="CZ48" s="637" t="s">
        <v>248</v>
      </c>
      <c r="DA48" s="638"/>
      <c r="DB48" s="638"/>
      <c r="DC48" s="639"/>
      <c r="DD48" s="640" t="s">
        <v>248</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370</v>
      </c>
      <c r="CE49" s="616"/>
      <c r="CF49" s="616"/>
      <c r="CG49" s="616"/>
      <c r="CH49" s="616"/>
      <c r="CI49" s="616"/>
      <c r="CJ49" s="616"/>
      <c r="CK49" s="616"/>
      <c r="CL49" s="616"/>
      <c r="CM49" s="616"/>
      <c r="CN49" s="616"/>
      <c r="CO49" s="616"/>
      <c r="CP49" s="616"/>
      <c r="CQ49" s="617"/>
      <c r="CR49" s="618">
        <v>84456794</v>
      </c>
      <c r="CS49" s="619"/>
      <c r="CT49" s="619"/>
      <c r="CU49" s="619"/>
      <c r="CV49" s="619"/>
      <c r="CW49" s="619"/>
      <c r="CX49" s="619"/>
      <c r="CY49" s="620"/>
      <c r="CZ49" s="621">
        <v>100</v>
      </c>
      <c r="DA49" s="622"/>
      <c r="DB49" s="622"/>
      <c r="DC49" s="623"/>
      <c r="DD49" s="624">
        <v>49285206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BBqGrMoYCl9jswEoOW83K8eY3A/tDBAbd0ypnPcrNzFeKviafaAlSof2+sqNwKWgVp52P3VXcvh0+o/DQy0ISA==" saltValue="SVv4MY7yzoTjrm2c/rlHR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5" t="s">
        <v>371</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c r="AA2" s="1105"/>
      <c r="AB2" s="1105"/>
      <c r="AC2" s="1105"/>
      <c r="AD2" s="1105"/>
      <c r="AE2" s="1105"/>
      <c r="AF2" s="1105"/>
      <c r="AG2" s="1105"/>
      <c r="AH2" s="1105"/>
      <c r="AI2" s="1105"/>
      <c r="AJ2" s="1105"/>
      <c r="AK2" s="1105"/>
      <c r="AL2" s="1105"/>
      <c r="AM2" s="1105"/>
      <c r="AN2" s="1105"/>
      <c r="AO2" s="1105"/>
      <c r="AP2" s="1105"/>
      <c r="AQ2" s="1105"/>
      <c r="AR2" s="1105"/>
      <c r="AS2" s="1105"/>
      <c r="AT2" s="1105"/>
      <c r="AU2" s="1105"/>
      <c r="AV2" s="1105"/>
      <c r="AW2" s="1105"/>
      <c r="AX2" s="1105"/>
      <c r="AY2" s="1105"/>
      <c r="AZ2" s="1105"/>
      <c r="BA2" s="1105"/>
      <c r="BB2" s="1105"/>
      <c r="BC2" s="1105"/>
      <c r="BD2" s="1105"/>
      <c r="BE2" s="1105"/>
      <c r="BF2" s="1105"/>
      <c r="BG2" s="1105"/>
      <c r="BH2" s="1105"/>
      <c r="BI2" s="1105"/>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6" t="s">
        <v>372</v>
      </c>
      <c r="DK2" s="1107"/>
      <c r="DL2" s="1107"/>
      <c r="DM2" s="1107"/>
      <c r="DN2" s="1107"/>
      <c r="DO2" s="1108"/>
      <c r="DP2" s="222"/>
      <c r="DQ2" s="1106" t="s">
        <v>373</v>
      </c>
      <c r="DR2" s="1107"/>
      <c r="DS2" s="1107"/>
      <c r="DT2" s="1107"/>
      <c r="DU2" s="1107"/>
      <c r="DV2" s="1107"/>
      <c r="DW2" s="1107"/>
      <c r="DX2" s="1107"/>
      <c r="DY2" s="1107"/>
      <c r="DZ2" s="1108"/>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4" t="s">
        <v>374</v>
      </c>
      <c r="B4" s="1074"/>
      <c r="C4" s="1074"/>
      <c r="D4" s="1074"/>
      <c r="E4" s="1074"/>
      <c r="F4" s="1074"/>
      <c r="G4" s="1074"/>
      <c r="H4" s="1074"/>
      <c r="I4" s="1074"/>
      <c r="J4" s="1074"/>
      <c r="K4" s="1074"/>
      <c r="L4" s="1074"/>
      <c r="M4" s="1074"/>
      <c r="N4" s="1074"/>
      <c r="O4" s="1074"/>
      <c r="P4" s="1074"/>
      <c r="Q4" s="1074"/>
      <c r="R4" s="1074"/>
      <c r="S4" s="1074"/>
      <c r="T4" s="1074"/>
      <c r="U4" s="1074"/>
      <c r="V4" s="1074"/>
      <c r="W4" s="1074"/>
      <c r="X4" s="1074"/>
      <c r="Y4" s="1074"/>
      <c r="Z4" s="1074"/>
      <c r="AA4" s="1074"/>
      <c r="AB4" s="1074"/>
      <c r="AC4" s="1074"/>
      <c r="AD4" s="1074"/>
      <c r="AE4" s="1074"/>
      <c r="AF4" s="1074"/>
      <c r="AG4" s="1074"/>
      <c r="AH4" s="1074"/>
      <c r="AI4" s="1074"/>
      <c r="AJ4" s="1074"/>
      <c r="AK4" s="1074"/>
      <c r="AL4" s="1074"/>
      <c r="AM4" s="1074"/>
      <c r="AN4" s="1074"/>
      <c r="AO4" s="1074"/>
      <c r="AP4" s="1074"/>
      <c r="AQ4" s="1074"/>
      <c r="AR4" s="1074"/>
      <c r="AS4" s="1074"/>
      <c r="AT4" s="1074"/>
      <c r="AU4" s="1074"/>
      <c r="AV4" s="1074"/>
      <c r="AW4" s="1074"/>
      <c r="AX4" s="1074"/>
      <c r="AY4" s="1074"/>
      <c r="AZ4" s="226"/>
      <c r="BA4" s="226"/>
      <c r="BB4" s="226"/>
      <c r="BC4" s="226"/>
      <c r="BD4" s="226"/>
      <c r="BE4" s="227"/>
      <c r="BF4" s="227"/>
      <c r="BG4" s="227"/>
      <c r="BH4" s="227"/>
      <c r="BI4" s="227"/>
      <c r="BJ4" s="227"/>
      <c r="BK4" s="227"/>
      <c r="BL4" s="227"/>
      <c r="BM4" s="227"/>
      <c r="BN4" s="227"/>
      <c r="BO4" s="227"/>
      <c r="BP4" s="227"/>
      <c r="BQ4" s="743" t="s">
        <v>375</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10" t="s">
        <v>376</v>
      </c>
      <c r="B5" s="1011"/>
      <c r="C5" s="1011"/>
      <c r="D5" s="1011"/>
      <c r="E5" s="1011"/>
      <c r="F5" s="1011"/>
      <c r="G5" s="1011"/>
      <c r="H5" s="1011"/>
      <c r="I5" s="1011"/>
      <c r="J5" s="1011"/>
      <c r="K5" s="1011"/>
      <c r="L5" s="1011"/>
      <c r="M5" s="1011"/>
      <c r="N5" s="1011"/>
      <c r="O5" s="1011"/>
      <c r="P5" s="1012"/>
      <c r="Q5" s="1016" t="s">
        <v>377</v>
      </c>
      <c r="R5" s="1017"/>
      <c r="S5" s="1017"/>
      <c r="T5" s="1017"/>
      <c r="U5" s="1018"/>
      <c r="V5" s="1016" t="s">
        <v>378</v>
      </c>
      <c r="W5" s="1017"/>
      <c r="X5" s="1017"/>
      <c r="Y5" s="1017"/>
      <c r="Z5" s="1018"/>
      <c r="AA5" s="1016" t="s">
        <v>379</v>
      </c>
      <c r="AB5" s="1017"/>
      <c r="AC5" s="1017"/>
      <c r="AD5" s="1017"/>
      <c r="AE5" s="1017"/>
      <c r="AF5" s="1109" t="s">
        <v>380</v>
      </c>
      <c r="AG5" s="1017"/>
      <c r="AH5" s="1017"/>
      <c r="AI5" s="1017"/>
      <c r="AJ5" s="1030"/>
      <c r="AK5" s="1017" t="s">
        <v>381</v>
      </c>
      <c r="AL5" s="1017"/>
      <c r="AM5" s="1017"/>
      <c r="AN5" s="1017"/>
      <c r="AO5" s="1018"/>
      <c r="AP5" s="1016" t="s">
        <v>382</v>
      </c>
      <c r="AQ5" s="1017"/>
      <c r="AR5" s="1017"/>
      <c r="AS5" s="1017"/>
      <c r="AT5" s="1018"/>
      <c r="AU5" s="1016" t="s">
        <v>383</v>
      </c>
      <c r="AV5" s="1017"/>
      <c r="AW5" s="1017"/>
      <c r="AX5" s="1017"/>
      <c r="AY5" s="1030"/>
      <c r="AZ5" s="226"/>
      <c r="BA5" s="226"/>
      <c r="BB5" s="226"/>
      <c r="BC5" s="226"/>
      <c r="BD5" s="226"/>
      <c r="BE5" s="227"/>
      <c r="BF5" s="227"/>
      <c r="BG5" s="227"/>
      <c r="BH5" s="227"/>
      <c r="BI5" s="227"/>
      <c r="BJ5" s="227"/>
      <c r="BK5" s="227"/>
      <c r="BL5" s="227"/>
      <c r="BM5" s="227"/>
      <c r="BN5" s="227"/>
      <c r="BO5" s="227"/>
      <c r="BP5" s="227"/>
      <c r="BQ5" s="1010" t="s">
        <v>384</v>
      </c>
      <c r="BR5" s="1011"/>
      <c r="BS5" s="1011"/>
      <c r="BT5" s="1011"/>
      <c r="BU5" s="1011"/>
      <c r="BV5" s="1011"/>
      <c r="BW5" s="1011"/>
      <c r="BX5" s="1011"/>
      <c r="BY5" s="1011"/>
      <c r="BZ5" s="1011"/>
      <c r="CA5" s="1011"/>
      <c r="CB5" s="1011"/>
      <c r="CC5" s="1011"/>
      <c r="CD5" s="1011"/>
      <c r="CE5" s="1011"/>
      <c r="CF5" s="1011"/>
      <c r="CG5" s="1012"/>
      <c r="CH5" s="1016" t="s">
        <v>385</v>
      </c>
      <c r="CI5" s="1017"/>
      <c r="CJ5" s="1017"/>
      <c r="CK5" s="1017"/>
      <c r="CL5" s="1018"/>
      <c r="CM5" s="1016" t="s">
        <v>386</v>
      </c>
      <c r="CN5" s="1017"/>
      <c r="CO5" s="1017"/>
      <c r="CP5" s="1017"/>
      <c r="CQ5" s="1018"/>
      <c r="CR5" s="1016" t="s">
        <v>387</v>
      </c>
      <c r="CS5" s="1017"/>
      <c r="CT5" s="1017"/>
      <c r="CU5" s="1017"/>
      <c r="CV5" s="1018"/>
      <c r="CW5" s="1016" t="s">
        <v>388</v>
      </c>
      <c r="CX5" s="1017"/>
      <c r="CY5" s="1017"/>
      <c r="CZ5" s="1017"/>
      <c r="DA5" s="1018"/>
      <c r="DB5" s="1016" t="s">
        <v>389</v>
      </c>
      <c r="DC5" s="1017"/>
      <c r="DD5" s="1017"/>
      <c r="DE5" s="1017"/>
      <c r="DF5" s="1018"/>
      <c r="DG5" s="1099" t="s">
        <v>390</v>
      </c>
      <c r="DH5" s="1100"/>
      <c r="DI5" s="1100"/>
      <c r="DJ5" s="1100"/>
      <c r="DK5" s="1101"/>
      <c r="DL5" s="1099" t="s">
        <v>391</v>
      </c>
      <c r="DM5" s="1100"/>
      <c r="DN5" s="1100"/>
      <c r="DO5" s="1100"/>
      <c r="DP5" s="1101"/>
      <c r="DQ5" s="1016" t="s">
        <v>392</v>
      </c>
      <c r="DR5" s="1017"/>
      <c r="DS5" s="1017"/>
      <c r="DT5" s="1017"/>
      <c r="DU5" s="1018"/>
      <c r="DV5" s="1016" t="s">
        <v>383</v>
      </c>
      <c r="DW5" s="1017"/>
      <c r="DX5" s="1017"/>
      <c r="DY5" s="1017"/>
      <c r="DZ5" s="1030"/>
      <c r="EA5" s="228"/>
    </row>
    <row r="6" spans="1:131" s="229" customFormat="1" ht="26.25" customHeight="1" thickBot="1" x14ac:dyDescent="0.25">
      <c r="A6" s="1013"/>
      <c r="B6" s="1014"/>
      <c r="C6" s="1014"/>
      <c r="D6" s="1014"/>
      <c r="E6" s="1014"/>
      <c r="F6" s="1014"/>
      <c r="G6" s="1014"/>
      <c r="H6" s="1014"/>
      <c r="I6" s="1014"/>
      <c r="J6" s="1014"/>
      <c r="K6" s="1014"/>
      <c r="L6" s="1014"/>
      <c r="M6" s="1014"/>
      <c r="N6" s="1014"/>
      <c r="O6" s="1014"/>
      <c r="P6" s="1015"/>
      <c r="Q6" s="1019"/>
      <c r="R6" s="1020"/>
      <c r="S6" s="1020"/>
      <c r="T6" s="1020"/>
      <c r="U6" s="1021"/>
      <c r="V6" s="1019"/>
      <c r="W6" s="1020"/>
      <c r="X6" s="1020"/>
      <c r="Y6" s="1020"/>
      <c r="Z6" s="1021"/>
      <c r="AA6" s="1019"/>
      <c r="AB6" s="1020"/>
      <c r="AC6" s="1020"/>
      <c r="AD6" s="1020"/>
      <c r="AE6" s="1020"/>
      <c r="AF6" s="1110"/>
      <c r="AG6" s="1020"/>
      <c r="AH6" s="1020"/>
      <c r="AI6" s="1020"/>
      <c r="AJ6" s="1031"/>
      <c r="AK6" s="1020"/>
      <c r="AL6" s="1020"/>
      <c r="AM6" s="1020"/>
      <c r="AN6" s="1020"/>
      <c r="AO6" s="1021"/>
      <c r="AP6" s="1019"/>
      <c r="AQ6" s="1020"/>
      <c r="AR6" s="1020"/>
      <c r="AS6" s="1020"/>
      <c r="AT6" s="1021"/>
      <c r="AU6" s="1019"/>
      <c r="AV6" s="1020"/>
      <c r="AW6" s="1020"/>
      <c r="AX6" s="1020"/>
      <c r="AY6" s="1031"/>
      <c r="AZ6" s="226"/>
      <c r="BA6" s="226"/>
      <c r="BB6" s="226"/>
      <c r="BC6" s="226"/>
      <c r="BD6" s="226"/>
      <c r="BE6" s="227"/>
      <c r="BF6" s="227"/>
      <c r="BG6" s="227"/>
      <c r="BH6" s="227"/>
      <c r="BI6" s="227"/>
      <c r="BJ6" s="227"/>
      <c r="BK6" s="227"/>
      <c r="BL6" s="227"/>
      <c r="BM6" s="227"/>
      <c r="BN6" s="227"/>
      <c r="BO6" s="227"/>
      <c r="BP6" s="227"/>
      <c r="BQ6" s="1013"/>
      <c r="BR6" s="1014"/>
      <c r="BS6" s="1014"/>
      <c r="BT6" s="1014"/>
      <c r="BU6" s="1014"/>
      <c r="BV6" s="1014"/>
      <c r="BW6" s="1014"/>
      <c r="BX6" s="1014"/>
      <c r="BY6" s="1014"/>
      <c r="BZ6" s="1014"/>
      <c r="CA6" s="1014"/>
      <c r="CB6" s="1014"/>
      <c r="CC6" s="1014"/>
      <c r="CD6" s="1014"/>
      <c r="CE6" s="1014"/>
      <c r="CF6" s="1014"/>
      <c r="CG6" s="1015"/>
      <c r="CH6" s="1019"/>
      <c r="CI6" s="1020"/>
      <c r="CJ6" s="1020"/>
      <c r="CK6" s="1020"/>
      <c r="CL6" s="1021"/>
      <c r="CM6" s="1019"/>
      <c r="CN6" s="1020"/>
      <c r="CO6" s="1020"/>
      <c r="CP6" s="1020"/>
      <c r="CQ6" s="1021"/>
      <c r="CR6" s="1019"/>
      <c r="CS6" s="1020"/>
      <c r="CT6" s="1020"/>
      <c r="CU6" s="1020"/>
      <c r="CV6" s="1021"/>
      <c r="CW6" s="1019"/>
      <c r="CX6" s="1020"/>
      <c r="CY6" s="1020"/>
      <c r="CZ6" s="1020"/>
      <c r="DA6" s="1021"/>
      <c r="DB6" s="1019"/>
      <c r="DC6" s="1020"/>
      <c r="DD6" s="1020"/>
      <c r="DE6" s="1020"/>
      <c r="DF6" s="1021"/>
      <c r="DG6" s="1102"/>
      <c r="DH6" s="1103"/>
      <c r="DI6" s="1103"/>
      <c r="DJ6" s="1103"/>
      <c r="DK6" s="1104"/>
      <c r="DL6" s="1102"/>
      <c r="DM6" s="1103"/>
      <c r="DN6" s="1103"/>
      <c r="DO6" s="1103"/>
      <c r="DP6" s="1104"/>
      <c r="DQ6" s="1019"/>
      <c r="DR6" s="1020"/>
      <c r="DS6" s="1020"/>
      <c r="DT6" s="1020"/>
      <c r="DU6" s="1021"/>
      <c r="DV6" s="1019"/>
      <c r="DW6" s="1020"/>
      <c r="DX6" s="1020"/>
      <c r="DY6" s="1020"/>
      <c r="DZ6" s="1031"/>
      <c r="EA6" s="228"/>
    </row>
    <row r="7" spans="1:131" s="229" customFormat="1" ht="26.25" customHeight="1" thickTop="1" x14ac:dyDescent="0.2">
      <c r="A7" s="230">
        <v>1</v>
      </c>
      <c r="B7" s="1062" t="s">
        <v>393</v>
      </c>
      <c r="C7" s="1063"/>
      <c r="D7" s="1063"/>
      <c r="E7" s="1063"/>
      <c r="F7" s="1063"/>
      <c r="G7" s="1063"/>
      <c r="H7" s="1063"/>
      <c r="I7" s="1063"/>
      <c r="J7" s="1063"/>
      <c r="K7" s="1063"/>
      <c r="L7" s="1063"/>
      <c r="M7" s="1063"/>
      <c r="N7" s="1063"/>
      <c r="O7" s="1063"/>
      <c r="P7" s="1064"/>
      <c r="Q7" s="1117">
        <v>89827</v>
      </c>
      <c r="R7" s="1118"/>
      <c r="S7" s="1118"/>
      <c r="T7" s="1118"/>
      <c r="U7" s="1118"/>
      <c r="V7" s="1118">
        <v>84457</v>
      </c>
      <c r="W7" s="1118"/>
      <c r="X7" s="1118"/>
      <c r="Y7" s="1118"/>
      <c r="Z7" s="1118"/>
      <c r="AA7" s="1118">
        <v>5371</v>
      </c>
      <c r="AB7" s="1118"/>
      <c r="AC7" s="1118"/>
      <c r="AD7" s="1118"/>
      <c r="AE7" s="1119"/>
      <c r="AF7" s="1120">
        <v>5059</v>
      </c>
      <c r="AG7" s="1121"/>
      <c r="AH7" s="1121"/>
      <c r="AI7" s="1121"/>
      <c r="AJ7" s="1122"/>
      <c r="AK7" s="1123">
        <v>3306</v>
      </c>
      <c r="AL7" s="1124"/>
      <c r="AM7" s="1124"/>
      <c r="AN7" s="1124"/>
      <c r="AO7" s="1124"/>
      <c r="AP7" s="1124">
        <v>25385</v>
      </c>
      <c r="AQ7" s="1124"/>
      <c r="AR7" s="1124"/>
      <c r="AS7" s="1124"/>
      <c r="AT7" s="1124"/>
      <c r="AU7" s="1125"/>
      <c r="AV7" s="1125"/>
      <c r="AW7" s="1125"/>
      <c r="AX7" s="1125"/>
      <c r="AY7" s="1126"/>
      <c r="AZ7" s="226"/>
      <c r="BA7" s="226"/>
      <c r="BB7" s="226"/>
      <c r="BC7" s="226"/>
      <c r="BD7" s="226"/>
      <c r="BE7" s="227"/>
      <c r="BF7" s="227"/>
      <c r="BG7" s="227"/>
      <c r="BH7" s="227"/>
      <c r="BI7" s="227"/>
      <c r="BJ7" s="227"/>
      <c r="BK7" s="227"/>
      <c r="BL7" s="227"/>
      <c r="BM7" s="227"/>
      <c r="BN7" s="227"/>
      <c r="BO7" s="227"/>
      <c r="BP7" s="227"/>
      <c r="BQ7" s="230">
        <v>1</v>
      </c>
      <c r="BR7" s="231"/>
      <c r="BS7" s="1114" t="s">
        <v>586</v>
      </c>
      <c r="BT7" s="1115"/>
      <c r="BU7" s="1115"/>
      <c r="BV7" s="1115"/>
      <c r="BW7" s="1115"/>
      <c r="BX7" s="1115"/>
      <c r="BY7" s="1115"/>
      <c r="BZ7" s="1115"/>
      <c r="CA7" s="1115"/>
      <c r="CB7" s="1115"/>
      <c r="CC7" s="1115"/>
      <c r="CD7" s="1115"/>
      <c r="CE7" s="1115"/>
      <c r="CF7" s="1115"/>
      <c r="CG7" s="1127"/>
      <c r="CH7" s="1111">
        <v>3</v>
      </c>
      <c r="CI7" s="1112"/>
      <c r="CJ7" s="1112"/>
      <c r="CK7" s="1112"/>
      <c r="CL7" s="1113"/>
      <c r="CM7" s="1111">
        <v>639</v>
      </c>
      <c r="CN7" s="1112"/>
      <c r="CO7" s="1112"/>
      <c r="CP7" s="1112"/>
      <c r="CQ7" s="1113"/>
      <c r="CR7" s="1111">
        <v>500</v>
      </c>
      <c r="CS7" s="1112"/>
      <c r="CT7" s="1112"/>
      <c r="CU7" s="1112"/>
      <c r="CV7" s="1113"/>
      <c r="CW7" s="1111">
        <v>2</v>
      </c>
      <c r="CX7" s="1112"/>
      <c r="CY7" s="1112"/>
      <c r="CZ7" s="1112"/>
      <c r="DA7" s="1113"/>
      <c r="DB7" s="1111" t="s">
        <v>590</v>
      </c>
      <c r="DC7" s="1112"/>
      <c r="DD7" s="1112"/>
      <c r="DE7" s="1112"/>
      <c r="DF7" s="1113"/>
      <c r="DG7" s="1111" t="s">
        <v>590</v>
      </c>
      <c r="DH7" s="1112"/>
      <c r="DI7" s="1112"/>
      <c r="DJ7" s="1112"/>
      <c r="DK7" s="1113"/>
      <c r="DL7" s="1111" t="s">
        <v>590</v>
      </c>
      <c r="DM7" s="1112"/>
      <c r="DN7" s="1112"/>
      <c r="DO7" s="1112"/>
      <c r="DP7" s="1113"/>
      <c r="DQ7" s="1111" t="s">
        <v>590</v>
      </c>
      <c r="DR7" s="1112"/>
      <c r="DS7" s="1112"/>
      <c r="DT7" s="1112"/>
      <c r="DU7" s="1113"/>
      <c r="DV7" s="1114"/>
      <c r="DW7" s="1115"/>
      <c r="DX7" s="1115"/>
      <c r="DY7" s="1115"/>
      <c r="DZ7" s="1116"/>
      <c r="EA7" s="228"/>
    </row>
    <row r="8" spans="1:131" s="229" customFormat="1" ht="26.25" customHeight="1" x14ac:dyDescent="0.2">
      <c r="A8" s="232">
        <v>2</v>
      </c>
      <c r="B8" s="1045"/>
      <c r="C8" s="1046"/>
      <c r="D8" s="1046"/>
      <c r="E8" s="1046"/>
      <c r="F8" s="1046"/>
      <c r="G8" s="1046"/>
      <c r="H8" s="1046"/>
      <c r="I8" s="1046"/>
      <c r="J8" s="1046"/>
      <c r="K8" s="1046"/>
      <c r="L8" s="1046"/>
      <c r="M8" s="1046"/>
      <c r="N8" s="1046"/>
      <c r="O8" s="1046"/>
      <c r="P8" s="1047"/>
      <c r="Q8" s="1053"/>
      <c r="R8" s="1054"/>
      <c r="S8" s="1054"/>
      <c r="T8" s="1054"/>
      <c r="U8" s="1054"/>
      <c r="V8" s="1054"/>
      <c r="W8" s="1054"/>
      <c r="X8" s="1054"/>
      <c r="Y8" s="1054"/>
      <c r="Z8" s="1054"/>
      <c r="AA8" s="1054"/>
      <c r="AB8" s="1054"/>
      <c r="AC8" s="1054"/>
      <c r="AD8" s="1054"/>
      <c r="AE8" s="1055"/>
      <c r="AF8" s="1050"/>
      <c r="AG8" s="1051"/>
      <c r="AH8" s="1051"/>
      <c r="AI8" s="1051"/>
      <c r="AJ8" s="1052"/>
      <c r="AK8" s="1095"/>
      <c r="AL8" s="1096"/>
      <c r="AM8" s="1096"/>
      <c r="AN8" s="1096"/>
      <c r="AO8" s="1096"/>
      <c r="AP8" s="1096"/>
      <c r="AQ8" s="1096"/>
      <c r="AR8" s="1096"/>
      <c r="AS8" s="1096"/>
      <c r="AT8" s="1096"/>
      <c r="AU8" s="1097"/>
      <c r="AV8" s="1097"/>
      <c r="AW8" s="1097"/>
      <c r="AX8" s="1097"/>
      <c r="AY8" s="1098"/>
      <c r="AZ8" s="226"/>
      <c r="BA8" s="226"/>
      <c r="BB8" s="226"/>
      <c r="BC8" s="226"/>
      <c r="BD8" s="226"/>
      <c r="BE8" s="227"/>
      <c r="BF8" s="227"/>
      <c r="BG8" s="227"/>
      <c r="BH8" s="227"/>
      <c r="BI8" s="227"/>
      <c r="BJ8" s="227"/>
      <c r="BK8" s="227"/>
      <c r="BL8" s="227"/>
      <c r="BM8" s="227"/>
      <c r="BN8" s="227"/>
      <c r="BO8" s="227"/>
      <c r="BP8" s="227"/>
      <c r="BQ8" s="232">
        <v>2</v>
      </c>
      <c r="BR8" s="233" t="s">
        <v>587</v>
      </c>
      <c r="BS8" s="1007" t="s">
        <v>588</v>
      </c>
      <c r="BT8" s="1008"/>
      <c r="BU8" s="1008"/>
      <c r="BV8" s="1008"/>
      <c r="BW8" s="1008"/>
      <c r="BX8" s="1008"/>
      <c r="BY8" s="1008"/>
      <c r="BZ8" s="1008"/>
      <c r="CA8" s="1008"/>
      <c r="CB8" s="1008"/>
      <c r="CC8" s="1008"/>
      <c r="CD8" s="1008"/>
      <c r="CE8" s="1008"/>
      <c r="CF8" s="1008"/>
      <c r="CG8" s="1029"/>
      <c r="CH8" s="1004">
        <v>0</v>
      </c>
      <c r="CI8" s="1005"/>
      <c r="CJ8" s="1005"/>
      <c r="CK8" s="1005"/>
      <c r="CL8" s="1006"/>
      <c r="CM8" s="1004">
        <v>69</v>
      </c>
      <c r="CN8" s="1005"/>
      <c r="CO8" s="1005"/>
      <c r="CP8" s="1005"/>
      <c r="CQ8" s="1006"/>
      <c r="CR8" s="1004">
        <v>5</v>
      </c>
      <c r="CS8" s="1005"/>
      <c r="CT8" s="1005"/>
      <c r="CU8" s="1005"/>
      <c r="CV8" s="1006"/>
      <c r="CW8" s="1004">
        <v>1</v>
      </c>
      <c r="CX8" s="1005"/>
      <c r="CY8" s="1005"/>
      <c r="CZ8" s="1005"/>
      <c r="DA8" s="1006"/>
      <c r="DB8" s="1004" t="s">
        <v>590</v>
      </c>
      <c r="DC8" s="1005"/>
      <c r="DD8" s="1005"/>
      <c r="DE8" s="1005"/>
      <c r="DF8" s="1006"/>
      <c r="DG8" s="1004" t="s">
        <v>590</v>
      </c>
      <c r="DH8" s="1005"/>
      <c r="DI8" s="1005"/>
      <c r="DJ8" s="1005"/>
      <c r="DK8" s="1006"/>
      <c r="DL8" s="1004" t="s">
        <v>590</v>
      </c>
      <c r="DM8" s="1005"/>
      <c r="DN8" s="1005"/>
      <c r="DO8" s="1005"/>
      <c r="DP8" s="1006"/>
      <c r="DQ8" s="1004" t="s">
        <v>590</v>
      </c>
      <c r="DR8" s="1005"/>
      <c r="DS8" s="1005"/>
      <c r="DT8" s="1005"/>
      <c r="DU8" s="1006"/>
      <c r="DV8" s="1007"/>
      <c r="DW8" s="1008"/>
      <c r="DX8" s="1008"/>
      <c r="DY8" s="1008"/>
      <c r="DZ8" s="1009"/>
      <c r="EA8" s="228"/>
    </row>
    <row r="9" spans="1:131" s="229" customFormat="1" ht="26.25" customHeight="1" x14ac:dyDescent="0.2">
      <c r="A9" s="232">
        <v>3</v>
      </c>
      <c r="B9" s="1045"/>
      <c r="C9" s="1046"/>
      <c r="D9" s="1046"/>
      <c r="E9" s="1046"/>
      <c r="F9" s="1046"/>
      <c r="G9" s="1046"/>
      <c r="H9" s="1046"/>
      <c r="I9" s="1046"/>
      <c r="J9" s="1046"/>
      <c r="K9" s="1046"/>
      <c r="L9" s="1046"/>
      <c r="M9" s="1046"/>
      <c r="N9" s="1046"/>
      <c r="O9" s="1046"/>
      <c r="P9" s="1047"/>
      <c r="Q9" s="1053"/>
      <c r="R9" s="1054"/>
      <c r="S9" s="1054"/>
      <c r="T9" s="1054"/>
      <c r="U9" s="1054"/>
      <c r="V9" s="1054"/>
      <c r="W9" s="1054"/>
      <c r="X9" s="1054"/>
      <c r="Y9" s="1054"/>
      <c r="Z9" s="1054"/>
      <c r="AA9" s="1054"/>
      <c r="AB9" s="1054"/>
      <c r="AC9" s="1054"/>
      <c r="AD9" s="1054"/>
      <c r="AE9" s="1055"/>
      <c r="AF9" s="1050"/>
      <c r="AG9" s="1051"/>
      <c r="AH9" s="1051"/>
      <c r="AI9" s="1051"/>
      <c r="AJ9" s="1052"/>
      <c r="AK9" s="1095"/>
      <c r="AL9" s="1096"/>
      <c r="AM9" s="1096"/>
      <c r="AN9" s="1096"/>
      <c r="AO9" s="1096"/>
      <c r="AP9" s="1096"/>
      <c r="AQ9" s="1096"/>
      <c r="AR9" s="1096"/>
      <c r="AS9" s="1096"/>
      <c r="AT9" s="1096"/>
      <c r="AU9" s="1097"/>
      <c r="AV9" s="1097"/>
      <c r="AW9" s="1097"/>
      <c r="AX9" s="1097"/>
      <c r="AY9" s="1098"/>
      <c r="AZ9" s="226"/>
      <c r="BA9" s="226"/>
      <c r="BB9" s="226"/>
      <c r="BC9" s="226"/>
      <c r="BD9" s="226"/>
      <c r="BE9" s="227"/>
      <c r="BF9" s="227"/>
      <c r="BG9" s="227"/>
      <c r="BH9" s="227"/>
      <c r="BI9" s="227"/>
      <c r="BJ9" s="227"/>
      <c r="BK9" s="227"/>
      <c r="BL9" s="227"/>
      <c r="BM9" s="227"/>
      <c r="BN9" s="227"/>
      <c r="BO9" s="227"/>
      <c r="BP9" s="227"/>
      <c r="BQ9" s="232">
        <v>3</v>
      </c>
      <c r="BR9" s="233"/>
      <c r="BS9" s="1007"/>
      <c r="BT9" s="1008"/>
      <c r="BU9" s="1008"/>
      <c r="BV9" s="1008"/>
      <c r="BW9" s="1008"/>
      <c r="BX9" s="1008"/>
      <c r="BY9" s="1008"/>
      <c r="BZ9" s="1008"/>
      <c r="CA9" s="1008"/>
      <c r="CB9" s="1008"/>
      <c r="CC9" s="1008"/>
      <c r="CD9" s="1008"/>
      <c r="CE9" s="1008"/>
      <c r="CF9" s="1008"/>
      <c r="CG9" s="1029"/>
      <c r="CH9" s="1004"/>
      <c r="CI9" s="1005"/>
      <c r="CJ9" s="1005"/>
      <c r="CK9" s="1005"/>
      <c r="CL9" s="1006"/>
      <c r="CM9" s="1004"/>
      <c r="CN9" s="1005"/>
      <c r="CO9" s="1005"/>
      <c r="CP9" s="1005"/>
      <c r="CQ9" s="1006"/>
      <c r="CR9" s="1004"/>
      <c r="CS9" s="1005"/>
      <c r="CT9" s="1005"/>
      <c r="CU9" s="1005"/>
      <c r="CV9" s="1006"/>
      <c r="CW9" s="1004"/>
      <c r="CX9" s="1005"/>
      <c r="CY9" s="1005"/>
      <c r="CZ9" s="1005"/>
      <c r="DA9" s="1006"/>
      <c r="DB9" s="1004"/>
      <c r="DC9" s="1005"/>
      <c r="DD9" s="1005"/>
      <c r="DE9" s="1005"/>
      <c r="DF9" s="1006"/>
      <c r="DG9" s="1004"/>
      <c r="DH9" s="1005"/>
      <c r="DI9" s="1005"/>
      <c r="DJ9" s="1005"/>
      <c r="DK9" s="1006"/>
      <c r="DL9" s="1004"/>
      <c r="DM9" s="1005"/>
      <c r="DN9" s="1005"/>
      <c r="DO9" s="1005"/>
      <c r="DP9" s="1006"/>
      <c r="DQ9" s="1004"/>
      <c r="DR9" s="1005"/>
      <c r="DS9" s="1005"/>
      <c r="DT9" s="1005"/>
      <c r="DU9" s="1006"/>
      <c r="DV9" s="1007"/>
      <c r="DW9" s="1008"/>
      <c r="DX9" s="1008"/>
      <c r="DY9" s="1008"/>
      <c r="DZ9" s="1009"/>
      <c r="EA9" s="228"/>
    </row>
    <row r="10" spans="1:131" s="229" customFormat="1" ht="26.25" customHeight="1" x14ac:dyDescent="0.2">
      <c r="A10" s="232">
        <v>4</v>
      </c>
      <c r="B10" s="1045"/>
      <c r="C10" s="1046"/>
      <c r="D10" s="1046"/>
      <c r="E10" s="1046"/>
      <c r="F10" s="1046"/>
      <c r="G10" s="1046"/>
      <c r="H10" s="1046"/>
      <c r="I10" s="1046"/>
      <c r="J10" s="1046"/>
      <c r="K10" s="1046"/>
      <c r="L10" s="1046"/>
      <c r="M10" s="1046"/>
      <c r="N10" s="1046"/>
      <c r="O10" s="1046"/>
      <c r="P10" s="1047"/>
      <c r="Q10" s="1053"/>
      <c r="R10" s="1054"/>
      <c r="S10" s="1054"/>
      <c r="T10" s="1054"/>
      <c r="U10" s="1054"/>
      <c r="V10" s="1054"/>
      <c r="W10" s="1054"/>
      <c r="X10" s="1054"/>
      <c r="Y10" s="1054"/>
      <c r="Z10" s="1054"/>
      <c r="AA10" s="1054"/>
      <c r="AB10" s="1054"/>
      <c r="AC10" s="1054"/>
      <c r="AD10" s="1054"/>
      <c r="AE10" s="1055"/>
      <c r="AF10" s="1050"/>
      <c r="AG10" s="1051"/>
      <c r="AH10" s="1051"/>
      <c r="AI10" s="1051"/>
      <c r="AJ10" s="1052"/>
      <c r="AK10" s="1095"/>
      <c r="AL10" s="1096"/>
      <c r="AM10" s="1096"/>
      <c r="AN10" s="1096"/>
      <c r="AO10" s="1096"/>
      <c r="AP10" s="1096"/>
      <c r="AQ10" s="1096"/>
      <c r="AR10" s="1096"/>
      <c r="AS10" s="1096"/>
      <c r="AT10" s="1096"/>
      <c r="AU10" s="1097"/>
      <c r="AV10" s="1097"/>
      <c r="AW10" s="1097"/>
      <c r="AX10" s="1097"/>
      <c r="AY10" s="1098"/>
      <c r="AZ10" s="226"/>
      <c r="BA10" s="226"/>
      <c r="BB10" s="226"/>
      <c r="BC10" s="226"/>
      <c r="BD10" s="226"/>
      <c r="BE10" s="227"/>
      <c r="BF10" s="227"/>
      <c r="BG10" s="227"/>
      <c r="BH10" s="227"/>
      <c r="BI10" s="227"/>
      <c r="BJ10" s="227"/>
      <c r="BK10" s="227"/>
      <c r="BL10" s="227"/>
      <c r="BM10" s="227"/>
      <c r="BN10" s="227"/>
      <c r="BO10" s="227"/>
      <c r="BP10" s="227"/>
      <c r="BQ10" s="232">
        <v>4</v>
      </c>
      <c r="BR10" s="233"/>
      <c r="BS10" s="1007"/>
      <c r="BT10" s="1008"/>
      <c r="BU10" s="1008"/>
      <c r="BV10" s="1008"/>
      <c r="BW10" s="1008"/>
      <c r="BX10" s="1008"/>
      <c r="BY10" s="1008"/>
      <c r="BZ10" s="1008"/>
      <c r="CA10" s="1008"/>
      <c r="CB10" s="1008"/>
      <c r="CC10" s="1008"/>
      <c r="CD10" s="1008"/>
      <c r="CE10" s="1008"/>
      <c r="CF10" s="1008"/>
      <c r="CG10" s="1029"/>
      <c r="CH10" s="1004"/>
      <c r="CI10" s="1005"/>
      <c r="CJ10" s="1005"/>
      <c r="CK10" s="1005"/>
      <c r="CL10" s="1006"/>
      <c r="CM10" s="1004"/>
      <c r="CN10" s="1005"/>
      <c r="CO10" s="1005"/>
      <c r="CP10" s="1005"/>
      <c r="CQ10" s="1006"/>
      <c r="CR10" s="1004"/>
      <c r="CS10" s="1005"/>
      <c r="CT10" s="1005"/>
      <c r="CU10" s="1005"/>
      <c r="CV10" s="1006"/>
      <c r="CW10" s="1004"/>
      <c r="CX10" s="1005"/>
      <c r="CY10" s="1005"/>
      <c r="CZ10" s="1005"/>
      <c r="DA10" s="1006"/>
      <c r="DB10" s="1004"/>
      <c r="DC10" s="1005"/>
      <c r="DD10" s="1005"/>
      <c r="DE10" s="1005"/>
      <c r="DF10" s="1006"/>
      <c r="DG10" s="1004"/>
      <c r="DH10" s="1005"/>
      <c r="DI10" s="1005"/>
      <c r="DJ10" s="1005"/>
      <c r="DK10" s="1006"/>
      <c r="DL10" s="1004"/>
      <c r="DM10" s="1005"/>
      <c r="DN10" s="1005"/>
      <c r="DO10" s="1005"/>
      <c r="DP10" s="1006"/>
      <c r="DQ10" s="1004"/>
      <c r="DR10" s="1005"/>
      <c r="DS10" s="1005"/>
      <c r="DT10" s="1005"/>
      <c r="DU10" s="1006"/>
      <c r="DV10" s="1007"/>
      <c r="DW10" s="1008"/>
      <c r="DX10" s="1008"/>
      <c r="DY10" s="1008"/>
      <c r="DZ10" s="1009"/>
      <c r="EA10" s="228"/>
    </row>
    <row r="11" spans="1:131" s="229" customFormat="1" ht="26.25" customHeight="1" x14ac:dyDescent="0.2">
      <c r="A11" s="232">
        <v>5</v>
      </c>
      <c r="B11" s="1045"/>
      <c r="C11" s="1046"/>
      <c r="D11" s="1046"/>
      <c r="E11" s="1046"/>
      <c r="F11" s="1046"/>
      <c r="G11" s="1046"/>
      <c r="H11" s="1046"/>
      <c r="I11" s="1046"/>
      <c r="J11" s="1046"/>
      <c r="K11" s="1046"/>
      <c r="L11" s="1046"/>
      <c r="M11" s="1046"/>
      <c r="N11" s="1046"/>
      <c r="O11" s="1046"/>
      <c r="P11" s="1047"/>
      <c r="Q11" s="1053"/>
      <c r="R11" s="1054"/>
      <c r="S11" s="1054"/>
      <c r="T11" s="1054"/>
      <c r="U11" s="1054"/>
      <c r="V11" s="1054"/>
      <c r="W11" s="1054"/>
      <c r="X11" s="1054"/>
      <c r="Y11" s="1054"/>
      <c r="Z11" s="1054"/>
      <c r="AA11" s="1054"/>
      <c r="AB11" s="1054"/>
      <c r="AC11" s="1054"/>
      <c r="AD11" s="1054"/>
      <c r="AE11" s="1055"/>
      <c r="AF11" s="1050"/>
      <c r="AG11" s="1051"/>
      <c r="AH11" s="1051"/>
      <c r="AI11" s="1051"/>
      <c r="AJ11" s="1052"/>
      <c r="AK11" s="1095"/>
      <c r="AL11" s="1096"/>
      <c r="AM11" s="1096"/>
      <c r="AN11" s="1096"/>
      <c r="AO11" s="1096"/>
      <c r="AP11" s="1096"/>
      <c r="AQ11" s="1096"/>
      <c r="AR11" s="1096"/>
      <c r="AS11" s="1096"/>
      <c r="AT11" s="1096"/>
      <c r="AU11" s="1097"/>
      <c r="AV11" s="1097"/>
      <c r="AW11" s="1097"/>
      <c r="AX11" s="1097"/>
      <c r="AY11" s="1098"/>
      <c r="AZ11" s="226"/>
      <c r="BA11" s="226"/>
      <c r="BB11" s="226"/>
      <c r="BC11" s="226"/>
      <c r="BD11" s="226"/>
      <c r="BE11" s="227"/>
      <c r="BF11" s="227"/>
      <c r="BG11" s="227"/>
      <c r="BH11" s="227"/>
      <c r="BI11" s="227"/>
      <c r="BJ11" s="227"/>
      <c r="BK11" s="227"/>
      <c r="BL11" s="227"/>
      <c r="BM11" s="227"/>
      <c r="BN11" s="227"/>
      <c r="BO11" s="227"/>
      <c r="BP11" s="227"/>
      <c r="BQ11" s="232">
        <v>5</v>
      </c>
      <c r="BR11" s="233"/>
      <c r="BS11" s="1007"/>
      <c r="BT11" s="1008"/>
      <c r="BU11" s="1008"/>
      <c r="BV11" s="1008"/>
      <c r="BW11" s="1008"/>
      <c r="BX11" s="1008"/>
      <c r="BY11" s="1008"/>
      <c r="BZ11" s="1008"/>
      <c r="CA11" s="1008"/>
      <c r="CB11" s="1008"/>
      <c r="CC11" s="1008"/>
      <c r="CD11" s="1008"/>
      <c r="CE11" s="1008"/>
      <c r="CF11" s="1008"/>
      <c r="CG11" s="1029"/>
      <c r="CH11" s="1004"/>
      <c r="CI11" s="1005"/>
      <c r="CJ11" s="1005"/>
      <c r="CK11" s="1005"/>
      <c r="CL11" s="1006"/>
      <c r="CM11" s="1004"/>
      <c r="CN11" s="1005"/>
      <c r="CO11" s="1005"/>
      <c r="CP11" s="1005"/>
      <c r="CQ11" s="1006"/>
      <c r="CR11" s="1004"/>
      <c r="CS11" s="1005"/>
      <c r="CT11" s="1005"/>
      <c r="CU11" s="1005"/>
      <c r="CV11" s="1006"/>
      <c r="CW11" s="1004"/>
      <c r="CX11" s="1005"/>
      <c r="CY11" s="1005"/>
      <c r="CZ11" s="1005"/>
      <c r="DA11" s="1006"/>
      <c r="DB11" s="1004"/>
      <c r="DC11" s="1005"/>
      <c r="DD11" s="1005"/>
      <c r="DE11" s="1005"/>
      <c r="DF11" s="1006"/>
      <c r="DG11" s="1004"/>
      <c r="DH11" s="1005"/>
      <c r="DI11" s="1005"/>
      <c r="DJ11" s="1005"/>
      <c r="DK11" s="1006"/>
      <c r="DL11" s="1004"/>
      <c r="DM11" s="1005"/>
      <c r="DN11" s="1005"/>
      <c r="DO11" s="1005"/>
      <c r="DP11" s="1006"/>
      <c r="DQ11" s="1004"/>
      <c r="DR11" s="1005"/>
      <c r="DS11" s="1005"/>
      <c r="DT11" s="1005"/>
      <c r="DU11" s="1006"/>
      <c r="DV11" s="1007"/>
      <c r="DW11" s="1008"/>
      <c r="DX11" s="1008"/>
      <c r="DY11" s="1008"/>
      <c r="DZ11" s="1009"/>
      <c r="EA11" s="228"/>
    </row>
    <row r="12" spans="1:131" s="229" customFormat="1" ht="26.25" customHeight="1" x14ac:dyDescent="0.2">
      <c r="A12" s="232">
        <v>6</v>
      </c>
      <c r="B12" s="1045"/>
      <c r="C12" s="1046"/>
      <c r="D12" s="1046"/>
      <c r="E12" s="1046"/>
      <c r="F12" s="1046"/>
      <c r="G12" s="1046"/>
      <c r="H12" s="1046"/>
      <c r="I12" s="1046"/>
      <c r="J12" s="1046"/>
      <c r="K12" s="1046"/>
      <c r="L12" s="1046"/>
      <c r="M12" s="1046"/>
      <c r="N12" s="1046"/>
      <c r="O12" s="1046"/>
      <c r="P12" s="1047"/>
      <c r="Q12" s="1053"/>
      <c r="R12" s="1054"/>
      <c r="S12" s="1054"/>
      <c r="T12" s="1054"/>
      <c r="U12" s="1054"/>
      <c r="V12" s="1054"/>
      <c r="W12" s="1054"/>
      <c r="X12" s="1054"/>
      <c r="Y12" s="1054"/>
      <c r="Z12" s="1054"/>
      <c r="AA12" s="1054"/>
      <c r="AB12" s="1054"/>
      <c r="AC12" s="1054"/>
      <c r="AD12" s="1054"/>
      <c r="AE12" s="1055"/>
      <c r="AF12" s="1050"/>
      <c r="AG12" s="1051"/>
      <c r="AH12" s="1051"/>
      <c r="AI12" s="1051"/>
      <c r="AJ12" s="1052"/>
      <c r="AK12" s="1095"/>
      <c r="AL12" s="1096"/>
      <c r="AM12" s="1096"/>
      <c r="AN12" s="1096"/>
      <c r="AO12" s="1096"/>
      <c r="AP12" s="1096"/>
      <c r="AQ12" s="1096"/>
      <c r="AR12" s="1096"/>
      <c r="AS12" s="1096"/>
      <c r="AT12" s="1096"/>
      <c r="AU12" s="1097"/>
      <c r="AV12" s="1097"/>
      <c r="AW12" s="1097"/>
      <c r="AX12" s="1097"/>
      <c r="AY12" s="1098"/>
      <c r="AZ12" s="226"/>
      <c r="BA12" s="226"/>
      <c r="BB12" s="226"/>
      <c r="BC12" s="226"/>
      <c r="BD12" s="226"/>
      <c r="BE12" s="227"/>
      <c r="BF12" s="227"/>
      <c r="BG12" s="227"/>
      <c r="BH12" s="227"/>
      <c r="BI12" s="227"/>
      <c r="BJ12" s="227"/>
      <c r="BK12" s="227"/>
      <c r="BL12" s="227"/>
      <c r="BM12" s="227"/>
      <c r="BN12" s="227"/>
      <c r="BO12" s="227"/>
      <c r="BP12" s="227"/>
      <c r="BQ12" s="232">
        <v>6</v>
      </c>
      <c r="BR12" s="233"/>
      <c r="BS12" s="1007"/>
      <c r="BT12" s="1008"/>
      <c r="BU12" s="1008"/>
      <c r="BV12" s="1008"/>
      <c r="BW12" s="1008"/>
      <c r="BX12" s="1008"/>
      <c r="BY12" s="1008"/>
      <c r="BZ12" s="1008"/>
      <c r="CA12" s="1008"/>
      <c r="CB12" s="1008"/>
      <c r="CC12" s="1008"/>
      <c r="CD12" s="1008"/>
      <c r="CE12" s="1008"/>
      <c r="CF12" s="1008"/>
      <c r="CG12" s="1029"/>
      <c r="CH12" s="1004"/>
      <c r="CI12" s="1005"/>
      <c r="CJ12" s="1005"/>
      <c r="CK12" s="1005"/>
      <c r="CL12" s="1006"/>
      <c r="CM12" s="1004"/>
      <c r="CN12" s="1005"/>
      <c r="CO12" s="1005"/>
      <c r="CP12" s="1005"/>
      <c r="CQ12" s="1006"/>
      <c r="CR12" s="1004"/>
      <c r="CS12" s="1005"/>
      <c r="CT12" s="1005"/>
      <c r="CU12" s="1005"/>
      <c r="CV12" s="1006"/>
      <c r="CW12" s="1004"/>
      <c r="CX12" s="1005"/>
      <c r="CY12" s="1005"/>
      <c r="CZ12" s="1005"/>
      <c r="DA12" s="1006"/>
      <c r="DB12" s="1004"/>
      <c r="DC12" s="1005"/>
      <c r="DD12" s="1005"/>
      <c r="DE12" s="1005"/>
      <c r="DF12" s="1006"/>
      <c r="DG12" s="1004"/>
      <c r="DH12" s="1005"/>
      <c r="DI12" s="1005"/>
      <c r="DJ12" s="1005"/>
      <c r="DK12" s="1006"/>
      <c r="DL12" s="1004"/>
      <c r="DM12" s="1005"/>
      <c r="DN12" s="1005"/>
      <c r="DO12" s="1005"/>
      <c r="DP12" s="1006"/>
      <c r="DQ12" s="1004"/>
      <c r="DR12" s="1005"/>
      <c r="DS12" s="1005"/>
      <c r="DT12" s="1005"/>
      <c r="DU12" s="1006"/>
      <c r="DV12" s="1007"/>
      <c r="DW12" s="1008"/>
      <c r="DX12" s="1008"/>
      <c r="DY12" s="1008"/>
      <c r="DZ12" s="1009"/>
      <c r="EA12" s="228"/>
    </row>
    <row r="13" spans="1:131" s="229" customFormat="1" ht="26.25" customHeight="1" x14ac:dyDescent="0.2">
      <c r="A13" s="232">
        <v>7</v>
      </c>
      <c r="B13" s="1045"/>
      <c r="C13" s="1046"/>
      <c r="D13" s="1046"/>
      <c r="E13" s="1046"/>
      <c r="F13" s="1046"/>
      <c r="G13" s="1046"/>
      <c r="H13" s="1046"/>
      <c r="I13" s="1046"/>
      <c r="J13" s="1046"/>
      <c r="K13" s="1046"/>
      <c r="L13" s="1046"/>
      <c r="M13" s="1046"/>
      <c r="N13" s="1046"/>
      <c r="O13" s="1046"/>
      <c r="P13" s="1047"/>
      <c r="Q13" s="1053"/>
      <c r="R13" s="1054"/>
      <c r="S13" s="1054"/>
      <c r="T13" s="1054"/>
      <c r="U13" s="1054"/>
      <c r="V13" s="1054"/>
      <c r="W13" s="1054"/>
      <c r="X13" s="1054"/>
      <c r="Y13" s="1054"/>
      <c r="Z13" s="1054"/>
      <c r="AA13" s="1054"/>
      <c r="AB13" s="1054"/>
      <c r="AC13" s="1054"/>
      <c r="AD13" s="1054"/>
      <c r="AE13" s="1055"/>
      <c r="AF13" s="1050"/>
      <c r="AG13" s="1051"/>
      <c r="AH13" s="1051"/>
      <c r="AI13" s="1051"/>
      <c r="AJ13" s="1052"/>
      <c r="AK13" s="1095"/>
      <c r="AL13" s="1096"/>
      <c r="AM13" s="1096"/>
      <c r="AN13" s="1096"/>
      <c r="AO13" s="1096"/>
      <c r="AP13" s="1096"/>
      <c r="AQ13" s="1096"/>
      <c r="AR13" s="1096"/>
      <c r="AS13" s="1096"/>
      <c r="AT13" s="1096"/>
      <c r="AU13" s="1097"/>
      <c r="AV13" s="1097"/>
      <c r="AW13" s="1097"/>
      <c r="AX13" s="1097"/>
      <c r="AY13" s="1098"/>
      <c r="AZ13" s="226"/>
      <c r="BA13" s="226"/>
      <c r="BB13" s="226"/>
      <c r="BC13" s="226"/>
      <c r="BD13" s="226"/>
      <c r="BE13" s="227"/>
      <c r="BF13" s="227"/>
      <c r="BG13" s="227"/>
      <c r="BH13" s="227"/>
      <c r="BI13" s="227"/>
      <c r="BJ13" s="227"/>
      <c r="BK13" s="227"/>
      <c r="BL13" s="227"/>
      <c r="BM13" s="227"/>
      <c r="BN13" s="227"/>
      <c r="BO13" s="227"/>
      <c r="BP13" s="227"/>
      <c r="BQ13" s="232">
        <v>7</v>
      </c>
      <c r="BR13" s="233"/>
      <c r="BS13" s="1007"/>
      <c r="BT13" s="1008"/>
      <c r="BU13" s="1008"/>
      <c r="BV13" s="1008"/>
      <c r="BW13" s="1008"/>
      <c r="BX13" s="1008"/>
      <c r="BY13" s="1008"/>
      <c r="BZ13" s="1008"/>
      <c r="CA13" s="1008"/>
      <c r="CB13" s="1008"/>
      <c r="CC13" s="1008"/>
      <c r="CD13" s="1008"/>
      <c r="CE13" s="1008"/>
      <c r="CF13" s="1008"/>
      <c r="CG13" s="1029"/>
      <c r="CH13" s="1004"/>
      <c r="CI13" s="1005"/>
      <c r="CJ13" s="1005"/>
      <c r="CK13" s="1005"/>
      <c r="CL13" s="1006"/>
      <c r="CM13" s="1004"/>
      <c r="CN13" s="1005"/>
      <c r="CO13" s="1005"/>
      <c r="CP13" s="1005"/>
      <c r="CQ13" s="1006"/>
      <c r="CR13" s="1004"/>
      <c r="CS13" s="1005"/>
      <c r="CT13" s="1005"/>
      <c r="CU13" s="1005"/>
      <c r="CV13" s="1006"/>
      <c r="CW13" s="1004"/>
      <c r="CX13" s="1005"/>
      <c r="CY13" s="1005"/>
      <c r="CZ13" s="1005"/>
      <c r="DA13" s="1006"/>
      <c r="DB13" s="1004"/>
      <c r="DC13" s="1005"/>
      <c r="DD13" s="1005"/>
      <c r="DE13" s="1005"/>
      <c r="DF13" s="1006"/>
      <c r="DG13" s="1004"/>
      <c r="DH13" s="1005"/>
      <c r="DI13" s="1005"/>
      <c r="DJ13" s="1005"/>
      <c r="DK13" s="1006"/>
      <c r="DL13" s="1004"/>
      <c r="DM13" s="1005"/>
      <c r="DN13" s="1005"/>
      <c r="DO13" s="1005"/>
      <c r="DP13" s="1006"/>
      <c r="DQ13" s="1004"/>
      <c r="DR13" s="1005"/>
      <c r="DS13" s="1005"/>
      <c r="DT13" s="1005"/>
      <c r="DU13" s="1006"/>
      <c r="DV13" s="1007"/>
      <c r="DW13" s="1008"/>
      <c r="DX13" s="1008"/>
      <c r="DY13" s="1008"/>
      <c r="DZ13" s="1009"/>
      <c r="EA13" s="228"/>
    </row>
    <row r="14" spans="1:131" s="229" customFormat="1" ht="26.25" customHeight="1" x14ac:dyDescent="0.2">
      <c r="A14" s="232">
        <v>8</v>
      </c>
      <c r="B14" s="1045"/>
      <c r="C14" s="1046"/>
      <c r="D14" s="1046"/>
      <c r="E14" s="1046"/>
      <c r="F14" s="1046"/>
      <c r="G14" s="1046"/>
      <c r="H14" s="1046"/>
      <c r="I14" s="1046"/>
      <c r="J14" s="1046"/>
      <c r="K14" s="1046"/>
      <c r="L14" s="1046"/>
      <c r="M14" s="1046"/>
      <c r="N14" s="1046"/>
      <c r="O14" s="1046"/>
      <c r="P14" s="1047"/>
      <c r="Q14" s="1053"/>
      <c r="R14" s="1054"/>
      <c r="S14" s="1054"/>
      <c r="T14" s="1054"/>
      <c r="U14" s="1054"/>
      <c r="V14" s="1054"/>
      <c r="W14" s="1054"/>
      <c r="X14" s="1054"/>
      <c r="Y14" s="1054"/>
      <c r="Z14" s="1054"/>
      <c r="AA14" s="1054"/>
      <c r="AB14" s="1054"/>
      <c r="AC14" s="1054"/>
      <c r="AD14" s="1054"/>
      <c r="AE14" s="1055"/>
      <c r="AF14" s="1050"/>
      <c r="AG14" s="1051"/>
      <c r="AH14" s="1051"/>
      <c r="AI14" s="1051"/>
      <c r="AJ14" s="1052"/>
      <c r="AK14" s="1095"/>
      <c r="AL14" s="1096"/>
      <c r="AM14" s="1096"/>
      <c r="AN14" s="1096"/>
      <c r="AO14" s="1096"/>
      <c r="AP14" s="1096"/>
      <c r="AQ14" s="1096"/>
      <c r="AR14" s="1096"/>
      <c r="AS14" s="1096"/>
      <c r="AT14" s="1096"/>
      <c r="AU14" s="1097"/>
      <c r="AV14" s="1097"/>
      <c r="AW14" s="1097"/>
      <c r="AX14" s="1097"/>
      <c r="AY14" s="1098"/>
      <c r="AZ14" s="226"/>
      <c r="BA14" s="226"/>
      <c r="BB14" s="226"/>
      <c r="BC14" s="226"/>
      <c r="BD14" s="226"/>
      <c r="BE14" s="227"/>
      <c r="BF14" s="227"/>
      <c r="BG14" s="227"/>
      <c r="BH14" s="227"/>
      <c r="BI14" s="227"/>
      <c r="BJ14" s="227"/>
      <c r="BK14" s="227"/>
      <c r="BL14" s="227"/>
      <c r="BM14" s="227"/>
      <c r="BN14" s="227"/>
      <c r="BO14" s="227"/>
      <c r="BP14" s="227"/>
      <c r="BQ14" s="232">
        <v>8</v>
      </c>
      <c r="BR14" s="233"/>
      <c r="BS14" s="1007"/>
      <c r="BT14" s="1008"/>
      <c r="BU14" s="1008"/>
      <c r="BV14" s="1008"/>
      <c r="BW14" s="1008"/>
      <c r="BX14" s="1008"/>
      <c r="BY14" s="1008"/>
      <c r="BZ14" s="1008"/>
      <c r="CA14" s="1008"/>
      <c r="CB14" s="1008"/>
      <c r="CC14" s="1008"/>
      <c r="CD14" s="1008"/>
      <c r="CE14" s="1008"/>
      <c r="CF14" s="1008"/>
      <c r="CG14" s="1029"/>
      <c r="CH14" s="1004"/>
      <c r="CI14" s="1005"/>
      <c r="CJ14" s="1005"/>
      <c r="CK14" s="1005"/>
      <c r="CL14" s="1006"/>
      <c r="CM14" s="1004"/>
      <c r="CN14" s="1005"/>
      <c r="CO14" s="1005"/>
      <c r="CP14" s="1005"/>
      <c r="CQ14" s="1006"/>
      <c r="CR14" s="1004"/>
      <c r="CS14" s="1005"/>
      <c r="CT14" s="1005"/>
      <c r="CU14" s="1005"/>
      <c r="CV14" s="1006"/>
      <c r="CW14" s="1004"/>
      <c r="CX14" s="1005"/>
      <c r="CY14" s="1005"/>
      <c r="CZ14" s="1005"/>
      <c r="DA14" s="1006"/>
      <c r="DB14" s="1004"/>
      <c r="DC14" s="1005"/>
      <c r="DD14" s="1005"/>
      <c r="DE14" s="1005"/>
      <c r="DF14" s="1006"/>
      <c r="DG14" s="1004"/>
      <c r="DH14" s="1005"/>
      <c r="DI14" s="1005"/>
      <c r="DJ14" s="1005"/>
      <c r="DK14" s="1006"/>
      <c r="DL14" s="1004"/>
      <c r="DM14" s="1005"/>
      <c r="DN14" s="1005"/>
      <c r="DO14" s="1005"/>
      <c r="DP14" s="1006"/>
      <c r="DQ14" s="1004"/>
      <c r="DR14" s="1005"/>
      <c r="DS14" s="1005"/>
      <c r="DT14" s="1005"/>
      <c r="DU14" s="1006"/>
      <c r="DV14" s="1007"/>
      <c r="DW14" s="1008"/>
      <c r="DX14" s="1008"/>
      <c r="DY14" s="1008"/>
      <c r="DZ14" s="1009"/>
      <c r="EA14" s="228"/>
    </row>
    <row r="15" spans="1:131" s="229" customFormat="1" ht="26.25" customHeight="1" x14ac:dyDescent="0.2">
      <c r="A15" s="232">
        <v>9</v>
      </c>
      <c r="B15" s="1045"/>
      <c r="C15" s="1046"/>
      <c r="D15" s="1046"/>
      <c r="E15" s="1046"/>
      <c r="F15" s="1046"/>
      <c r="G15" s="1046"/>
      <c r="H15" s="1046"/>
      <c r="I15" s="1046"/>
      <c r="J15" s="1046"/>
      <c r="K15" s="1046"/>
      <c r="L15" s="1046"/>
      <c r="M15" s="1046"/>
      <c r="N15" s="1046"/>
      <c r="O15" s="1046"/>
      <c r="P15" s="1047"/>
      <c r="Q15" s="1053"/>
      <c r="R15" s="1054"/>
      <c r="S15" s="1054"/>
      <c r="T15" s="1054"/>
      <c r="U15" s="1054"/>
      <c r="V15" s="1054"/>
      <c r="W15" s="1054"/>
      <c r="X15" s="1054"/>
      <c r="Y15" s="1054"/>
      <c r="Z15" s="1054"/>
      <c r="AA15" s="1054"/>
      <c r="AB15" s="1054"/>
      <c r="AC15" s="1054"/>
      <c r="AD15" s="1054"/>
      <c r="AE15" s="1055"/>
      <c r="AF15" s="1050"/>
      <c r="AG15" s="1051"/>
      <c r="AH15" s="1051"/>
      <c r="AI15" s="1051"/>
      <c r="AJ15" s="1052"/>
      <c r="AK15" s="1095"/>
      <c r="AL15" s="1096"/>
      <c r="AM15" s="1096"/>
      <c r="AN15" s="1096"/>
      <c r="AO15" s="1096"/>
      <c r="AP15" s="1096"/>
      <c r="AQ15" s="1096"/>
      <c r="AR15" s="1096"/>
      <c r="AS15" s="1096"/>
      <c r="AT15" s="1096"/>
      <c r="AU15" s="1097"/>
      <c r="AV15" s="1097"/>
      <c r="AW15" s="1097"/>
      <c r="AX15" s="1097"/>
      <c r="AY15" s="1098"/>
      <c r="AZ15" s="226"/>
      <c r="BA15" s="226"/>
      <c r="BB15" s="226"/>
      <c r="BC15" s="226"/>
      <c r="BD15" s="226"/>
      <c r="BE15" s="227"/>
      <c r="BF15" s="227"/>
      <c r="BG15" s="227"/>
      <c r="BH15" s="227"/>
      <c r="BI15" s="227"/>
      <c r="BJ15" s="227"/>
      <c r="BK15" s="227"/>
      <c r="BL15" s="227"/>
      <c r="BM15" s="227"/>
      <c r="BN15" s="227"/>
      <c r="BO15" s="227"/>
      <c r="BP15" s="227"/>
      <c r="BQ15" s="232">
        <v>9</v>
      </c>
      <c r="BR15" s="233"/>
      <c r="BS15" s="1007"/>
      <c r="BT15" s="1008"/>
      <c r="BU15" s="1008"/>
      <c r="BV15" s="1008"/>
      <c r="BW15" s="1008"/>
      <c r="BX15" s="1008"/>
      <c r="BY15" s="1008"/>
      <c r="BZ15" s="1008"/>
      <c r="CA15" s="1008"/>
      <c r="CB15" s="1008"/>
      <c r="CC15" s="1008"/>
      <c r="CD15" s="1008"/>
      <c r="CE15" s="1008"/>
      <c r="CF15" s="1008"/>
      <c r="CG15" s="1029"/>
      <c r="CH15" s="1004"/>
      <c r="CI15" s="1005"/>
      <c r="CJ15" s="1005"/>
      <c r="CK15" s="1005"/>
      <c r="CL15" s="1006"/>
      <c r="CM15" s="1004"/>
      <c r="CN15" s="1005"/>
      <c r="CO15" s="1005"/>
      <c r="CP15" s="1005"/>
      <c r="CQ15" s="1006"/>
      <c r="CR15" s="1004"/>
      <c r="CS15" s="1005"/>
      <c r="CT15" s="1005"/>
      <c r="CU15" s="1005"/>
      <c r="CV15" s="1006"/>
      <c r="CW15" s="1004"/>
      <c r="CX15" s="1005"/>
      <c r="CY15" s="1005"/>
      <c r="CZ15" s="1005"/>
      <c r="DA15" s="1006"/>
      <c r="DB15" s="1004"/>
      <c r="DC15" s="1005"/>
      <c r="DD15" s="1005"/>
      <c r="DE15" s="1005"/>
      <c r="DF15" s="1006"/>
      <c r="DG15" s="1004"/>
      <c r="DH15" s="1005"/>
      <c r="DI15" s="1005"/>
      <c r="DJ15" s="1005"/>
      <c r="DK15" s="1006"/>
      <c r="DL15" s="1004"/>
      <c r="DM15" s="1005"/>
      <c r="DN15" s="1005"/>
      <c r="DO15" s="1005"/>
      <c r="DP15" s="1006"/>
      <c r="DQ15" s="1004"/>
      <c r="DR15" s="1005"/>
      <c r="DS15" s="1005"/>
      <c r="DT15" s="1005"/>
      <c r="DU15" s="1006"/>
      <c r="DV15" s="1007"/>
      <c r="DW15" s="1008"/>
      <c r="DX15" s="1008"/>
      <c r="DY15" s="1008"/>
      <c r="DZ15" s="1009"/>
      <c r="EA15" s="228"/>
    </row>
    <row r="16" spans="1:131" s="229" customFormat="1" ht="26.25" customHeight="1" x14ac:dyDescent="0.2">
      <c r="A16" s="232">
        <v>10</v>
      </c>
      <c r="B16" s="1045"/>
      <c r="C16" s="1046"/>
      <c r="D16" s="1046"/>
      <c r="E16" s="1046"/>
      <c r="F16" s="1046"/>
      <c r="G16" s="1046"/>
      <c r="H16" s="1046"/>
      <c r="I16" s="1046"/>
      <c r="J16" s="1046"/>
      <c r="K16" s="1046"/>
      <c r="L16" s="1046"/>
      <c r="M16" s="1046"/>
      <c r="N16" s="1046"/>
      <c r="O16" s="1046"/>
      <c r="P16" s="1047"/>
      <c r="Q16" s="1053"/>
      <c r="R16" s="1054"/>
      <c r="S16" s="1054"/>
      <c r="T16" s="1054"/>
      <c r="U16" s="1054"/>
      <c r="V16" s="1054"/>
      <c r="W16" s="1054"/>
      <c r="X16" s="1054"/>
      <c r="Y16" s="1054"/>
      <c r="Z16" s="1054"/>
      <c r="AA16" s="1054"/>
      <c r="AB16" s="1054"/>
      <c r="AC16" s="1054"/>
      <c r="AD16" s="1054"/>
      <c r="AE16" s="1055"/>
      <c r="AF16" s="1050"/>
      <c r="AG16" s="1051"/>
      <c r="AH16" s="1051"/>
      <c r="AI16" s="1051"/>
      <c r="AJ16" s="1052"/>
      <c r="AK16" s="1095"/>
      <c r="AL16" s="1096"/>
      <c r="AM16" s="1096"/>
      <c r="AN16" s="1096"/>
      <c r="AO16" s="1096"/>
      <c r="AP16" s="1096"/>
      <c r="AQ16" s="1096"/>
      <c r="AR16" s="1096"/>
      <c r="AS16" s="1096"/>
      <c r="AT16" s="1096"/>
      <c r="AU16" s="1097"/>
      <c r="AV16" s="1097"/>
      <c r="AW16" s="1097"/>
      <c r="AX16" s="1097"/>
      <c r="AY16" s="1098"/>
      <c r="AZ16" s="226"/>
      <c r="BA16" s="226"/>
      <c r="BB16" s="226"/>
      <c r="BC16" s="226"/>
      <c r="BD16" s="226"/>
      <c r="BE16" s="227"/>
      <c r="BF16" s="227"/>
      <c r="BG16" s="227"/>
      <c r="BH16" s="227"/>
      <c r="BI16" s="227"/>
      <c r="BJ16" s="227"/>
      <c r="BK16" s="227"/>
      <c r="BL16" s="227"/>
      <c r="BM16" s="227"/>
      <c r="BN16" s="227"/>
      <c r="BO16" s="227"/>
      <c r="BP16" s="227"/>
      <c r="BQ16" s="232">
        <v>10</v>
      </c>
      <c r="BR16" s="233"/>
      <c r="BS16" s="1007"/>
      <c r="BT16" s="1008"/>
      <c r="BU16" s="1008"/>
      <c r="BV16" s="1008"/>
      <c r="BW16" s="1008"/>
      <c r="BX16" s="1008"/>
      <c r="BY16" s="1008"/>
      <c r="BZ16" s="1008"/>
      <c r="CA16" s="1008"/>
      <c r="CB16" s="1008"/>
      <c r="CC16" s="1008"/>
      <c r="CD16" s="1008"/>
      <c r="CE16" s="1008"/>
      <c r="CF16" s="1008"/>
      <c r="CG16" s="1029"/>
      <c r="CH16" s="1004"/>
      <c r="CI16" s="1005"/>
      <c r="CJ16" s="1005"/>
      <c r="CK16" s="1005"/>
      <c r="CL16" s="1006"/>
      <c r="CM16" s="1004"/>
      <c r="CN16" s="1005"/>
      <c r="CO16" s="1005"/>
      <c r="CP16" s="1005"/>
      <c r="CQ16" s="1006"/>
      <c r="CR16" s="1004"/>
      <c r="CS16" s="1005"/>
      <c r="CT16" s="1005"/>
      <c r="CU16" s="1005"/>
      <c r="CV16" s="1006"/>
      <c r="CW16" s="1004"/>
      <c r="CX16" s="1005"/>
      <c r="CY16" s="1005"/>
      <c r="CZ16" s="1005"/>
      <c r="DA16" s="1006"/>
      <c r="DB16" s="1004"/>
      <c r="DC16" s="1005"/>
      <c r="DD16" s="1005"/>
      <c r="DE16" s="1005"/>
      <c r="DF16" s="1006"/>
      <c r="DG16" s="1004"/>
      <c r="DH16" s="1005"/>
      <c r="DI16" s="1005"/>
      <c r="DJ16" s="1005"/>
      <c r="DK16" s="1006"/>
      <c r="DL16" s="1004"/>
      <c r="DM16" s="1005"/>
      <c r="DN16" s="1005"/>
      <c r="DO16" s="1005"/>
      <c r="DP16" s="1006"/>
      <c r="DQ16" s="1004"/>
      <c r="DR16" s="1005"/>
      <c r="DS16" s="1005"/>
      <c r="DT16" s="1005"/>
      <c r="DU16" s="1006"/>
      <c r="DV16" s="1007"/>
      <c r="DW16" s="1008"/>
      <c r="DX16" s="1008"/>
      <c r="DY16" s="1008"/>
      <c r="DZ16" s="1009"/>
      <c r="EA16" s="228"/>
    </row>
    <row r="17" spans="1:131" s="229" customFormat="1" ht="26.25" customHeight="1" x14ac:dyDescent="0.2">
      <c r="A17" s="232">
        <v>11</v>
      </c>
      <c r="B17" s="1045"/>
      <c r="C17" s="1046"/>
      <c r="D17" s="1046"/>
      <c r="E17" s="1046"/>
      <c r="F17" s="1046"/>
      <c r="G17" s="1046"/>
      <c r="H17" s="1046"/>
      <c r="I17" s="1046"/>
      <c r="J17" s="1046"/>
      <c r="K17" s="1046"/>
      <c r="L17" s="1046"/>
      <c r="M17" s="1046"/>
      <c r="N17" s="1046"/>
      <c r="O17" s="1046"/>
      <c r="P17" s="1047"/>
      <c r="Q17" s="1053"/>
      <c r="R17" s="1054"/>
      <c r="S17" s="1054"/>
      <c r="T17" s="1054"/>
      <c r="U17" s="1054"/>
      <c r="V17" s="1054"/>
      <c r="W17" s="1054"/>
      <c r="X17" s="1054"/>
      <c r="Y17" s="1054"/>
      <c r="Z17" s="1054"/>
      <c r="AA17" s="1054"/>
      <c r="AB17" s="1054"/>
      <c r="AC17" s="1054"/>
      <c r="AD17" s="1054"/>
      <c r="AE17" s="1055"/>
      <c r="AF17" s="1050"/>
      <c r="AG17" s="1051"/>
      <c r="AH17" s="1051"/>
      <c r="AI17" s="1051"/>
      <c r="AJ17" s="1052"/>
      <c r="AK17" s="1095"/>
      <c r="AL17" s="1096"/>
      <c r="AM17" s="1096"/>
      <c r="AN17" s="1096"/>
      <c r="AO17" s="1096"/>
      <c r="AP17" s="1096"/>
      <c r="AQ17" s="1096"/>
      <c r="AR17" s="1096"/>
      <c r="AS17" s="1096"/>
      <c r="AT17" s="1096"/>
      <c r="AU17" s="1097"/>
      <c r="AV17" s="1097"/>
      <c r="AW17" s="1097"/>
      <c r="AX17" s="1097"/>
      <c r="AY17" s="1098"/>
      <c r="AZ17" s="226"/>
      <c r="BA17" s="226"/>
      <c r="BB17" s="226"/>
      <c r="BC17" s="226"/>
      <c r="BD17" s="226"/>
      <c r="BE17" s="227"/>
      <c r="BF17" s="227"/>
      <c r="BG17" s="227"/>
      <c r="BH17" s="227"/>
      <c r="BI17" s="227"/>
      <c r="BJ17" s="227"/>
      <c r="BK17" s="227"/>
      <c r="BL17" s="227"/>
      <c r="BM17" s="227"/>
      <c r="BN17" s="227"/>
      <c r="BO17" s="227"/>
      <c r="BP17" s="227"/>
      <c r="BQ17" s="232">
        <v>11</v>
      </c>
      <c r="BR17" s="233"/>
      <c r="BS17" s="1007"/>
      <c r="BT17" s="1008"/>
      <c r="BU17" s="1008"/>
      <c r="BV17" s="1008"/>
      <c r="BW17" s="1008"/>
      <c r="BX17" s="1008"/>
      <c r="BY17" s="1008"/>
      <c r="BZ17" s="1008"/>
      <c r="CA17" s="1008"/>
      <c r="CB17" s="1008"/>
      <c r="CC17" s="1008"/>
      <c r="CD17" s="1008"/>
      <c r="CE17" s="1008"/>
      <c r="CF17" s="1008"/>
      <c r="CG17" s="1029"/>
      <c r="CH17" s="1004"/>
      <c r="CI17" s="1005"/>
      <c r="CJ17" s="1005"/>
      <c r="CK17" s="1005"/>
      <c r="CL17" s="1006"/>
      <c r="CM17" s="1004"/>
      <c r="CN17" s="1005"/>
      <c r="CO17" s="1005"/>
      <c r="CP17" s="1005"/>
      <c r="CQ17" s="1006"/>
      <c r="CR17" s="1004"/>
      <c r="CS17" s="1005"/>
      <c r="CT17" s="1005"/>
      <c r="CU17" s="1005"/>
      <c r="CV17" s="1006"/>
      <c r="CW17" s="1004"/>
      <c r="CX17" s="1005"/>
      <c r="CY17" s="1005"/>
      <c r="CZ17" s="1005"/>
      <c r="DA17" s="1006"/>
      <c r="DB17" s="1004"/>
      <c r="DC17" s="1005"/>
      <c r="DD17" s="1005"/>
      <c r="DE17" s="1005"/>
      <c r="DF17" s="1006"/>
      <c r="DG17" s="1004"/>
      <c r="DH17" s="1005"/>
      <c r="DI17" s="1005"/>
      <c r="DJ17" s="1005"/>
      <c r="DK17" s="1006"/>
      <c r="DL17" s="1004"/>
      <c r="DM17" s="1005"/>
      <c r="DN17" s="1005"/>
      <c r="DO17" s="1005"/>
      <c r="DP17" s="1006"/>
      <c r="DQ17" s="1004"/>
      <c r="DR17" s="1005"/>
      <c r="DS17" s="1005"/>
      <c r="DT17" s="1005"/>
      <c r="DU17" s="1006"/>
      <c r="DV17" s="1007"/>
      <c r="DW17" s="1008"/>
      <c r="DX17" s="1008"/>
      <c r="DY17" s="1008"/>
      <c r="DZ17" s="1009"/>
      <c r="EA17" s="228"/>
    </row>
    <row r="18" spans="1:131" s="229" customFormat="1" ht="26.25" customHeight="1" x14ac:dyDescent="0.2">
      <c r="A18" s="232">
        <v>12</v>
      </c>
      <c r="B18" s="1045"/>
      <c r="C18" s="1046"/>
      <c r="D18" s="1046"/>
      <c r="E18" s="1046"/>
      <c r="F18" s="1046"/>
      <c r="G18" s="1046"/>
      <c r="H18" s="1046"/>
      <c r="I18" s="1046"/>
      <c r="J18" s="1046"/>
      <c r="K18" s="1046"/>
      <c r="L18" s="1046"/>
      <c r="M18" s="1046"/>
      <c r="N18" s="1046"/>
      <c r="O18" s="1046"/>
      <c r="P18" s="1047"/>
      <c r="Q18" s="1053"/>
      <c r="R18" s="1054"/>
      <c r="S18" s="1054"/>
      <c r="T18" s="1054"/>
      <c r="U18" s="1054"/>
      <c r="V18" s="1054"/>
      <c r="W18" s="1054"/>
      <c r="X18" s="1054"/>
      <c r="Y18" s="1054"/>
      <c r="Z18" s="1054"/>
      <c r="AA18" s="1054"/>
      <c r="AB18" s="1054"/>
      <c r="AC18" s="1054"/>
      <c r="AD18" s="1054"/>
      <c r="AE18" s="1055"/>
      <c r="AF18" s="1050"/>
      <c r="AG18" s="1051"/>
      <c r="AH18" s="1051"/>
      <c r="AI18" s="1051"/>
      <c r="AJ18" s="1052"/>
      <c r="AK18" s="1095"/>
      <c r="AL18" s="1096"/>
      <c r="AM18" s="1096"/>
      <c r="AN18" s="1096"/>
      <c r="AO18" s="1096"/>
      <c r="AP18" s="1096"/>
      <c r="AQ18" s="1096"/>
      <c r="AR18" s="1096"/>
      <c r="AS18" s="1096"/>
      <c r="AT18" s="1096"/>
      <c r="AU18" s="1097"/>
      <c r="AV18" s="1097"/>
      <c r="AW18" s="1097"/>
      <c r="AX18" s="1097"/>
      <c r="AY18" s="1098"/>
      <c r="AZ18" s="226"/>
      <c r="BA18" s="226"/>
      <c r="BB18" s="226"/>
      <c r="BC18" s="226"/>
      <c r="BD18" s="226"/>
      <c r="BE18" s="227"/>
      <c r="BF18" s="227"/>
      <c r="BG18" s="227"/>
      <c r="BH18" s="227"/>
      <c r="BI18" s="227"/>
      <c r="BJ18" s="227"/>
      <c r="BK18" s="227"/>
      <c r="BL18" s="227"/>
      <c r="BM18" s="227"/>
      <c r="BN18" s="227"/>
      <c r="BO18" s="227"/>
      <c r="BP18" s="227"/>
      <c r="BQ18" s="232">
        <v>12</v>
      </c>
      <c r="BR18" s="233"/>
      <c r="BS18" s="1007"/>
      <c r="BT18" s="1008"/>
      <c r="BU18" s="1008"/>
      <c r="BV18" s="1008"/>
      <c r="BW18" s="1008"/>
      <c r="BX18" s="1008"/>
      <c r="BY18" s="1008"/>
      <c r="BZ18" s="1008"/>
      <c r="CA18" s="1008"/>
      <c r="CB18" s="1008"/>
      <c r="CC18" s="1008"/>
      <c r="CD18" s="1008"/>
      <c r="CE18" s="1008"/>
      <c r="CF18" s="1008"/>
      <c r="CG18" s="1029"/>
      <c r="CH18" s="1004"/>
      <c r="CI18" s="1005"/>
      <c r="CJ18" s="1005"/>
      <c r="CK18" s="1005"/>
      <c r="CL18" s="1006"/>
      <c r="CM18" s="1004"/>
      <c r="CN18" s="1005"/>
      <c r="CO18" s="1005"/>
      <c r="CP18" s="1005"/>
      <c r="CQ18" s="1006"/>
      <c r="CR18" s="1004"/>
      <c r="CS18" s="1005"/>
      <c r="CT18" s="1005"/>
      <c r="CU18" s="1005"/>
      <c r="CV18" s="1006"/>
      <c r="CW18" s="1004"/>
      <c r="CX18" s="1005"/>
      <c r="CY18" s="1005"/>
      <c r="CZ18" s="1005"/>
      <c r="DA18" s="1006"/>
      <c r="DB18" s="1004"/>
      <c r="DC18" s="1005"/>
      <c r="DD18" s="1005"/>
      <c r="DE18" s="1005"/>
      <c r="DF18" s="1006"/>
      <c r="DG18" s="1004"/>
      <c r="DH18" s="1005"/>
      <c r="DI18" s="1005"/>
      <c r="DJ18" s="1005"/>
      <c r="DK18" s="1006"/>
      <c r="DL18" s="1004"/>
      <c r="DM18" s="1005"/>
      <c r="DN18" s="1005"/>
      <c r="DO18" s="1005"/>
      <c r="DP18" s="1006"/>
      <c r="DQ18" s="1004"/>
      <c r="DR18" s="1005"/>
      <c r="DS18" s="1005"/>
      <c r="DT18" s="1005"/>
      <c r="DU18" s="1006"/>
      <c r="DV18" s="1007"/>
      <c r="DW18" s="1008"/>
      <c r="DX18" s="1008"/>
      <c r="DY18" s="1008"/>
      <c r="DZ18" s="1009"/>
      <c r="EA18" s="228"/>
    </row>
    <row r="19" spans="1:131" s="229" customFormat="1" ht="26.25" customHeight="1" x14ac:dyDescent="0.2">
      <c r="A19" s="232">
        <v>13</v>
      </c>
      <c r="B19" s="1045"/>
      <c r="C19" s="1046"/>
      <c r="D19" s="1046"/>
      <c r="E19" s="1046"/>
      <c r="F19" s="1046"/>
      <c r="G19" s="1046"/>
      <c r="H19" s="1046"/>
      <c r="I19" s="1046"/>
      <c r="J19" s="1046"/>
      <c r="K19" s="1046"/>
      <c r="L19" s="1046"/>
      <c r="M19" s="1046"/>
      <c r="N19" s="1046"/>
      <c r="O19" s="1046"/>
      <c r="P19" s="1047"/>
      <c r="Q19" s="1053"/>
      <c r="R19" s="1054"/>
      <c r="S19" s="1054"/>
      <c r="T19" s="1054"/>
      <c r="U19" s="1054"/>
      <c r="V19" s="1054"/>
      <c r="W19" s="1054"/>
      <c r="X19" s="1054"/>
      <c r="Y19" s="1054"/>
      <c r="Z19" s="1054"/>
      <c r="AA19" s="1054"/>
      <c r="AB19" s="1054"/>
      <c r="AC19" s="1054"/>
      <c r="AD19" s="1054"/>
      <c r="AE19" s="1055"/>
      <c r="AF19" s="1050"/>
      <c r="AG19" s="1051"/>
      <c r="AH19" s="1051"/>
      <c r="AI19" s="1051"/>
      <c r="AJ19" s="1052"/>
      <c r="AK19" s="1095"/>
      <c r="AL19" s="1096"/>
      <c r="AM19" s="1096"/>
      <c r="AN19" s="1096"/>
      <c r="AO19" s="1096"/>
      <c r="AP19" s="1096"/>
      <c r="AQ19" s="1096"/>
      <c r="AR19" s="1096"/>
      <c r="AS19" s="1096"/>
      <c r="AT19" s="1096"/>
      <c r="AU19" s="1097"/>
      <c r="AV19" s="1097"/>
      <c r="AW19" s="1097"/>
      <c r="AX19" s="1097"/>
      <c r="AY19" s="1098"/>
      <c r="AZ19" s="226"/>
      <c r="BA19" s="226"/>
      <c r="BB19" s="226"/>
      <c r="BC19" s="226"/>
      <c r="BD19" s="226"/>
      <c r="BE19" s="227"/>
      <c r="BF19" s="227"/>
      <c r="BG19" s="227"/>
      <c r="BH19" s="227"/>
      <c r="BI19" s="227"/>
      <c r="BJ19" s="227"/>
      <c r="BK19" s="227"/>
      <c r="BL19" s="227"/>
      <c r="BM19" s="227"/>
      <c r="BN19" s="227"/>
      <c r="BO19" s="227"/>
      <c r="BP19" s="227"/>
      <c r="BQ19" s="232">
        <v>13</v>
      </c>
      <c r="BR19" s="233"/>
      <c r="BS19" s="1007"/>
      <c r="BT19" s="1008"/>
      <c r="BU19" s="1008"/>
      <c r="BV19" s="1008"/>
      <c r="BW19" s="1008"/>
      <c r="BX19" s="1008"/>
      <c r="BY19" s="1008"/>
      <c r="BZ19" s="1008"/>
      <c r="CA19" s="1008"/>
      <c r="CB19" s="1008"/>
      <c r="CC19" s="1008"/>
      <c r="CD19" s="1008"/>
      <c r="CE19" s="1008"/>
      <c r="CF19" s="1008"/>
      <c r="CG19" s="1029"/>
      <c r="CH19" s="1004"/>
      <c r="CI19" s="1005"/>
      <c r="CJ19" s="1005"/>
      <c r="CK19" s="1005"/>
      <c r="CL19" s="1006"/>
      <c r="CM19" s="1004"/>
      <c r="CN19" s="1005"/>
      <c r="CO19" s="1005"/>
      <c r="CP19" s="1005"/>
      <c r="CQ19" s="1006"/>
      <c r="CR19" s="1004"/>
      <c r="CS19" s="1005"/>
      <c r="CT19" s="1005"/>
      <c r="CU19" s="1005"/>
      <c r="CV19" s="1006"/>
      <c r="CW19" s="1004"/>
      <c r="CX19" s="1005"/>
      <c r="CY19" s="1005"/>
      <c r="CZ19" s="1005"/>
      <c r="DA19" s="1006"/>
      <c r="DB19" s="1004"/>
      <c r="DC19" s="1005"/>
      <c r="DD19" s="1005"/>
      <c r="DE19" s="1005"/>
      <c r="DF19" s="1006"/>
      <c r="DG19" s="1004"/>
      <c r="DH19" s="1005"/>
      <c r="DI19" s="1005"/>
      <c r="DJ19" s="1005"/>
      <c r="DK19" s="1006"/>
      <c r="DL19" s="1004"/>
      <c r="DM19" s="1005"/>
      <c r="DN19" s="1005"/>
      <c r="DO19" s="1005"/>
      <c r="DP19" s="1006"/>
      <c r="DQ19" s="1004"/>
      <c r="DR19" s="1005"/>
      <c r="DS19" s="1005"/>
      <c r="DT19" s="1005"/>
      <c r="DU19" s="1006"/>
      <c r="DV19" s="1007"/>
      <c r="DW19" s="1008"/>
      <c r="DX19" s="1008"/>
      <c r="DY19" s="1008"/>
      <c r="DZ19" s="1009"/>
      <c r="EA19" s="228"/>
    </row>
    <row r="20" spans="1:131" s="229" customFormat="1" ht="26.25" customHeight="1" x14ac:dyDescent="0.2">
      <c r="A20" s="232">
        <v>14</v>
      </c>
      <c r="B20" s="1045"/>
      <c r="C20" s="1046"/>
      <c r="D20" s="1046"/>
      <c r="E20" s="1046"/>
      <c r="F20" s="1046"/>
      <c r="G20" s="1046"/>
      <c r="H20" s="1046"/>
      <c r="I20" s="1046"/>
      <c r="J20" s="1046"/>
      <c r="K20" s="1046"/>
      <c r="L20" s="1046"/>
      <c r="M20" s="1046"/>
      <c r="N20" s="1046"/>
      <c r="O20" s="1046"/>
      <c r="P20" s="1047"/>
      <c r="Q20" s="1053"/>
      <c r="R20" s="1054"/>
      <c r="S20" s="1054"/>
      <c r="T20" s="1054"/>
      <c r="U20" s="1054"/>
      <c r="V20" s="1054"/>
      <c r="W20" s="1054"/>
      <c r="X20" s="1054"/>
      <c r="Y20" s="1054"/>
      <c r="Z20" s="1054"/>
      <c r="AA20" s="1054"/>
      <c r="AB20" s="1054"/>
      <c r="AC20" s="1054"/>
      <c r="AD20" s="1054"/>
      <c r="AE20" s="1055"/>
      <c r="AF20" s="1050"/>
      <c r="AG20" s="1051"/>
      <c r="AH20" s="1051"/>
      <c r="AI20" s="1051"/>
      <c r="AJ20" s="1052"/>
      <c r="AK20" s="1095"/>
      <c r="AL20" s="1096"/>
      <c r="AM20" s="1096"/>
      <c r="AN20" s="1096"/>
      <c r="AO20" s="1096"/>
      <c r="AP20" s="1096"/>
      <c r="AQ20" s="1096"/>
      <c r="AR20" s="1096"/>
      <c r="AS20" s="1096"/>
      <c r="AT20" s="1096"/>
      <c r="AU20" s="1097"/>
      <c r="AV20" s="1097"/>
      <c r="AW20" s="1097"/>
      <c r="AX20" s="1097"/>
      <c r="AY20" s="1098"/>
      <c r="AZ20" s="226"/>
      <c r="BA20" s="226"/>
      <c r="BB20" s="226"/>
      <c r="BC20" s="226"/>
      <c r="BD20" s="226"/>
      <c r="BE20" s="227"/>
      <c r="BF20" s="227"/>
      <c r="BG20" s="227"/>
      <c r="BH20" s="227"/>
      <c r="BI20" s="227"/>
      <c r="BJ20" s="227"/>
      <c r="BK20" s="227"/>
      <c r="BL20" s="227"/>
      <c r="BM20" s="227"/>
      <c r="BN20" s="227"/>
      <c r="BO20" s="227"/>
      <c r="BP20" s="227"/>
      <c r="BQ20" s="232">
        <v>14</v>
      </c>
      <c r="BR20" s="233"/>
      <c r="BS20" s="1007"/>
      <c r="BT20" s="1008"/>
      <c r="BU20" s="1008"/>
      <c r="BV20" s="1008"/>
      <c r="BW20" s="1008"/>
      <c r="BX20" s="1008"/>
      <c r="BY20" s="1008"/>
      <c r="BZ20" s="1008"/>
      <c r="CA20" s="1008"/>
      <c r="CB20" s="1008"/>
      <c r="CC20" s="1008"/>
      <c r="CD20" s="1008"/>
      <c r="CE20" s="1008"/>
      <c r="CF20" s="1008"/>
      <c r="CG20" s="1029"/>
      <c r="CH20" s="1004"/>
      <c r="CI20" s="1005"/>
      <c r="CJ20" s="1005"/>
      <c r="CK20" s="1005"/>
      <c r="CL20" s="1006"/>
      <c r="CM20" s="1004"/>
      <c r="CN20" s="1005"/>
      <c r="CO20" s="1005"/>
      <c r="CP20" s="1005"/>
      <c r="CQ20" s="1006"/>
      <c r="CR20" s="1004"/>
      <c r="CS20" s="1005"/>
      <c r="CT20" s="1005"/>
      <c r="CU20" s="1005"/>
      <c r="CV20" s="1006"/>
      <c r="CW20" s="1004"/>
      <c r="CX20" s="1005"/>
      <c r="CY20" s="1005"/>
      <c r="CZ20" s="1005"/>
      <c r="DA20" s="1006"/>
      <c r="DB20" s="1004"/>
      <c r="DC20" s="1005"/>
      <c r="DD20" s="1005"/>
      <c r="DE20" s="1005"/>
      <c r="DF20" s="1006"/>
      <c r="DG20" s="1004"/>
      <c r="DH20" s="1005"/>
      <c r="DI20" s="1005"/>
      <c r="DJ20" s="1005"/>
      <c r="DK20" s="1006"/>
      <c r="DL20" s="1004"/>
      <c r="DM20" s="1005"/>
      <c r="DN20" s="1005"/>
      <c r="DO20" s="1005"/>
      <c r="DP20" s="1006"/>
      <c r="DQ20" s="1004"/>
      <c r="DR20" s="1005"/>
      <c r="DS20" s="1005"/>
      <c r="DT20" s="1005"/>
      <c r="DU20" s="1006"/>
      <c r="DV20" s="1007"/>
      <c r="DW20" s="1008"/>
      <c r="DX20" s="1008"/>
      <c r="DY20" s="1008"/>
      <c r="DZ20" s="1009"/>
      <c r="EA20" s="228"/>
    </row>
    <row r="21" spans="1:131" s="229" customFormat="1" ht="26.25" customHeight="1" thickBot="1" x14ac:dyDescent="0.25">
      <c r="A21" s="232">
        <v>15</v>
      </c>
      <c r="B21" s="1045"/>
      <c r="C21" s="1046"/>
      <c r="D21" s="1046"/>
      <c r="E21" s="1046"/>
      <c r="F21" s="1046"/>
      <c r="G21" s="1046"/>
      <c r="H21" s="1046"/>
      <c r="I21" s="1046"/>
      <c r="J21" s="1046"/>
      <c r="K21" s="1046"/>
      <c r="L21" s="1046"/>
      <c r="M21" s="1046"/>
      <c r="N21" s="1046"/>
      <c r="O21" s="1046"/>
      <c r="P21" s="1047"/>
      <c r="Q21" s="1053"/>
      <c r="R21" s="1054"/>
      <c r="S21" s="1054"/>
      <c r="T21" s="1054"/>
      <c r="U21" s="1054"/>
      <c r="V21" s="1054"/>
      <c r="W21" s="1054"/>
      <c r="X21" s="1054"/>
      <c r="Y21" s="1054"/>
      <c r="Z21" s="1054"/>
      <c r="AA21" s="1054"/>
      <c r="AB21" s="1054"/>
      <c r="AC21" s="1054"/>
      <c r="AD21" s="1054"/>
      <c r="AE21" s="1055"/>
      <c r="AF21" s="1050"/>
      <c r="AG21" s="1051"/>
      <c r="AH21" s="1051"/>
      <c r="AI21" s="1051"/>
      <c r="AJ21" s="1052"/>
      <c r="AK21" s="1095"/>
      <c r="AL21" s="1096"/>
      <c r="AM21" s="1096"/>
      <c r="AN21" s="1096"/>
      <c r="AO21" s="1096"/>
      <c r="AP21" s="1096"/>
      <c r="AQ21" s="1096"/>
      <c r="AR21" s="1096"/>
      <c r="AS21" s="1096"/>
      <c r="AT21" s="1096"/>
      <c r="AU21" s="1097"/>
      <c r="AV21" s="1097"/>
      <c r="AW21" s="1097"/>
      <c r="AX21" s="1097"/>
      <c r="AY21" s="1098"/>
      <c r="AZ21" s="226"/>
      <c r="BA21" s="226"/>
      <c r="BB21" s="226"/>
      <c r="BC21" s="226"/>
      <c r="BD21" s="226"/>
      <c r="BE21" s="227"/>
      <c r="BF21" s="227"/>
      <c r="BG21" s="227"/>
      <c r="BH21" s="227"/>
      <c r="BI21" s="227"/>
      <c r="BJ21" s="227"/>
      <c r="BK21" s="227"/>
      <c r="BL21" s="227"/>
      <c r="BM21" s="227"/>
      <c r="BN21" s="227"/>
      <c r="BO21" s="227"/>
      <c r="BP21" s="227"/>
      <c r="BQ21" s="232">
        <v>15</v>
      </c>
      <c r="BR21" s="233"/>
      <c r="BS21" s="1007"/>
      <c r="BT21" s="1008"/>
      <c r="BU21" s="1008"/>
      <c r="BV21" s="1008"/>
      <c r="BW21" s="1008"/>
      <c r="BX21" s="1008"/>
      <c r="BY21" s="1008"/>
      <c r="BZ21" s="1008"/>
      <c r="CA21" s="1008"/>
      <c r="CB21" s="1008"/>
      <c r="CC21" s="1008"/>
      <c r="CD21" s="1008"/>
      <c r="CE21" s="1008"/>
      <c r="CF21" s="1008"/>
      <c r="CG21" s="1029"/>
      <c r="CH21" s="1004"/>
      <c r="CI21" s="1005"/>
      <c r="CJ21" s="1005"/>
      <c r="CK21" s="1005"/>
      <c r="CL21" s="1006"/>
      <c r="CM21" s="1004"/>
      <c r="CN21" s="1005"/>
      <c r="CO21" s="1005"/>
      <c r="CP21" s="1005"/>
      <c r="CQ21" s="1006"/>
      <c r="CR21" s="1004"/>
      <c r="CS21" s="1005"/>
      <c r="CT21" s="1005"/>
      <c r="CU21" s="1005"/>
      <c r="CV21" s="1006"/>
      <c r="CW21" s="1004"/>
      <c r="CX21" s="1005"/>
      <c r="CY21" s="1005"/>
      <c r="CZ21" s="1005"/>
      <c r="DA21" s="1006"/>
      <c r="DB21" s="1004"/>
      <c r="DC21" s="1005"/>
      <c r="DD21" s="1005"/>
      <c r="DE21" s="1005"/>
      <c r="DF21" s="1006"/>
      <c r="DG21" s="1004"/>
      <c r="DH21" s="1005"/>
      <c r="DI21" s="1005"/>
      <c r="DJ21" s="1005"/>
      <c r="DK21" s="1006"/>
      <c r="DL21" s="1004"/>
      <c r="DM21" s="1005"/>
      <c r="DN21" s="1005"/>
      <c r="DO21" s="1005"/>
      <c r="DP21" s="1006"/>
      <c r="DQ21" s="1004"/>
      <c r="DR21" s="1005"/>
      <c r="DS21" s="1005"/>
      <c r="DT21" s="1005"/>
      <c r="DU21" s="1006"/>
      <c r="DV21" s="1007"/>
      <c r="DW21" s="1008"/>
      <c r="DX21" s="1008"/>
      <c r="DY21" s="1008"/>
      <c r="DZ21" s="1009"/>
      <c r="EA21" s="228"/>
    </row>
    <row r="22" spans="1:131" s="229" customFormat="1" ht="26.25" customHeight="1" x14ac:dyDescent="0.2">
      <c r="A22" s="232">
        <v>16</v>
      </c>
      <c r="B22" s="1045"/>
      <c r="C22" s="1046"/>
      <c r="D22" s="1046"/>
      <c r="E22" s="1046"/>
      <c r="F22" s="1046"/>
      <c r="G22" s="1046"/>
      <c r="H22" s="1046"/>
      <c r="I22" s="1046"/>
      <c r="J22" s="1046"/>
      <c r="K22" s="1046"/>
      <c r="L22" s="1046"/>
      <c r="M22" s="1046"/>
      <c r="N22" s="1046"/>
      <c r="O22" s="1046"/>
      <c r="P22" s="1047"/>
      <c r="Q22" s="1088"/>
      <c r="R22" s="1089"/>
      <c r="S22" s="1089"/>
      <c r="T22" s="1089"/>
      <c r="U22" s="1089"/>
      <c r="V22" s="1089"/>
      <c r="W22" s="1089"/>
      <c r="X22" s="1089"/>
      <c r="Y22" s="1089"/>
      <c r="Z22" s="1089"/>
      <c r="AA22" s="1089"/>
      <c r="AB22" s="1089"/>
      <c r="AC22" s="1089"/>
      <c r="AD22" s="1089"/>
      <c r="AE22" s="1090"/>
      <c r="AF22" s="1050"/>
      <c r="AG22" s="1051"/>
      <c r="AH22" s="1051"/>
      <c r="AI22" s="1051"/>
      <c r="AJ22" s="1052"/>
      <c r="AK22" s="1091"/>
      <c r="AL22" s="1092"/>
      <c r="AM22" s="1092"/>
      <c r="AN22" s="1092"/>
      <c r="AO22" s="1092"/>
      <c r="AP22" s="1092"/>
      <c r="AQ22" s="1092"/>
      <c r="AR22" s="1092"/>
      <c r="AS22" s="1092"/>
      <c r="AT22" s="1092"/>
      <c r="AU22" s="1093"/>
      <c r="AV22" s="1093"/>
      <c r="AW22" s="1093"/>
      <c r="AX22" s="1093"/>
      <c r="AY22" s="1094"/>
      <c r="AZ22" s="1043" t="s">
        <v>394</v>
      </c>
      <c r="BA22" s="1043"/>
      <c r="BB22" s="1043"/>
      <c r="BC22" s="1043"/>
      <c r="BD22" s="1044"/>
      <c r="BE22" s="227"/>
      <c r="BF22" s="227"/>
      <c r="BG22" s="227"/>
      <c r="BH22" s="227"/>
      <c r="BI22" s="227"/>
      <c r="BJ22" s="227"/>
      <c r="BK22" s="227"/>
      <c r="BL22" s="227"/>
      <c r="BM22" s="227"/>
      <c r="BN22" s="227"/>
      <c r="BO22" s="227"/>
      <c r="BP22" s="227"/>
      <c r="BQ22" s="232">
        <v>16</v>
      </c>
      <c r="BR22" s="233"/>
      <c r="BS22" s="1007"/>
      <c r="BT22" s="1008"/>
      <c r="BU22" s="1008"/>
      <c r="BV22" s="1008"/>
      <c r="BW22" s="1008"/>
      <c r="BX22" s="1008"/>
      <c r="BY22" s="1008"/>
      <c r="BZ22" s="1008"/>
      <c r="CA22" s="1008"/>
      <c r="CB22" s="1008"/>
      <c r="CC22" s="1008"/>
      <c r="CD22" s="1008"/>
      <c r="CE22" s="1008"/>
      <c r="CF22" s="1008"/>
      <c r="CG22" s="1029"/>
      <c r="CH22" s="1004"/>
      <c r="CI22" s="1005"/>
      <c r="CJ22" s="1005"/>
      <c r="CK22" s="1005"/>
      <c r="CL22" s="1006"/>
      <c r="CM22" s="1004"/>
      <c r="CN22" s="1005"/>
      <c r="CO22" s="1005"/>
      <c r="CP22" s="1005"/>
      <c r="CQ22" s="1006"/>
      <c r="CR22" s="1004"/>
      <c r="CS22" s="1005"/>
      <c r="CT22" s="1005"/>
      <c r="CU22" s="1005"/>
      <c r="CV22" s="1006"/>
      <c r="CW22" s="1004"/>
      <c r="CX22" s="1005"/>
      <c r="CY22" s="1005"/>
      <c r="CZ22" s="1005"/>
      <c r="DA22" s="1006"/>
      <c r="DB22" s="1004"/>
      <c r="DC22" s="1005"/>
      <c r="DD22" s="1005"/>
      <c r="DE22" s="1005"/>
      <c r="DF22" s="1006"/>
      <c r="DG22" s="1004"/>
      <c r="DH22" s="1005"/>
      <c r="DI22" s="1005"/>
      <c r="DJ22" s="1005"/>
      <c r="DK22" s="1006"/>
      <c r="DL22" s="1004"/>
      <c r="DM22" s="1005"/>
      <c r="DN22" s="1005"/>
      <c r="DO22" s="1005"/>
      <c r="DP22" s="1006"/>
      <c r="DQ22" s="1004"/>
      <c r="DR22" s="1005"/>
      <c r="DS22" s="1005"/>
      <c r="DT22" s="1005"/>
      <c r="DU22" s="1006"/>
      <c r="DV22" s="1007"/>
      <c r="DW22" s="1008"/>
      <c r="DX22" s="1008"/>
      <c r="DY22" s="1008"/>
      <c r="DZ22" s="1009"/>
      <c r="EA22" s="228"/>
    </row>
    <row r="23" spans="1:131" s="229" customFormat="1" ht="26.25" customHeight="1" thickBot="1" x14ac:dyDescent="0.25">
      <c r="A23" s="234" t="s">
        <v>395</v>
      </c>
      <c r="B23" s="950" t="s">
        <v>396</v>
      </c>
      <c r="C23" s="951"/>
      <c r="D23" s="951"/>
      <c r="E23" s="951"/>
      <c r="F23" s="951"/>
      <c r="G23" s="951"/>
      <c r="H23" s="951"/>
      <c r="I23" s="951"/>
      <c r="J23" s="951"/>
      <c r="K23" s="951"/>
      <c r="L23" s="951"/>
      <c r="M23" s="951"/>
      <c r="N23" s="951"/>
      <c r="O23" s="951"/>
      <c r="P23" s="961"/>
      <c r="Q23" s="1082">
        <f>Q7</f>
        <v>89827</v>
      </c>
      <c r="R23" s="1076"/>
      <c r="S23" s="1076"/>
      <c r="T23" s="1076"/>
      <c r="U23" s="1076"/>
      <c r="V23" s="1076">
        <f>V7</f>
        <v>84457</v>
      </c>
      <c r="W23" s="1076"/>
      <c r="X23" s="1076"/>
      <c r="Y23" s="1076"/>
      <c r="Z23" s="1076"/>
      <c r="AA23" s="1076">
        <f>AA7</f>
        <v>5371</v>
      </c>
      <c r="AB23" s="1076"/>
      <c r="AC23" s="1076"/>
      <c r="AD23" s="1076"/>
      <c r="AE23" s="1083"/>
      <c r="AF23" s="1084">
        <v>5059</v>
      </c>
      <c r="AG23" s="1076"/>
      <c r="AH23" s="1076"/>
      <c r="AI23" s="1076"/>
      <c r="AJ23" s="1085"/>
      <c r="AK23" s="1086"/>
      <c r="AL23" s="1087"/>
      <c r="AM23" s="1087"/>
      <c r="AN23" s="1087"/>
      <c r="AO23" s="1087"/>
      <c r="AP23" s="1076">
        <f>AP7</f>
        <v>25385</v>
      </c>
      <c r="AQ23" s="1076"/>
      <c r="AR23" s="1076"/>
      <c r="AS23" s="1076"/>
      <c r="AT23" s="1076"/>
      <c r="AU23" s="1077"/>
      <c r="AV23" s="1077"/>
      <c r="AW23" s="1077"/>
      <c r="AX23" s="1077"/>
      <c r="AY23" s="1078"/>
      <c r="AZ23" s="1079" t="s">
        <v>248</v>
      </c>
      <c r="BA23" s="1080"/>
      <c r="BB23" s="1080"/>
      <c r="BC23" s="1080"/>
      <c r="BD23" s="1081"/>
      <c r="BE23" s="227"/>
      <c r="BF23" s="227"/>
      <c r="BG23" s="227"/>
      <c r="BH23" s="227"/>
      <c r="BI23" s="227"/>
      <c r="BJ23" s="227"/>
      <c r="BK23" s="227"/>
      <c r="BL23" s="227"/>
      <c r="BM23" s="227"/>
      <c r="BN23" s="227"/>
      <c r="BO23" s="227"/>
      <c r="BP23" s="227"/>
      <c r="BQ23" s="232">
        <v>17</v>
      </c>
      <c r="BR23" s="233"/>
      <c r="BS23" s="1007"/>
      <c r="BT23" s="1008"/>
      <c r="BU23" s="1008"/>
      <c r="BV23" s="1008"/>
      <c r="BW23" s="1008"/>
      <c r="BX23" s="1008"/>
      <c r="BY23" s="1008"/>
      <c r="BZ23" s="1008"/>
      <c r="CA23" s="1008"/>
      <c r="CB23" s="1008"/>
      <c r="CC23" s="1008"/>
      <c r="CD23" s="1008"/>
      <c r="CE23" s="1008"/>
      <c r="CF23" s="1008"/>
      <c r="CG23" s="1029"/>
      <c r="CH23" s="1004"/>
      <c r="CI23" s="1005"/>
      <c r="CJ23" s="1005"/>
      <c r="CK23" s="1005"/>
      <c r="CL23" s="1006"/>
      <c r="CM23" s="1004"/>
      <c r="CN23" s="1005"/>
      <c r="CO23" s="1005"/>
      <c r="CP23" s="1005"/>
      <c r="CQ23" s="1006"/>
      <c r="CR23" s="1004"/>
      <c r="CS23" s="1005"/>
      <c r="CT23" s="1005"/>
      <c r="CU23" s="1005"/>
      <c r="CV23" s="1006"/>
      <c r="CW23" s="1004"/>
      <c r="CX23" s="1005"/>
      <c r="CY23" s="1005"/>
      <c r="CZ23" s="1005"/>
      <c r="DA23" s="1006"/>
      <c r="DB23" s="1004"/>
      <c r="DC23" s="1005"/>
      <c r="DD23" s="1005"/>
      <c r="DE23" s="1005"/>
      <c r="DF23" s="1006"/>
      <c r="DG23" s="1004"/>
      <c r="DH23" s="1005"/>
      <c r="DI23" s="1005"/>
      <c r="DJ23" s="1005"/>
      <c r="DK23" s="1006"/>
      <c r="DL23" s="1004"/>
      <c r="DM23" s="1005"/>
      <c r="DN23" s="1005"/>
      <c r="DO23" s="1005"/>
      <c r="DP23" s="1006"/>
      <c r="DQ23" s="1004"/>
      <c r="DR23" s="1005"/>
      <c r="DS23" s="1005"/>
      <c r="DT23" s="1005"/>
      <c r="DU23" s="1006"/>
      <c r="DV23" s="1007"/>
      <c r="DW23" s="1008"/>
      <c r="DX23" s="1008"/>
      <c r="DY23" s="1008"/>
      <c r="DZ23" s="1009"/>
      <c r="EA23" s="228"/>
    </row>
    <row r="24" spans="1:131" s="229" customFormat="1" ht="26.25" customHeight="1" x14ac:dyDescent="0.2">
      <c r="A24" s="1075" t="s">
        <v>397</v>
      </c>
      <c r="B24" s="1075"/>
      <c r="C24" s="1075"/>
      <c r="D24" s="1075"/>
      <c r="E24" s="1075"/>
      <c r="F24" s="1075"/>
      <c r="G24" s="1075"/>
      <c r="H24" s="1075"/>
      <c r="I24" s="1075"/>
      <c r="J24" s="1075"/>
      <c r="K24" s="1075"/>
      <c r="L24" s="1075"/>
      <c r="M24" s="1075"/>
      <c r="N24" s="1075"/>
      <c r="O24" s="1075"/>
      <c r="P24" s="1075"/>
      <c r="Q24" s="1075"/>
      <c r="R24" s="1075"/>
      <c r="S24" s="1075"/>
      <c r="T24" s="1075"/>
      <c r="U24" s="1075"/>
      <c r="V24" s="1075"/>
      <c r="W24" s="1075"/>
      <c r="X24" s="1075"/>
      <c r="Y24" s="1075"/>
      <c r="Z24" s="1075"/>
      <c r="AA24" s="1075"/>
      <c r="AB24" s="1075"/>
      <c r="AC24" s="1075"/>
      <c r="AD24" s="1075"/>
      <c r="AE24" s="1075"/>
      <c r="AF24" s="1075"/>
      <c r="AG24" s="1075"/>
      <c r="AH24" s="1075"/>
      <c r="AI24" s="1075"/>
      <c r="AJ24" s="1075"/>
      <c r="AK24" s="1075"/>
      <c r="AL24" s="1075"/>
      <c r="AM24" s="1075"/>
      <c r="AN24" s="1075"/>
      <c r="AO24" s="1075"/>
      <c r="AP24" s="1075"/>
      <c r="AQ24" s="1075"/>
      <c r="AR24" s="1075"/>
      <c r="AS24" s="1075"/>
      <c r="AT24" s="1075"/>
      <c r="AU24" s="1075"/>
      <c r="AV24" s="1075"/>
      <c r="AW24" s="1075"/>
      <c r="AX24" s="1075"/>
      <c r="AY24" s="1075"/>
      <c r="AZ24" s="226"/>
      <c r="BA24" s="226"/>
      <c r="BB24" s="226"/>
      <c r="BC24" s="226"/>
      <c r="BD24" s="226"/>
      <c r="BE24" s="227"/>
      <c r="BF24" s="227"/>
      <c r="BG24" s="227"/>
      <c r="BH24" s="227"/>
      <c r="BI24" s="227"/>
      <c r="BJ24" s="227"/>
      <c r="BK24" s="227"/>
      <c r="BL24" s="227"/>
      <c r="BM24" s="227"/>
      <c r="BN24" s="227"/>
      <c r="BO24" s="227"/>
      <c r="BP24" s="227"/>
      <c r="BQ24" s="232">
        <v>18</v>
      </c>
      <c r="BR24" s="233"/>
      <c r="BS24" s="1007"/>
      <c r="BT24" s="1008"/>
      <c r="BU24" s="1008"/>
      <c r="BV24" s="1008"/>
      <c r="BW24" s="1008"/>
      <c r="BX24" s="1008"/>
      <c r="BY24" s="1008"/>
      <c r="BZ24" s="1008"/>
      <c r="CA24" s="1008"/>
      <c r="CB24" s="1008"/>
      <c r="CC24" s="1008"/>
      <c r="CD24" s="1008"/>
      <c r="CE24" s="1008"/>
      <c r="CF24" s="1008"/>
      <c r="CG24" s="1029"/>
      <c r="CH24" s="1004"/>
      <c r="CI24" s="1005"/>
      <c r="CJ24" s="1005"/>
      <c r="CK24" s="1005"/>
      <c r="CL24" s="1006"/>
      <c r="CM24" s="1004"/>
      <c r="CN24" s="1005"/>
      <c r="CO24" s="1005"/>
      <c r="CP24" s="1005"/>
      <c r="CQ24" s="1006"/>
      <c r="CR24" s="1004"/>
      <c r="CS24" s="1005"/>
      <c r="CT24" s="1005"/>
      <c r="CU24" s="1005"/>
      <c r="CV24" s="1006"/>
      <c r="CW24" s="1004"/>
      <c r="CX24" s="1005"/>
      <c r="CY24" s="1005"/>
      <c r="CZ24" s="1005"/>
      <c r="DA24" s="1006"/>
      <c r="DB24" s="1004"/>
      <c r="DC24" s="1005"/>
      <c r="DD24" s="1005"/>
      <c r="DE24" s="1005"/>
      <c r="DF24" s="1006"/>
      <c r="DG24" s="1004"/>
      <c r="DH24" s="1005"/>
      <c r="DI24" s="1005"/>
      <c r="DJ24" s="1005"/>
      <c r="DK24" s="1006"/>
      <c r="DL24" s="1004"/>
      <c r="DM24" s="1005"/>
      <c r="DN24" s="1005"/>
      <c r="DO24" s="1005"/>
      <c r="DP24" s="1006"/>
      <c r="DQ24" s="1004"/>
      <c r="DR24" s="1005"/>
      <c r="DS24" s="1005"/>
      <c r="DT24" s="1005"/>
      <c r="DU24" s="1006"/>
      <c r="DV24" s="1007"/>
      <c r="DW24" s="1008"/>
      <c r="DX24" s="1008"/>
      <c r="DY24" s="1008"/>
      <c r="DZ24" s="1009"/>
      <c r="EA24" s="228"/>
    </row>
    <row r="25" spans="1:131" ht="26.25" customHeight="1" thickBot="1" x14ac:dyDescent="0.25">
      <c r="A25" s="1074" t="s">
        <v>398</v>
      </c>
      <c r="B25" s="1074"/>
      <c r="C25" s="1074"/>
      <c r="D25" s="1074"/>
      <c r="E25" s="1074"/>
      <c r="F25" s="1074"/>
      <c r="G25" s="1074"/>
      <c r="H25" s="1074"/>
      <c r="I25" s="1074"/>
      <c r="J25" s="1074"/>
      <c r="K25" s="1074"/>
      <c r="L25" s="1074"/>
      <c r="M25" s="1074"/>
      <c r="N25" s="1074"/>
      <c r="O25" s="1074"/>
      <c r="P25" s="1074"/>
      <c r="Q25" s="1074"/>
      <c r="R25" s="1074"/>
      <c r="S25" s="1074"/>
      <c r="T25" s="1074"/>
      <c r="U25" s="1074"/>
      <c r="V25" s="1074"/>
      <c r="W25" s="1074"/>
      <c r="X25" s="1074"/>
      <c r="Y25" s="1074"/>
      <c r="Z25" s="1074"/>
      <c r="AA25" s="1074"/>
      <c r="AB25" s="1074"/>
      <c r="AC25" s="1074"/>
      <c r="AD25" s="1074"/>
      <c r="AE25" s="1074"/>
      <c r="AF25" s="1074"/>
      <c r="AG25" s="1074"/>
      <c r="AH25" s="1074"/>
      <c r="AI25" s="1074"/>
      <c r="AJ25" s="1074"/>
      <c r="AK25" s="1074"/>
      <c r="AL25" s="1074"/>
      <c r="AM25" s="1074"/>
      <c r="AN25" s="1074"/>
      <c r="AO25" s="1074"/>
      <c r="AP25" s="1074"/>
      <c r="AQ25" s="1074"/>
      <c r="AR25" s="1074"/>
      <c r="AS25" s="1074"/>
      <c r="AT25" s="1074"/>
      <c r="AU25" s="1074"/>
      <c r="AV25" s="1074"/>
      <c r="AW25" s="1074"/>
      <c r="AX25" s="1074"/>
      <c r="AY25" s="1074"/>
      <c r="AZ25" s="1074"/>
      <c r="BA25" s="1074"/>
      <c r="BB25" s="1074"/>
      <c r="BC25" s="1074"/>
      <c r="BD25" s="1074"/>
      <c r="BE25" s="1074"/>
      <c r="BF25" s="1074"/>
      <c r="BG25" s="1074"/>
      <c r="BH25" s="1074"/>
      <c r="BI25" s="1074"/>
      <c r="BJ25" s="226"/>
      <c r="BK25" s="226"/>
      <c r="BL25" s="226"/>
      <c r="BM25" s="226"/>
      <c r="BN25" s="226"/>
      <c r="BO25" s="235"/>
      <c r="BP25" s="235"/>
      <c r="BQ25" s="232">
        <v>19</v>
      </c>
      <c r="BR25" s="233"/>
      <c r="BS25" s="1007"/>
      <c r="BT25" s="1008"/>
      <c r="BU25" s="1008"/>
      <c r="BV25" s="1008"/>
      <c r="BW25" s="1008"/>
      <c r="BX25" s="1008"/>
      <c r="BY25" s="1008"/>
      <c r="BZ25" s="1008"/>
      <c r="CA25" s="1008"/>
      <c r="CB25" s="1008"/>
      <c r="CC25" s="1008"/>
      <c r="CD25" s="1008"/>
      <c r="CE25" s="1008"/>
      <c r="CF25" s="1008"/>
      <c r="CG25" s="1029"/>
      <c r="CH25" s="1004"/>
      <c r="CI25" s="1005"/>
      <c r="CJ25" s="1005"/>
      <c r="CK25" s="1005"/>
      <c r="CL25" s="1006"/>
      <c r="CM25" s="1004"/>
      <c r="CN25" s="1005"/>
      <c r="CO25" s="1005"/>
      <c r="CP25" s="1005"/>
      <c r="CQ25" s="1006"/>
      <c r="CR25" s="1004"/>
      <c r="CS25" s="1005"/>
      <c r="CT25" s="1005"/>
      <c r="CU25" s="1005"/>
      <c r="CV25" s="1006"/>
      <c r="CW25" s="1004"/>
      <c r="CX25" s="1005"/>
      <c r="CY25" s="1005"/>
      <c r="CZ25" s="1005"/>
      <c r="DA25" s="1006"/>
      <c r="DB25" s="1004"/>
      <c r="DC25" s="1005"/>
      <c r="DD25" s="1005"/>
      <c r="DE25" s="1005"/>
      <c r="DF25" s="1006"/>
      <c r="DG25" s="1004"/>
      <c r="DH25" s="1005"/>
      <c r="DI25" s="1005"/>
      <c r="DJ25" s="1005"/>
      <c r="DK25" s="1006"/>
      <c r="DL25" s="1004"/>
      <c r="DM25" s="1005"/>
      <c r="DN25" s="1005"/>
      <c r="DO25" s="1005"/>
      <c r="DP25" s="1006"/>
      <c r="DQ25" s="1004"/>
      <c r="DR25" s="1005"/>
      <c r="DS25" s="1005"/>
      <c r="DT25" s="1005"/>
      <c r="DU25" s="1006"/>
      <c r="DV25" s="1007"/>
      <c r="DW25" s="1008"/>
      <c r="DX25" s="1008"/>
      <c r="DY25" s="1008"/>
      <c r="DZ25" s="1009"/>
      <c r="EA25" s="224"/>
    </row>
    <row r="26" spans="1:131" ht="26.25" customHeight="1" x14ac:dyDescent="0.2">
      <c r="A26" s="1010" t="s">
        <v>376</v>
      </c>
      <c r="B26" s="1011"/>
      <c r="C26" s="1011"/>
      <c r="D26" s="1011"/>
      <c r="E26" s="1011"/>
      <c r="F26" s="1011"/>
      <c r="G26" s="1011"/>
      <c r="H26" s="1011"/>
      <c r="I26" s="1011"/>
      <c r="J26" s="1011"/>
      <c r="K26" s="1011"/>
      <c r="L26" s="1011"/>
      <c r="M26" s="1011"/>
      <c r="N26" s="1011"/>
      <c r="O26" s="1011"/>
      <c r="P26" s="1012"/>
      <c r="Q26" s="1016" t="s">
        <v>399</v>
      </c>
      <c r="R26" s="1017"/>
      <c r="S26" s="1017"/>
      <c r="T26" s="1017"/>
      <c r="U26" s="1018"/>
      <c r="V26" s="1016" t="s">
        <v>400</v>
      </c>
      <c r="W26" s="1017"/>
      <c r="X26" s="1017"/>
      <c r="Y26" s="1017"/>
      <c r="Z26" s="1018"/>
      <c r="AA26" s="1016" t="s">
        <v>401</v>
      </c>
      <c r="AB26" s="1017"/>
      <c r="AC26" s="1017"/>
      <c r="AD26" s="1017"/>
      <c r="AE26" s="1017"/>
      <c r="AF26" s="1070" t="s">
        <v>402</v>
      </c>
      <c r="AG26" s="1023"/>
      <c r="AH26" s="1023"/>
      <c r="AI26" s="1023"/>
      <c r="AJ26" s="1071"/>
      <c r="AK26" s="1017" t="s">
        <v>403</v>
      </c>
      <c r="AL26" s="1017"/>
      <c r="AM26" s="1017"/>
      <c r="AN26" s="1017"/>
      <c r="AO26" s="1018"/>
      <c r="AP26" s="1016" t="s">
        <v>404</v>
      </c>
      <c r="AQ26" s="1017"/>
      <c r="AR26" s="1017"/>
      <c r="AS26" s="1017"/>
      <c r="AT26" s="1018"/>
      <c r="AU26" s="1016" t="s">
        <v>405</v>
      </c>
      <c r="AV26" s="1017"/>
      <c r="AW26" s="1017"/>
      <c r="AX26" s="1017"/>
      <c r="AY26" s="1018"/>
      <c r="AZ26" s="1016" t="s">
        <v>406</v>
      </c>
      <c r="BA26" s="1017"/>
      <c r="BB26" s="1017"/>
      <c r="BC26" s="1017"/>
      <c r="BD26" s="1018"/>
      <c r="BE26" s="1016" t="s">
        <v>383</v>
      </c>
      <c r="BF26" s="1017"/>
      <c r="BG26" s="1017"/>
      <c r="BH26" s="1017"/>
      <c r="BI26" s="1030"/>
      <c r="BJ26" s="226"/>
      <c r="BK26" s="226"/>
      <c r="BL26" s="226"/>
      <c r="BM26" s="226"/>
      <c r="BN26" s="226"/>
      <c r="BO26" s="235"/>
      <c r="BP26" s="235"/>
      <c r="BQ26" s="232">
        <v>20</v>
      </c>
      <c r="BR26" s="233"/>
      <c r="BS26" s="1007"/>
      <c r="BT26" s="1008"/>
      <c r="BU26" s="1008"/>
      <c r="BV26" s="1008"/>
      <c r="BW26" s="1008"/>
      <c r="BX26" s="1008"/>
      <c r="BY26" s="1008"/>
      <c r="BZ26" s="1008"/>
      <c r="CA26" s="1008"/>
      <c r="CB26" s="1008"/>
      <c r="CC26" s="1008"/>
      <c r="CD26" s="1008"/>
      <c r="CE26" s="1008"/>
      <c r="CF26" s="1008"/>
      <c r="CG26" s="1029"/>
      <c r="CH26" s="1004"/>
      <c r="CI26" s="1005"/>
      <c r="CJ26" s="1005"/>
      <c r="CK26" s="1005"/>
      <c r="CL26" s="1006"/>
      <c r="CM26" s="1004"/>
      <c r="CN26" s="1005"/>
      <c r="CO26" s="1005"/>
      <c r="CP26" s="1005"/>
      <c r="CQ26" s="1006"/>
      <c r="CR26" s="1004"/>
      <c r="CS26" s="1005"/>
      <c r="CT26" s="1005"/>
      <c r="CU26" s="1005"/>
      <c r="CV26" s="1006"/>
      <c r="CW26" s="1004"/>
      <c r="CX26" s="1005"/>
      <c r="CY26" s="1005"/>
      <c r="CZ26" s="1005"/>
      <c r="DA26" s="1006"/>
      <c r="DB26" s="1004"/>
      <c r="DC26" s="1005"/>
      <c r="DD26" s="1005"/>
      <c r="DE26" s="1005"/>
      <c r="DF26" s="1006"/>
      <c r="DG26" s="1004"/>
      <c r="DH26" s="1005"/>
      <c r="DI26" s="1005"/>
      <c r="DJ26" s="1005"/>
      <c r="DK26" s="1006"/>
      <c r="DL26" s="1004"/>
      <c r="DM26" s="1005"/>
      <c r="DN26" s="1005"/>
      <c r="DO26" s="1005"/>
      <c r="DP26" s="1006"/>
      <c r="DQ26" s="1004"/>
      <c r="DR26" s="1005"/>
      <c r="DS26" s="1005"/>
      <c r="DT26" s="1005"/>
      <c r="DU26" s="1006"/>
      <c r="DV26" s="1007"/>
      <c r="DW26" s="1008"/>
      <c r="DX26" s="1008"/>
      <c r="DY26" s="1008"/>
      <c r="DZ26" s="1009"/>
      <c r="EA26" s="224"/>
    </row>
    <row r="27" spans="1:131" ht="26.25" customHeight="1" thickBot="1" x14ac:dyDescent="0.25">
      <c r="A27" s="1013"/>
      <c r="B27" s="1014"/>
      <c r="C27" s="1014"/>
      <c r="D27" s="1014"/>
      <c r="E27" s="1014"/>
      <c r="F27" s="1014"/>
      <c r="G27" s="1014"/>
      <c r="H27" s="1014"/>
      <c r="I27" s="1014"/>
      <c r="J27" s="1014"/>
      <c r="K27" s="1014"/>
      <c r="L27" s="1014"/>
      <c r="M27" s="1014"/>
      <c r="N27" s="1014"/>
      <c r="O27" s="1014"/>
      <c r="P27" s="1015"/>
      <c r="Q27" s="1019"/>
      <c r="R27" s="1020"/>
      <c r="S27" s="1020"/>
      <c r="T27" s="1020"/>
      <c r="U27" s="1021"/>
      <c r="V27" s="1019"/>
      <c r="W27" s="1020"/>
      <c r="X27" s="1020"/>
      <c r="Y27" s="1020"/>
      <c r="Z27" s="1021"/>
      <c r="AA27" s="1019"/>
      <c r="AB27" s="1020"/>
      <c r="AC27" s="1020"/>
      <c r="AD27" s="1020"/>
      <c r="AE27" s="1020"/>
      <c r="AF27" s="1072"/>
      <c r="AG27" s="1026"/>
      <c r="AH27" s="1026"/>
      <c r="AI27" s="1026"/>
      <c r="AJ27" s="1073"/>
      <c r="AK27" s="1020"/>
      <c r="AL27" s="1020"/>
      <c r="AM27" s="1020"/>
      <c r="AN27" s="1020"/>
      <c r="AO27" s="1021"/>
      <c r="AP27" s="1019"/>
      <c r="AQ27" s="1020"/>
      <c r="AR27" s="1020"/>
      <c r="AS27" s="1020"/>
      <c r="AT27" s="1021"/>
      <c r="AU27" s="1019"/>
      <c r="AV27" s="1020"/>
      <c r="AW27" s="1020"/>
      <c r="AX27" s="1020"/>
      <c r="AY27" s="1021"/>
      <c r="AZ27" s="1019"/>
      <c r="BA27" s="1020"/>
      <c r="BB27" s="1020"/>
      <c r="BC27" s="1020"/>
      <c r="BD27" s="1021"/>
      <c r="BE27" s="1019"/>
      <c r="BF27" s="1020"/>
      <c r="BG27" s="1020"/>
      <c r="BH27" s="1020"/>
      <c r="BI27" s="1031"/>
      <c r="BJ27" s="226"/>
      <c r="BK27" s="226"/>
      <c r="BL27" s="226"/>
      <c r="BM27" s="226"/>
      <c r="BN27" s="226"/>
      <c r="BO27" s="235"/>
      <c r="BP27" s="235"/>
      <c r="BQ27" s="232">
        <v>21</v>
      </c>
      <c r="BR27" s="233"/>
      <c r="BS27" s="1007"/>
      <c r="BT27" s="1008"/>
      <c r="BU27" s="1008"/>
      <c r="BV27" s="1008"/>
      <c r="BW27" s="1008"/>
      <c r="BX27" s="1008"/>
      <c r="BY27" s="1008"/>
      <c r="BZ27" s="1008"/>
      <c r="CA27" s="1008"/>
      <c r="CB27" s="1008"/>
      <c r="CC27" s="1008"/>
      <c r="CD27" s="1008"/>
      <c r="CE27" s="1008"/>
      <c r="CF27" s="1008"/>
      <c r="CG27" s="1029"/>
      <c r="CH27" s="1004"/>
      <c r="CI27" s="1005"/>
      <c r="CJ27" s="1005"/>
      <c r="CK27" s="1005"/>
      <c r="CL27" s="1006"/>
      <c r="CM27" s="1004"/>
      <c r="CN27" s="1005"/>
      <c r="CO27" s="1005"/>
      <c r="CP27" s="1005"/>
      <c r="CQ27" s="1006"/>
      <c r="CR27" s="1004"/>
      <c r="CS27" s="1005"/>
      <c r="CT27" s="1005"/>
      <c r="CU27" s="1005"/>
      <c r="CV27" s="1006"/>
      <c r="CW27" s="1004"/>
      <c r="CX27" s="1005"/>
      <c r="CY27" s="1005"/>
      <c r="CZ27" s="1005"/>
      <c r="DA27" s="1006"/>
      <c r="DB27" s="1004"/>
      <c r="DC27" s="1005"/>
      <c r="DD27" s="1005"/>
      <c r="DE27" s="1005"/>
      <c r="DF27" s="1006"/>
      <c r="DG27" s="1004"/>
      <c r="DH27" s="1005"/>
      <c r="DI27" s="1005"/>
      <c r="DJ27" s="1005"/>
      <c r="DK27" s="1006"/>
      <c r="DL27" s="1004"/>
      <c r="DM27" s="1005"/>
      <c r="DN27" s="1005"/>
      <c r="DO27" s="1005"/>
      <c r="DP27" s="1006"/>
      <c r="DQ27" s="1004"/>
      <c r="DR27" s="1005"/>
      <c r="DS27" s="1005"/>
      <c r="DT27" s="1005"/>
      <c r="DU27" s="1006"/>
      <c r="DV27" s="1007"/>
      <c r="DW27" s="1008"/>
      <c r="DX27" s="1008"/>
      <c r="DY27" s="1008"/>
      <c r="DZ27" s="1009"/>
      <c r="EA27" s="224"/>
    </row>
    <row r="28" spans="1:131" ht="26.25" customHeight="1" thickTop="1" x14ac:dyDescent="0.2">
      <c r="A28" s="236">
        <v>1</v>
      </c>
      <c r="B28" s="1062" t="s">
        <v>407</v>
      </c>
      <c r="C28" s="1063"/>
      <c r="D28" s="1063"/>
      <c r="E28" s="1063"/>
      <c r="F28" s="1063"/>
      <c r="G28" s="1063"/>
      <c r="H28" s="1063"/>
      <c r="I28" s="1063"/>
      <c r="J28" s="1063"/>
      <c r="K28" s="1063"/>
      <c r="L28" s="1063"/>
      <c r="M28" s="1063"/>
      <c r="N28" s="1063"/>
      <c r="O28" s="1063"/>
      <c r="P28" s="1064"/>
      <c r="Q28" s="1065">
        <v>17918</v>
      </c>
      <c r="R28" s="1066"/>
      <c r="S28" s="1066"/>
      <c r="T28" s="1066"/>
      <c r="U28" s="1066"/>
      <c r="V28" s="1066">
        <v>17654</v>
      </c>
      <c r="W28" s="1066"/>
      <c r="X28" s="1066"/>
      <c r="Y28" s="1066"/>
      <c r="Z28" s="1066"/>
      <c r="AA28" s="1066">
        <v>264</v>
      </c>
      <c r="AB28" s="1066"/>
      <c r="AC28" s="1066"/>
      <c r="AD28" s="1066"/>
      <c r="AE28" s="1067"/>
      <c r="AF28" s="1068">
        <v>264</v>
      </c>
      <c r="AG28" s="1066"/>
      <c r="AH28" s="1066"/>
      <c r="AI28" s="1066"/>
      <c r="AJ28" s="1069"/>
      <c r="AK28" s="1057">
        <v>2346</v>
      </c>
      <c r="AL28" s="1058"/>
      <c r="AM28" s="1058"/>
      <c r="AN28" s="1058"/>
      <c r="AO28" s="1058"/>
      <c r="AP28" s="1058" t="s">
        <v>590</v>
      </c>
      <c r="AQ28" s="1058"/>
      <c r="AR28" s="1058"/>
      <c r="AS28" s="1058"/>
      <c r="AT28" s="1058"/>
      <c r="AU28" s="1058" t="s">
        <v>590</v>
      </c>
      <c r="AV28" s="1058"/>
      <c r="AW28" s="1058"/>
      <c r="AX28" s="1058"/>
      <c r="AY28" s="1058"/>
      <c r="AZ28" s="1059" t="s">
        <v>590</v>
      </c>
      <c r="BA28" s="1059"/>
      <c r="BB28" s="1059"/>
      <c r="BC28" s="1059"/>
      <c r="BD28" s="1059"/>
      <c r="BE28" s="1060"/>
      <c r="BF28" s="1060"/>
      <c r="BG28" s="1060"/>
      <c r="BH28" s="1060"/>
      <c r="BI28" s="1061"/>
      <c r="BJ28" s="226"/>
      <c r="BK28" s="226"/>
      <c r="BL28" s="226"/>
      <c r="BM28" s="226"/>
      <c r="BN28" s="226"/>
      <c r="BO28" s="235"/>
      <c r="BP28" s="235"/>
      <c r="BQ28" s="232">
        <v>22</v>
      </c>
      <c r="BR28" s="233"/>
      <c r="BS28" s="1007"/>
      <c r="BT28" s="1008"/>
      <c r="BU28" s="1008"/>
      <c r="BV28" s="1008"/>
      <c r="BW28" s="1008"/>
      <c r="BX28" s="1008"/>
      <c r="BY28" s="1008"/>
      <c r="BZ28" s="1008"/>
      <c r="CA28" s="1008"/>
      <c r="CB28" s="1008"/>
      <c r="CC28" s="1008"/>
      <c r="CD28" s="1008"/>
      <c r="CE28" s="1008"/>
      <c r="CF28" s="1008"/>
      <c r="CG28" s="1029"/>
      <c r="CH28" s="1004"/>
      <c r="CI28" s="1005"/>
      <c r="CJ28" s="1005"/>
      <c r="CK28" s="1005"/>
      <c r="CL28" s="1006"/>
      <c r="CM28" s="1004"/>
      <c r="CN28" s="1005"/>
      <c r="CO28" s="1005"/>
      <c r="CP28" s="1005"/>
      <c r="CQ28" s="1006"/>
      <c r="CR28" s="1004"/>
      <c r="CS28" s="1005"/>
      <c r="CT28" s="1005"/>
      <c r="CU28" s="1005"/>
      <c r="CV28" s="1006"/>
      <c r="CW28" s="1004"/>
      <c r="CX28" s="1005"/>
      <c r="CY28" s="1005"/>
      <c r="CZ28" s="1005"/>
      <c r="DA28" s="1006"/>
      <c r="DB28" s="1004"/>
      <c r="DC28" s="1005"/>
      <c r="DD28" s="1005"/>
      <c r="DE28" s="1005"/>
      <c r="DF28" s="1006"/>
      <c r="DG28" s="1004"/>
      <c r="DH28" s="1005"/>
      <c r="DI28" s="1005"/>
      <c r="DJ28" s="1005"/>
      <c r="DK28" s="1006"/>
      <c r="DL28" s="1004"/>
      <c r="DM28" s="1005"/>
      <c r="DN28" s="1005"/>
      <c r="DO28" s="1005"/>
      <c r="DP28" s="1006"/>
      <c r="DQ28" s="1004"/>
      <c r="DR28" s="1005"/>
      <c r="DS28" s="1005"/>
      <c r="DT28" s="1005"/>
      <c r="DU28" s="1006"/>
      <c r="DV28" s="1007"/>
      <c r="DW28" s="1008"/>
      <c r="DX28" s="1008"/>
      <c r="DY28" s="1008"/>
      <c r="DZ28" s="1009"/>
      <c r="EA28" s="224"/>
    </row>
    <row r="29" spans="1:131" ht="26.25" customHeight="1" x14ac:dyDescent="0.2">
      <c r="A29" s="236">
        <v>2</v>
      </c>
      <c r="B29" s="1045" t="s">
        <v>408</v>
      </c>
      <c r="C29" s="1046"/>
      <c r="D29" s="1046"/>
      <c r="E29" s="1046"/>
      <c r="F29" s="1046"/>
      <c r="G29" s="1046"/>
      <c r="H29" s="1046"/>
      <c r="I29" s="1046"/>
      <c r="J29" s="1046"/>
      <c r="K29" s="1046"/>
      <c r="L29" s="1046"/>
      <c r="M29" s="1046"/>
      <c r="N29" s="1046"/>
      <c r="O29" s="1046"/>
      <c r="P29" s="1047"/>
      <c r="Q29" s="1053">
        <v>15598</v>
      </c>
      <c r="R29" s="1054"/>
      <c r="S29" s="1054"/>
      <c r="T29" s="1054"/>
      <c r="U29" s="1054"/>
      <c r="V29" s="1054">
        <v>15115</v>
      </c>
      <c r="W29" s="1054"/>
      <c r="X29" s="1054"/>
      <c r="Y29" s="1054"/>
      <c r="Z29" s="1054"/>
      <c r="AA29" s="1054">
        <v>483</v>
      </c>
      <c r="AB29" s="1054"/>
      <c r="AC29" s="1054"/>
      <c r="AD29" s="1054"/>
      <c r="AE29" s="1055"/>
      <c r="AF29" s="1050">
        <v>483</v>
      </c>
      <c r="AG29" s="1051"/>
      <c r="AH29" s="1051"/>
      <c r="AI29" s="1051"/>
      <c r="AJ29" s="1052"/>
      <c r="AK29" s="993">
        <v>2478</v>
      </c>
      <c r="AL29" s="984"/>
      <c r="AM29" s="984"/>
      <c r="AN29" s="984"/>
      <c r="AO29" s="984"/>
      <c r="AP29" s="984" t="s">
        <v>590</v>
      </c>
      <c r="AQ29" s="984"/>
      <c r="AR29" s="984"/>
      <c r="AS29" s="984"/>
      <c r="AT29" s="984"/>
      <c r="AU29" s="984" t="s">
        <v>590</v>
      </c>
      <c r="AV29" s="984"/>
      <c r="AW29" s="984"/>
      <c r="AX29" s="984"/>
      <c r="AY29" s="984"/>
      <c r="AZ29" s="1056" t="s">
        <v>590</v>
      </c>
      <c r="BA29" s="1056"/>
      <c r="BB29" s="1056"/>
      <c r="BC29" s="1056"/>
      <c r="BD29" s="1056"/>
      <c r="BE29" s="985"/>
      <c r="BF29" s="985"/>
      <c r="BG29" s="985"/>
      <c r="BH29" s="985"/>
      <c r="BI29" s="986"/>
      <c r="BJ29" s="226"/>
      <c r="BK29" s="226"/>
      <c r="BL29" s="226"/>
      <c r="BM29" s="226"/>
      <c r="BN29" s="226"/>
      <c r="BO29" s="235"/>
      <c r="BP29" s="235"/>
      <c r="BQ29" s="232">
        <v>23</v>
      </c>
      <c r="BR29" s="233"/>
      <c r="BS29" s="1007"/>
      <c r="BT29" s="1008"/>
      <c r="BU29" s="1008"/>
      <c r="BV29" s="1008"/>
      <c r="BW29" s="1008"/>
      <c r="BX29" s="1008"/>
      <c r="BY29" s="1008"/>
      <c r="BZ29" s="1008"/>
      <c r="CA29" s="1008"/>
      <c r="CB29" s="1008"/>
      <c r="CC29" s="1008"/>
      <c r="CD29" s="1008"/>
      <c r="CE29" s="1008"/>
      <c r="CF29" s="1008"/>
      <c r="CG29" s="1029"/>
      <c r="CH29" s="1004"/>
      <c r="CI29" s="1005"/>
      <c r="CJ29" s="1005"/>
      <c r="CK29" s="1005"/>
      <c r="CL29" s="1006"/>
      <c r="CM29" s="1004"/>
      <c r="CN29" s="1005"/>
      <c r="CO29" s="1005"/>
      <c r="CP29" s="1005"/>
      <c r="CQ29" s="1006"/>
      <c r="CR29" s="1004"/>
      <c r="CS29" s="1005"/>
      <c r="CT29" s="1005"/>
      <c r="CU29" s="1005"/>
      <c r="CV29" s="1006"/>
      <c r="CW29" s="1004"/>
      <c r="CX29" s="1005"/>
      <c r="CY29" s="1005"/>
      <c r="CZ29" s="1005"/>
      <c r="DA29" s="1006"/>
      <c r="DB29" s="1004"/>
      <c r="DC29" s="1005"/>
      <c r="DD29" s="1005"/>
      <c r="DE29" s="1005"/>
      <c r="DF29" s="1006"/>
      <c r="DG29" s="1004"/>
      <c r="DH29" s="1005"/>
      <c r="DI29" s="1005"/>
      <c r="DJ29" s="1005"/>
      <c r="DK29" s="1006"/>
      <c r="DL29" s="1004"/>
      <c r="DM29" s="1005"/>
      <c r="DN29" s="1005"/>
      <c r="DO29" s="1005"/>
      <c r="DP29" s="1006"/>
      <c r="DQ29" s="1004"/>
      <c r="DR29" s="1005"/>
      <c r="DS29" s="1005"/>
      <c r="DT29" s="1005"/>
      <c r="DU29" s="1006"/>
      <c r="DV29" s="1007"/>
      <c r="DW29" s="1008"/>
      <c r="DX29" s="1008"/>
      <c r="DY29" s="1008"/>
      <c r="DZ29" s="1009"/>
      <c r="EA29" s="224"/>
    </row>
    <row r="30" spans="1:131" ht="26.25" customHeight="1" x14ac:dyDescent="0.2">
      <c r="A30" s="236">
        <v>3</v>
      </c>
      <c r="B30" s="1045" t="s">
        <v>409</v>
      </c>
      <c r="C30" s="1046"/>
      <c r="D30" s="1046"/>
      <c r="E30" s="1046"/>
      <c r="F30" s="1046"/>
      <c r="G30" s="1046"/>
      <c r="H30" s="1046"/>
      <c r="I30" s="1046"/>
      <c r="J30" s="1046"/>
      <c r="K30" s="1046"/>
      <c r="L30" s="1046"/>
      <c r="M30" s="1046"/>
      <c r="N30" s="1046"/>
      <c r="O30" s="1046"/>
      <c r="P30" s="1047"/>
      <c r="Q30" s="1053">
        <v>3234</v>
      </c>
      <c r="R30" s="1054"/>
      <c r="S30" s="1054"/>
      <c r="T30" s="1054"/>
      <c r="U30" s="1054"/>
      <c r="V30" s="1054">
        <v>3199</v>
      </c>
      <c r="W30" s="1054"/>
      <c r="X30" s="1054"/>
      <c r="Y30" s="1054"/>
      <c r="Z30" s="1054"/>
      <c r="AA30" s="1054">
        <v>36</v>
      </c>
      <c r="AB30" s="1054"/>
      <c r="AC30" s="1054"/>
      <c r="AD30" s="1054"/>
      <c r="AE30" s="1055"/>
      <c r="AF30" s="1050">
        <v>36</v>
      </c>
      <c r="AG30" s="1051"/>
      <c r="AH30" s="1051"/>
      <c r="AI30" s="1051"/>
      <c r="AJ30" s="1052"/>
      <c r="AK30" s="993">
        <v>2183</v>
      </c>
      <c r="AL30" s="984"/>
      <c r="AM30" s="984"/>
      <c r="AN30" s="984"/>
      <c r="AO30" s="984"/>
      <c r="AP30" s="984" t="s">
        <v>590</v>
      </c>
      <c r="AQ30" s="984"/>
      <c r="AR30" s="984"/>
      <c r="AS30" s="984"/>
      <c r="AT30" s="984"/>
      <c r="AU30" s="984" t="s">
        <v>590</v>
      </c>
      <c r="AV30" s="984"/>
      <c r="AW30" s="984"/>
      <c r="AX30" s="984"/>
      <c r="AY30" s="984"/>
      <c r="AZ30" s="1056" t="s">
        <v>590</v>
      </c>
      <c r="BA30" s="1056"/>
      <c r="BB30" s="1056"/>
      <c r="BC30" s="1056"/>
      <c r="BD30" s="1056"/>
      <c r="BE30" s="985"/>
      <c r="BF30" s="985"/>
      <c r="BG30" s="985"/>
      <c r="BH30" s="985"/>
      <c r="BI30" s="986"/>
      <c r="BJ30" s="226"/>
      <c r="BK30" s="226"/>
      <c r="BL30" s="226"/>
      <c r="BM30" s="226"/>
      <c r="BN30" s="226"/>
      <c r="BO30" s="235"/>
      <c r="BP30" s="235"/>
      <c r="BQ30" s="232">
        <v>24</v>
      </c>
      <c r="BR30" s="233"/>
      <c r="BS30" s="1007"/>
      <c r="BT30" s="1008"/>
      <c r="BU30" s="1008"/>
      <c r="BV30" s="1008"/>
      <c r="BW30" s="1008"/>
      <c r="BX30" s="1008"/>
      <c r="BY30" s="1008"/>
      <c r="BZ30" s="1008"/>
      <c r="CA30" s="1008"/>
      <c r="CB30" s="1008"/>
      <c r="CC30" s="1008"/>
      <c r="CD30" s="1008"/>
      <c r="CE30" s="1008"/>
      <c r="CF30" s="1008"/>
      <c r="CG30" s="1029"/>
      <c r="CH30" s="1004"/>
      <c r="CI30" s="1005"/>
      <c r="CJ30" s="1005"/>
      <c r="CK30" s="1005"/>
      <c r="CL30" s="1006"/>
      <c r="CM30" s="1004"/>
      <c r="CN30" s="1005"/>
      <c r="CO30" s="1005"/>
      <c r="CP30" s="1005"/>
      <c r="CQ30" s="1006"/>
      <c r="CR30" s="1004"/>
      <c r="CS30" s="1005"/>
      <c r="CT30" s="1005"/>
      <c r="CU30" s="1005"/>
      <c r="CV30" s="1006"/>
      <c r="CW30" s="1004"/>
      <c r="CX30" s="1005"/>
      <c r="CY30" s="1005"/>
      <c r="CZ30" s="1005"/>
      <c r="DA30" s="1006"/>
      <c r="DB30" s="1004"/>
      <c r="DC30" s="1005"/>
      <c r="DD30" s="1005"/>
      <c r="DE30" s="1005"/>
      <c r="DF30" s="1006"/>
      <c r="DG30" s="1004"/>
      <c r="DH30" s="1005"/>
      <c r="DI30" s="1005"/>
      <c r="DJ30" s="1005"/>
      <c r="DK30" s="1006"/>
      <c r="DL30" s="1004"/>
      <c r="DM30" s="1005"/>
      <c r="DN30" s="1005"/>
      <c r="DO30" s="1005"/>
      <c r="DP30" s="1006"/>
      <c r="DQ30" s="1004"/>
      <c r="DR30" s="1005"/>
      <c r="DS30" s="1005"/>
      <c r="DT30" s="1005"/>
      <c r="DU30" s="1006"/>
      <c r="DV30" s="1007"/>
      <c r="DW30" s="1008"/>
      <c r="DX30" s="1008"/>
      <c r="DY30" s="1008"/>
      <c r="DZ30" s="1009"/>
      <c r="EA30" s="224"/>
    </row>
    <row r="31" spans="1:131" ht="26.25" customHeight="1" x14ac:dyDescent="0.2">
      <c r="A31" s="236">
        <v>4</v>
      </c>
      <c r="B31" s="1045" t="s">
        <v>410</v>
      </c>
      <c r="C31" s="1046"/>
      <c r="D31" s="1046"/>
      <c r="E31" s="1046"/>
      <c r="F31" s="1046"/>
      <c r="G31" s="1046"/>
      <c r="H31" s="1046"/>
      <c r="I31" s="1046"/>
      <c r="J31" s="1046"/>
      <c r="K31" s="1046"/>
      <c r="L31" s="1046"/>
      <c r="M31" s="1046"/>
      <c r="N31" s="1046"/>
      <c r="O31" s="1046"/>
      <c r="P31" s="1047"/>
      <c r="Q31" s="1053">
        <v>4046</v>
      </c>
      <c r="R31" s="1054"/>
      <c r="S31" s="1054"/>
      <c r="T31" s="1054"/>
      <c r="U31" s="1054"/>
      <c r="V31" s="1054">
        <v>3604</v>
      </c>
      <c r="W31" s="1054"/>
      <c r="X31" s="1054"/>
      <c r="Y31" s="1054"/>
      <c r="Z31" s="1054"/>
      <c r="AA31" s="1054">
        <v>442</v>
      </c>
      <c r="AB31" s="1054"/>
      <c r="AC31" s="1054"/>
      <c r="AD31" s="1054"/>
      <c r="AE31" s="1055"/>
      <c r="AF31" s="1050">
        <v>2013</v>
      </c>
      <c r="AG31" s="1051"/>
      <c r="AH31" s="1051"/>
      <c r="AI31" s="1051"/>
      <c r="AJ31" s="1052"/>
      <c r="AK31" s="993">
        <v>1016</v>
      </c>
      <c r="AL31" s="984"/>
      <c r="AM31" s="984"/>
      <c r="AN31" s="984"/>
      <c r="AO31" s="984"/>
      <c r="AP31" s="984">
        <v>7517</v>
      </c>
      <c r="AQ31" s="984"/>
      <c r="AR31" s="984"/>
      <c r="AS31" s="984"/>
      <c r="AT31" s="984"/>
      <c r="AU31" s="984">
        <v>7517</v>
      </c>
      <c r="AV31" s="984"/>
      <c r="AW31" s="984"/>
      <c r="AX31" s="984"/>
      <c r="AY31" s="984"/>
      <c r="AZ31" s="1056" t="s">
        <v>590</v>
      </c>
      <c r="BA31" s="1056"/>
      <c r="BB31" s="1056"/>
      <c r="BC31" s="1056"/>
      <c r="BD31" s="1056"/>
      <c r="BE31" s="985" t="s">
        <v>411</v>
      </c>
      <c r="BF31" s="985"/>
      <c r="BG31" s="985"/>
      <c r="BH31" s="985"/>
      <c r="BI31" s="986"/>
      <c r="BJ31" s="226"/>
      <c r="BK31" s="226"/>
      <c r="BL31" s="226"/>
      <c r="BM31" s="226"/>
      <c r="BN31" s="226"/>
      <c r="BO31" s="235"/>
      <c r="BP31" s="235"/>
      <c r="BQ31" s="232">
        <v>25</v>
      </c>
      <c r="BR31" s="233"/>
      <c r="BS31" s="1007"/>
      <c r="BT31" s="1008"/>
      <c r="BU31" s="1008"/>
      <c r="BV31" s="1008"/>
      <c r="BW31" s="1008"/>
      <c r="BX31" s="1008"/>
      <c r="BY31" s="1008"/>
      <c r="BZ31" s="1008"/>
      <c r="CA31" s="1008"/>
      <c r="CB31" s="1008"/>
      <c r="CC31" s="1008"/>
      <c r="CD31" s="1008"/>
      <c r="CE31" s="1008"/>
      <c r="CF31" s="1008"/>
      <c r="CG31" s="1029"/>
      <c r="CH31" s="1004"/>
      <c r="CI31" s="1005"/>
      <c r="CJ31" s="1005"/>
      <c r="CK31" s="1005"/>
      <c r="CL31" s="1006"/>
      <c r="CM31" s="1004"/>
      <c r="CN31" s="1005"/>
      <c r="CO31" s="1005"/>
      <c r="CP31" s="1005"/>
      <c r="CQ31" s="1006"/>
      <c r="CR31" s="1004"/>
      <c r="CS31" s="1005"/>
      <c r="CT31" s="1005"/>
      <c r="CU31" s="1005"/>
      <c r="CV31" s="1006"/>
      <c r="CW31" s="1004"/>
      <c r="CX31" s="1005"/>
      <c r="CY31" s="1005"/>
      <c r="CZ31" s="1005"/>
      <c r="DA31" s="1006"/>
      <c r="DB31" s="1004"/>
      <c r="DC31" s="1005"/>
      <c r="DD31" s="1005"/>
      <c r="DE31" s="1005"/>
      <c r="DF31" s="1006"/>
      <c r="DG31" s="1004"/>
      <c r="DH31" s="1005"/>
      <c r="DI31" s="1005"/>
      <c r="DJ31" s="1005"/>
      <c r="DK31" s="1006"/>
      <c r="DL31" s="1004"/>
      <c r="DM31" s="1005"/>
      <c r="DN31" s="1005"/>
      <c r="DO31" s="1005"/>
      <c r="DP31" s="1006"/>
      <c r="DQ31" s="1004"/>
      <c r="DR31" s="1005"/>
      <c r="DS31" s="1005"/>
      <c r="DT31" s="1005"/>
      <c r="DU31" s="1006"/>
      <c r="DV31" s="1007"/>
      <c r="DW31" s="1008"/>
      <c r="DX31" s="1008"/>
      <c r="DY31" s="1008"/>
      <c r="DZ31" s="1009"/>
      <c r="EA31" s="224"/>
    </row>
    <row r="32" spans="1:131" ht="26.25" customHeight="1" x14ac:dyDescent="0.2">
      <c r="A32" s="236">
        <v>5</v>
      </c>
      <c r="B32" s="1045"/>
      <c r="C32" s="1046"/>
      <c r="D32" s="1046"/>
      <c r="E32" s="1046"/>
      <c r="F32" s="1046"/>
      <c r="G32" s="1046"/>
      <c r="H32" s="1046"/>
      <c r="I32" s="1046"/>
      <c r="J32" s="1046"/>
      <c r="K32" s="1046"/>
      <c r="L32" s="1046"/>
      <c r="M32" s="1046"/>
      <c r="N32" s="1046"/>
      <c r="O32" s="1046"/>
      <c r="P32" s="1047"/>
      <c r="Q32" s="1053"/>
      <c r="R32" s="1054"/>
      <c r="S32" s="1054"/>
      <c r="T32" s="1054"/>
      <c r="U32" s="1054"/>
      <c r="V32" s="1054"/>
      <c r="W32" s="1054"/>
      <c r="X32" s="1054"/>
      <c r="Y32" s="1054"/>
      <c r="Z32" s="1054"/>
      <c r="AA32" s="1054"/>
      <c r="AB32" s="1054"/>
      <c r="AC32" s="1054"/>
      <c r="AD32" s="1054"/>
      <c r="AE32" s="1055"/>
      <c r="AF32" s="1050"/>
      <c r="AG32" s="1051"/>
      <c r="AH32" s="1051"/>
      <c r="AI32" s="1051"/>
      <c r="AJ32" s="1052"/>
      <c r="AK32" s="993"/>
      <c r="AL32" s="984"/>
      <c r="AM32" s="984"/>
      <c r="AN32" s="984"/>
      <c r="AO32" s="984"/>
      <c r="AP32" s="984"/>
      <c r="AQ32" s="984"/>
      <c r="AR32" s="984"/>
      <c r="AS32" s="984"/>
      <c r="AT32" s="984"/>
      <c r="AU32" s="984"/>
      <c r="AV32" s="984"/>
      <c r="AW32" s="984"/>
      <c r="AX32" s="984"/>
      <c r="AY32" s="984"/>
      <c r="AZ32" s="1056"/>
      <c r="BA32" s="1056"/>
      <c r="BB32" s="1056"/>
      <c r="BC32" s="1056"/>
      <c r="BD32" s="1056"/>
      <c r="BE32" s="985"/>
      <c r="BF32" s="985"/>
      <c r="BG32" s="985"/>
      <c r="BH32" s="985"/>
      <c r="BI32" s="986"/>
      <c r="BJ32" s="226"/>
      <c r="BK32" s="226"/>
      <c r="BL32" s="226"/>
      <c r="BM32" s="226"/>
      <c r="BN32" s="226"/>
      <c r="BO32" s="235"/>
      <c r="BP32" s="235"/>
      <c r="BQ32" s="232">
        <v>26</v>
      </c>
      <c r="BR32" s="233"/>
      <c r="BS32" s="1007"/>
      <c r="BT32" s="1008"/>
      <c r="BU32" s="1008"/>
      <c r="BV32" s="1008"/>
      <c r="BW32" s="1008"/>
      <c r="BX32" s="1008"/>
      <c r="BY32" s="1008"/>
      <c r="BZ32" s="1008"/>
      <c r="CA32" s="1008"/>
      <c r="CB32" s="1008"/>
      <c r="CC32" s="1008"/>
      <c r="CD32" s="1008"/>
      <c r="CE32" s="1008"/>
      <c r="CF32" s="1008"/>
      <c r="CG32" s="1029"/>
      <c r="CH32" s="1004"/>
      <c r="CI32" s="1005"/>
      <c r="CJ32" s="1005"/>
      <c r="CK32" s="1005"/>
      <c r="CL32" s="1006"/>
      <c r="CM32" s="1004"/>
      <c r="CN32" s="1005"/>
      <c r="CO32" s="1005"/>
      <c r="CP32" s="1005"/>
      <c r="CQ32" s="1006"/>
      <c r="CR32" s="1004"/>
      <c r="CS32" s="1005"/>
      <c r="CT32" s="1005"/>
      <c r="CU32" s="1005"/>
      <c r="CV32" s="1006"/>
      <c r="CW32" s="1004"/>
      <c r="CX32" s="1005"/>
      <c r="CY32" s="1005"/>
      <c r="CZ32" s="1005"/>
      <c r="DA32" s="1006"/>
      <c r="DB32" s="1004"/>
      <c r="DC32" s="1005"/>
      <c r="DD32" s="1005"/>
      <c r="DE32" s="1005"/>
      <c r="DF32" s="1006"/>
      <c r="DG32" s="1004"/>
      <c r="DH32" s="1005"/>
      <c r="DI32" s="1005"/>
      <c r="DJ32" s="1005"/>
      <c r="DK32" s="1006"/>
      <c r="DL32" s="1004"/>
      <c r="DM32" s="1005"/>
      <c r="DN32" s="1005"/>
      <c r="DO32" s="1005"/>
      <c r="DP32" s="1006"/>
      <c r="DQ32" s="1004"/>
      <c r="DR32" s="1005"/>
      <c r="DS32" s="1005"/>
      <c r="DT32" s="1005"/>
      <c r="DU32" s="1006"/>
      <c r="DV32" s="1007"/>
      <c r="DW32" s="1008"/>
      <c r="DX32" s="1008"/>
      <c r="DY32" s="1008"/>
      <c r="DZ32" s="1009"/>
      <c r="EA32" s="224"/>
    </row>
    <row r="33" spans="1:131" ht="26.25" customHeight="1" x14ac:dyDescent="0.2">
      <c r="A33" s="236">
        <v>6</v>
      </c>
      <c r="B33" s="1045"/>
      <c r="C33" s="1046"/>
      <c r="D33" s="1046"/>
      <c r="E33" s="1046"/>
      <c r="F33" s="1046"/>
      <c r="G33" s="1046"/>
      <c r="H33" s="1046"/>
      <c r="I33" s="1046"/>
      <c r="J33" s="1046"/>
      <c r="K33" s="1046"/>
      <c r="L33" s="1046"/>
      <c r="M33" s="1046"/>
      <c r="N33" s="1046"/>
      <c r="O33" s="1046"/>
      <c r="P33" s="1047"/>
      <c r="Q33" s="1053"/>
      <c r="R33" s="1054"/>
      <c r="S33" s="1054"/>
      <c r="T33" s="1054"/>
      <c r="U33" s="1054"/>
      <c r="V33" s="1054"/>
      <c r="W33" s="1054"/>
      <c r="X33" s="1054"/>
      <c r="Y33" s="1054"/>
      <c r="Z33" s="1054"/>
      <c r="AA33" s="1054"/>
      <c r="AB33" s="1054"/>
      <c r="AC33" s="1054"/>
      <c r="AD33" s="1054"/>
      <c r="AE33" s="1055"/>
      <c r="AF33" s="1050"/>
      <c r="AG33" s="1051"/>
      <c r="AH33" s="1051"/>
      <c r="AI33" s="1051"/>
      <c r="AJ33" s="1052"/>
      <c r="AK33" s="993"/>
      <c r="AL33" s="984"/>
      <c r="AM33" s="984"/>
      <c r="AN33" s="984"/>
      <c r="AO33" s="984"/>
      <c r="AP33" s="984"/>
      <c r="AQ33" s="984"/>
      <c r="AR33" s="984"/>
      <c r="AS33" s="984"/>
      <c r="AT33" s="984"/>
      <c r="AU33" s="984"/>
      <c r="AV33" s="984"/>
      <c r="AW33" s="984"/>
      <c r="AX33" s="984"/>
      <c r="AY33" s="984"/>
      <c r="AZ33" s="1056"/>
      <c r="BA33" s="1056"/>
      <c r="BB33" s="1056"/>
      <c r="BC33" s="1056"/>
      <c r="BD33" s="1056"/>
      <c r="BE33" s="985"/>
      <c r="BF33" s="985"/>
      <c r="BG33" s="985"/>
      <c r="BH33" s="985"/>
      <c r="BI33" s="986"/>
      <c r="BJ33" s="226"/>
      <c r="BK33" s="226"/>
      <c r="BL33" s="226"/>
      <c r="BM33" s="226"/>
      <c r="BN33" s="226"/>
      <c r="BO33" s="235"/>
      <c r="BP33" s="235"/>
      <c r="BQ33" s="232">
        <v>27</v>
      </c>
      <c r="BR33" s="233"/>
      <c r="BS33" s="1007"/>
      <c r="BT33" s="1008"/>
      <c r="BU33" s="1008"/>
      <c r="BV33" s="1008"/>
      <c r="BW33" s="1008"/>
      <c r="BX33" s="1008"/>
      <c r="BY33" s="1008"/>
      <c r="BZ33" s="1008"/>
      <c r="CA33" s="1008"/>
      <c r="CB33" s="1008"/>
      <c r="CC33" s="1008"/>
      <c r="CD33" s="1008"/>
      <c r="CE33" s="1008"/>
      <c r="CF33" s="1008"/>
      <c r="CG33" s="1029"/>
      <c r="CH33" s="1004"/>
      <c r="CI33" s="1005"/>
      <c r="CJ33" s="1005"/>
      <c r="CK33" s="1005"/>
      <c r="CL33" s="1006"/>
      <c r="CM33" s="1004"/>
      <c r="CN33" s="1005"/>
      <c r="CO33" s="1005"/>
      <c r="CP33" s="1005"/>
      <c r="CQ33" s="1006"/>
      <c r="CR33" s="1004"/>
      <c r="CS33" s="1005"/>
      <c r="CT33" s="1005"/>
      <c r="CU33" s="1005"/>
      <c r="CV33" s="1006"/>
      <c r="CW33" s="1004"/>
      <c r="CX33" s="1005"/>
      <c r="CY33" s="1005"/>
      <c r="CZ33" s="1005"/>
      <c r="DA33" s="1006"/>
      <c r="DB33" s="1004"/>
      <c r="DC33" s="1005"/>
      <c r="DD33" s="1005"/>
      <c r="DE33" s="1005"/>
      <c r="DF33" s="1006"/>
      <c r="DG33" s="1004"/>
      <c r="DH33" s="1005"/>
      <c r="DI33" s="1005"/>
      <c r="DJ33" s="1005"/>
      <c r="DK33" s="1006"/>
      <c r="DL33" s="1004"/>
      <c r="DM33" s="1005"/>
      <c r="DN33" s="1005"/>
      <c r="DO33" s="1005"/>
      <c r="DP33" s="1006"/>
      <c r="DQ33" s="1004"/>
      <c r="DR33" s="1005"/>
      <c r="DS33" s="1005"/>
      <c r="DT33" s="1005"/>
      <c r="DU33" s="1006"/>
      <c r="DV33" s="1007"/>
      <c r="DW33" s="1008"/>
      <c r="DX33" s="1008"/>
      <c r="DY33" s="1008"/>
      <c r="DZ33" s="1009"/>
      <c r="EA33" s="224"/>
    </row>
    <row r="34" spans="1:131" ht="26.25" customHeight="1" x14ac:dyDescent="0.2">
      <c r="A34" s="236">
        <v>7</v>
      </c>
      <c r="B34" s="1045"/>
      <c r="C34" s="1046"/>
      <c r="D34" s="1046"/>
      <c r="E34" s="1046"/>
      <c r="F34" s="1046"/>
      <c r="G34" s="1046"/>
      <c r="H34" s="1046"/>
      <c r="I34" s="1046"/>
      <c r="J34" s="1046"/>
      <c r="K34" s="1046"/>
      <c r="L34" s="1046"/>
      <c r="M34" s="1046"/>
      <c r="N34" s="1046"/>
      <c r="O34" s="1046"/>
      <c r="P34" s="1047"/>
      <c r="Q34" s="1053"/>
      <c r="R34" s="1054"/>
      <c r="S34" s="1054"/>
      <c r="T34" s="1054"/>
      <c r="U34" s="1054"/>
      <c r="V34" s="1054"/>
      <c r="W34" s="1054"/>
      <c r="X34" s="1054"/>
      <c r="Y34" s="1054"/>
      <c r="Z34" s="1054"/>
      <c r="AA34" s="1054"/>
      <c r="AB34" s="1054"/>
      <c r="AC34" s="1054"/>
      <c r="AD34" s="1054"/>
      <c r="AE34" s="1055"/>
      <c r="AF34" s="1050"/>
      <c r="AG34" s="1051"/>
      <c r="AH34" s="1051"/>
      <c r="AI34" s="1051"/>
      <c r="AJ34" s="1052"/>
      <c r="AK34" s="993"/>
      <c r="AL34" s="984"/>
      <c r="AM34" s="984"/>
      <c r="AN34" s="984"/>
      <c r="AO34" s="984"/>
      <c r="AP34" s="984"/>
      <c r="AQ34" s="984"/>
      <c r="AR34" s="984"/>
      <c r="AS34" s="984"/>
      <c r="AT34" s="984"/>
      <c r="AU34" s="984"/>
      <c r="AV34" s="984"/>
      <c r="AW34" s="984"/>
      <c r="AX34" s="984"/>
      <c r="AY34" s="984"/>
      <c r="AZ34" s="1056"/>
      <c r="BA34" s="1056"/>
      <c r="BB34" s="1056"/>
      <c r="BC34" s="1056"/>
      <c r="BD34" s="1056"/>
      <c r="BE34" s="985"/>
      <c r="BF34" s="985"/>
      <c r="BG34" s="985"/>
      <c r="BH34" s="985"/>
      <c r="BI34" s="986"/>
      <c r="BJ34" s="226"/>
      <c r="BK34" s="226"/>
      <c r="BL34" s="226"/>
      <c r="BM34" s="226"/>
      <c r="BN34" s="226"/>
      <c r="BO34" s="235"/>
      <c r="BP34" s="235"/>
      <c r="BQ34" s="232">
        <v>28</v>
      </c>
      <c r="BR34" s="233"/>
      <c r="BS34" s="1007"/>
      <c r="BT34" s="1008"/>
      <c r="BU34" s="1008"/>
      <c r="BV34" s="1008"/>
      <c r="BW34" s="1008"/>
      <c r="BX34" s="1008"/>
      <c r="BY34" s="1008"/>
      <c r="BZ34" s="1008"/>
      <c r="CA34" s="1008"/>
      <c r="CB34" s="1008"/>
      <c r="CC34" s="1008"/>
      <c r="CD34" s="1008"/>
      <c r="CE34" s="1008"/>
      <c r="CF34" s="1008"/>
      <c r="CG34" s="1029"/>
      <c r="CH34" s="1004"/>
      <c r="CI34" s="1005"/>
      <c r="CJ34" s="1005"/>
      <c r="CK34" s="1005"/>
      <c r="CL34" s="1006"/>
      <c r="CM34" s="1004"/>
      <c r="CN34" s="1005"/>
      <c r="CO34" s="1005"/>
      <c r="CP34" s="1005"/>
      <c r="CQ34" s="1006"/>
      <c r="CR34" s="1004"/>
      <c r="CS34" s="1005"/>
      <c r="CT34" s="1005"/>
      <c r="CU34" s="1005"/>
      <c r="CV34" s="1006"/>
      <c r="CW34" s="1004"/>
      <c r="CX34" s="1005"/>
      <c r="CY34" s="1005"/>
      <c r="CZ34" s="1005"/>
      <c r="DA34" s="1006"/>
      <c r="DB34" s="1004"/>
      <c r="DC34" s="1005"/>
      <c r="DD34" s="1005"/>
      <c r="DE34" s="1005"/>
      <c r="DF34" s="1006"/>
      <c r="DG34" s="1004"/>
      <c r="DH34" s="1005"/>
      <c r="DI34" s="1005"/>
      <c r="DJ34" s="1005"/>
      <c r="DK34" s="1006"/>
      <c r="DL34" s="1004"/>
      <c r="DM34" s="1005"/>
      <c r="DN34" s="1005"/>
      <c r="DO34" s="1005"/>
      <c r="DP34" s="1006"/>
      <c r="DQ34" s="1004"/>
      <c r="DR34" s="1005"/>
      <c r="DS34" s="1005"/>
      <c r="DT34" s="1005"/>
      <c r="DU34" s="1006"/>
      <c r="DV34" s="1007"/>
      <c r="DW34" s="1008"/>
      <c r="DX34" s="1008"/>
      <c r="DY34" s="1008"/>
      <c r="DZ34" s="1009"/>
      <c r="EA34" s="224"/>
    </row>
    <row r="35" spans="1:131" ht="26.25" customHeight="1" x14ac:dyDescent="0.2">
      <c r="A35" s="236">
        <v>8</v>
      </c>
      <c r="B35" s="1045"/>
      <c r="C35" s="1046"/>
      <c r="D35" s="1046"/>
      <c r="E35" s="1046"/>
      <c r="F35" s="1046"/>
      <c r="G35" s="1046"/>
      <c r="H35" s="1046"/>
      <c r="I35" s="1046"/>
      <c r="J35" s="1046"/>
      <c r="K35" s="1046"/>
      <c r="L35" s="1046"/>
      <c r="M35" s="1046"/>
      <c r="N35" s="1046"/>
      <c r="O35" s="1046"/>
      <c r="P35" s="1047"/>
      <c r="Q35" s="1053"/>
      <c r="R35" s="1054"/>
      <c r="S35" s="1054"/>
      <c r="T35" s="1054"/>
      <c r="U35" s="1054"/>
      <c r="V35" s="1054"/>
      <c r="W35" s="1054"/>
      <c r="X35" s="1054"/>
      <c r="Y35" s="1054"/>
      <c r="Z35" s="1054"/>
      <c r="AA35" s="1054"/>
      <c r="AB35" s="1054"/>
      <c r="AC35" s="1054"/>
      <c r="AD35" s="1054"/>
      <c r="AE35" s="1055"/>
      <c r="AF35" s="1050"/>
      <c r="AG35" s="1051"/>
      <c r="AH35" s="1051"/>
      <c r="AI35" s="1051"/>
      <c r="AJ35" s="1052"/>
      <c r="AK35" s="993"/>
      <c r="AL35" s="984"/>
      <c r="AM35" s="984"/>
      <c r="AN35" s="984"/>
      <c r="AO35" s="984"/>
      <c r="AP35" s="984"/>
      <c r="AQ35" s="984"/>
      <c r="AR35" s="984"/>
      <c r="AS35" s="984"/>
      <c r="AT35" s="984"/>
      <c r="AU35" s="984"/>
      <c r="AV35" s="984"/>
      <c r="AW35" s="984"/>
      <c r="AX35" s="984"/>
      <c r="AY35" s="984"/>
      <c r="AZ35" s="1056"/>
      <c r="BA35" s="1056"/>
      <c r="BB35" s="1056"/>
      <c r="BC35" s="1056"/>
      <c r="BD35" s="1056"/>
      <c r="BE35" s="985"/>
      <c r="BF35" s="985"/>
      <c r="BG35" s="985"/>
      <c r="BH35" s="985"/>
      <c r="BI35" s="986"/>
      <c r="BJ35" s="226"/>
      <c r="BK35" s="226"/>
      <c r="BL35" s="226"/>
      <c r="BM35" s="226"/>
      <c r="BN35" s="226"/>
      <c r="BO35" s="235"/>
      <c r="BP35" s="235"/>
      <c r="BQ35" s="232">
        <v>29</v>
      </c>
      <c r="BR35" s="233"/>
      <c r="BS35" s="1007"/>
      <c r="BT35" s="1008"/>
      <c r="BU35" s="1008"/>
      <c r="BV35" s="1008"/>
      <c r="BW35" s="1008"/>
      <c r="BX35" s="1008"/>
      <c r="BY35" s="1008"/>
      <c r="BZ35" s="1008"/>
      <c r="CA35" s="1008"/>
      <c r="CB35" s="1008"/>
      <c r="CC35" s="1008"/>
      <c r="CD35" s="1008"/>
      <c r="CE35" s="1008"/>
      <c r="CF35" s="1008"/>
      <c r="CG35" s="1029"/>
      <c r="CH35" s="1004"/>
      <c r="CI35" s="1005"/>
      <c r="CJ35" s="1005"/>
      <c r="CK35" s="1005"/>
      <c r="CL35" s="1006"/>
      <c r="CM35" s="1004"/>
      <c r="CN35" s="1005"/>
      <c r="CO35" s="1005"/>
      <c r="CP35" s="1005"/>
      <c r="CQ35" s="1006"/>
      <c r="CR35" s="1004"/>
      <c r="CS35" s="1005"/>
      <c r="CT35" s="1005"/>
      <c r="CU35" s="1005"/>
      <c r="CV35" s="1006"/>
      <c r="CW35" s="1004"/>
      <c r="CX35" s="1005"/>
      <c r="CY35" s="1005"/>
      <c r="CZ35" s="1005"/>
      <c r="DA35" s="1006"/>
      <c r="DB35" s="1004"/>
      <c r="DC35" s="1005"/>
      <c r="DD35" s="1005"/>
      <c r="DE35" s="1005"/>
      <c r="DF35" s="1006"/>
      <c r="DG35" s="1004"/>
      <c r="DH35" s="1005"/>
      <c r="DI35" s="1005"/>
      <c r="DJ35" s="1005"/>
      <c r="DK35" s="1006"/>
      <c r="DL35" s="1004"/>
      <c r="DM35" s="1005"/>
      <c r="DN35" s="1005"/>
      <c r="DO35" s="1005"/>
      <c r="DP35" s="1006"/>
      <c r="DQ35" s="1004"/>
      <c r="DR35" s="1005"/>
      <c r="DS35" s="1005"/>
      <c r="DT35" s="1005"/>
      <c r="DU35" s="1006"/>
      <c r="DV35" s="1007"/>
      <c r="DW35" s="1008"/>
      <c r="DX35" s="1008"/>
      <c r="DY35" s="1008"/>
      <c r="DZ35" s="1009"/>
      <c r="EA35" s="224"/>
    </row>
    <row r="36" spans="1:131" ht="26.25" customHeight="1" x14ac:dyDescent="0.2">
      <c r="A36" s="236">
        <v>9</v>
      </c>
      <c r="B36" s="1045"/>
      <c r="C36" s="1046"/>
      <c r="D36" s="1046"/>
      <c r="E36" s="1046"/>
      <c r="F36" s="1046"/>
      <c r="G36" s="1046"/>
      <c r="H36" s="1046"/>
      <c r="I36" s="1046"/>
      <c r="J36" s="1046"/>
      <c r="K36" s="1046"/>
      <c r="L36" s="1046"/>
      <c r="M36" s="1046"/>
      <c r="N36" s="1046"/>
      <c r="O36" s="1046"/>
      <c r="P36" s="1047"/>
      <c r="Q36" s="1053"/>
      <c r="R36" s="1054"/>
      <c r="S36" s="1054"/>
      <c r="T36" s="1054"/>
      <c r="U36" s="1054"/>
      <c r="V36" s="1054"/>
      <c r="W36" s="1054"/>
      <c r="X36" s="1054"/>
      <c r="Y36" s="1054"/>
      <c r="Z36" s="1054"/>
      <c r="AA36" s="1054"/>
      <c r="AB36" s="1054"/>
      <c r="AC36" s="1054"/>
      <c r="AD36" s="1054"/>
      <c r="AE36" s="1055"/>
      <c r="AF36" s="1050"/>
      <c r="AG36" s="1051"/>
      <c r="AH36" s="1051"/>
      <c r="AI36" s="1051"/>
      <c r="AJ36" s="1052"/>
      <c r="AK36" s="993"/>
      <c r="AL36" s="984"/>
      <c r="AM36" s="984"/>
      <c r="AN36" s="984"/>
      <c r="AO36" s="984"/>
      <c r="AP36" s="984"/>
      <c r="AQ36" s="984"/>
      <c r="AR36" s="984"/>
      <c r="AS36" s="984"/>
      <c r="AT36" s="984"/>
      <c r="AU36" s="984"/>
      <c r="AV36" s="984"/>
      <c r="AW36" s="984"/>
      <c r="AX36" s="984"/>
      <c r="AY36" s="984"/>
      <c r="AZ36" s="1056"/>
      <c r="BA36" s="1056"/>
      <c r="BB36" s="1056"/>
      <c r="BC36" s="1056"/>
      <c r="BD36" s="1056"/>
      <c r="BE36" s="985"/>
      <c r="BF36" s="985"/>
      <c r="BG36" s="985"/>
      <c r="BH36" s="985"/>
      <c r="BI36" s="986"/>
      <c r="BJ36" s="226"/>
      <c r="BK36" s="226"/>
      <c r="BL36" s="226"/>
      <c r="BM36" s="226"/>
      <c r="BN36" s="226"/>
      <c r="BO36" s="235"/>
      <c r="BP36" s="235"/>
      <c r="BQ36" s="232">
        <v>30</v>
      </c>
      <c r="BR36" s="233"/>
      <c r="BS36" s="1007"/>
      <c r="BT36" s="1008"/>
      <c r="BU36" s="1008"/>
      <c r="BV36" s="1008"/>
      <c r="BW36" s="1008"/>
      <c r="BX36" s="1008"/>
      <c r="BY36" s="1008"/>
      <c r="BZ36" s="1008"/>
      <c r="CA36" s="1008"/>
      <c r="CB36" s="1008"/>
      <c r="CC36" s="1008"/>
      <c r="CD36" s="1008"/>
      <c r="CE36" s="1008"/>
      <c r="CF36" s="1008"/>
      <c r="CG36" s="1029"/>
      <c r="CH36" s="1004"/>
      <c r="CI36" s="1005"/>
      <c r="CJ36" s="1005"/>
      <c r="CK36" s="1005"/>
      <c r="CL36" s="1006"/>
      <c r="CM36" s="1004"/>
      <c r="CN36" s="1005"/>
      <c r="CO36" s="1005"/>
      <c r="CP36" s="1005"/>
      <c r="CQ36" s="1006"/>
      <c r="CR36" s="1004"/>
      <c r="CS36" s="1005"/>
      <c r="CT36" s="1005"/>
      <c r="CU36" s="1005"/>
      <c r="CV36" s="1006"/>
      <c r="CW36" s="1004"/>
      <c r="CX36" s="1005"/>
      <c r="CY36" s="1005"/>
      <c r="CZ36" s="1005"/>
      <c r="DA36" s="1006"/>
      <c r="DB36" s="1004"/>
      <c r="DC36" s="1005"/>
      <c r="DD36" s="1005"/>
      <c r="DE36" s="1005"/>
      <c r="DF36" s="1006"/>
      <c r="DG36" s="1004"/>
      <c r="DH36" s="1005"/>
      <c r="DI36" s="1005"/>
      <c r="DJ36" s="1005"/>
      <c r="DK36" s="1006"/>
      <c r="DL36" s="1004"/>
      <c r="DM36" s="1005"/>
      <c r="DN36" s="1005"/>
      <c r="DO36" s="1005"/>
      <c r="DP36" s="1006"/>
      <c r="DQ36" s="1004"/>
      <c r="DR36" s="1005"/>
      <c r="DS36" s="1005"/>
      <c r="DT36" s="1005"/>
      <c r="DU36" s="1006"/>
      <c r="DV36" s="1007"/>
      <c r="DW36" s="1008"/>
      <c r="DX36" s="1008"/>
      <c r="DY36" s="1008"/>
      <c r="DZ36" s="1009"/>
      <c r="EA36" s="224"/>
    </row>
    <row r="37" spans="1:131" ht="26.25" customHeight="1" x14ac:dyDescent="0.2">
      <c r="A37" s="236">
        <v>10</v>
      </c>
      <c r="B37" s="1045"/>
      <c r="C37" s="1046"/>
      <c r="D37" s="1046"/>
      <c r="E37" s="1046"/>
      <c r="F37" s="1046"/>
      <c r="G37" s="1046"/>
      <c r="H37" s="1046"/>
      <c r="I37" s="1046"/>
      <c r="J37" s="1046"/>
      <c r="K37" s="1046"/>
      <c r="L37" s="1046"/>
      <c r="M37" s="1046"/>
      <c r="N37" s="1046"/>
      <c r="O37" s="1046"/>
      <c r="P37" s="1047"/>
      <c r="Q37" s="1053"/>
      <c r="R37" s="1054"/>
      <c r="S37" s="1054"/>
      <c r="T37" s="1054"/>
      <c r="U37" s="1054"/>
      <c r="V37" s="1054"/>
      <c r="W37" s="1054"/>
      <c r="X37" s="1054"/>
      <c r="Y37" s="1054"/>
      <c r="Z37" s="1054"/>
      <c r="AA37" s="1054"/>
      <c r="AB37" s="1054"/>
      <c r="AC37" s="1054"/>
      <c r="AD37" s="1054"/>
      <c r="AE37" s="1055"/>
      <c r="AF37" s="1050"/>
      <c r="AG37" s="1051"/>
      <c r="AH37" s="1051"/>
      <c r="AI37" s="1051"/>
      <c r="AJ37" s="1052"/>
      <c r="AK37" s="993"/>
      <c r="AL37" s="984"/>
      <c r="AM37" s="984"/>
      <c r="AN37" s="984"/>
      <c r="AO37" s="984"/>
      <c r="AP37" s="984"/>
      <c r="AQ37" s="984"/>
      <c r="AR37" s="984"/>
      <c r="AS37" s="984"/>
      <c r="AT37" s="984"/>
      <c r="AU37" s="984"/>
      <c r="AV37" s="984"/>
      <c r="AW37" s="984"/>
      <c r="AX37" s="984"/>
      <c r="AY37" s="984"/>
      <c r="AZ37" s="1056"/>
      <c r="BA37" s="1056"/>
      <c r="BB37" s="1056"/>
      <c r="BC37" s="1056"/>
      <c r="BD37" s="1056"/>
      <c r="BE37" s="985"/>
      <c r="BF37" s="985"/>
      <c r="BG37" s="985"/>
      <c r="BH37" s="985"/>
      <c r="BI37" s="986"/>
      <c r="BJ37" s="226"/>
      <c r="BK37" s="226"/>
      <c r="BL37" s="226"/>
      <c r="BM37" s="226"/>
      <c r="BN37" s="226"/>
      <c r="BO37" s="235"/>
      <c r="BP37" s="235"/>
      <c r="BQ37" s="232">
        <v>31</v>
      </c>
      <c r="BR37" s="233"/>
      <c r="BS37" s="1007"/>
      <c r="BT37" s="1008"/>
      <c r="BU37" s="1008"/>
      <c r="BV37" s="1008"/>
      <c r="BW37" s="1008"/>
      <c r="BX37" s="1008"/>
      <c r="BY37" s="1008"/>
      <c r="BZ37" s="1008"/>
      <c r="CA37" s="1008"/>
      <c r="CB37" s="1008"/>
      <c r="CC37" s="1008"/>
      <c r="CD37" s="1008"/>
      <c r="CE37" s="1008"/>
      <c r="CF37" s="1008"/>
      <c r="CG37" s="1029"/>
      <c r="CH37" s="1004"/>
      <c r="CI37" s="1005"/>
      <c r="CJ37" s="1005"/>
      <c r="CK37" s="1005"/>
      <c r="CL37" s="1006"/>
      <c r="CM37" s="1004"/>
      <c r="CN37" s="1005"/>
      <c r="CO37" s="1005"/>
      <c r="CP37" s="1005"/>
      <c r="CQ37" s="1006"/>
      <c r="CR37" s="1004"/>
      <c r="CS37" s="1005"/>
      <c r="CT37" s="1005"/>
      <c r="CU37" s="1005"/>
      <c r="CV37" s="1006"/>
      <c r="CW37" s="1004"/>
      <c r="CX37" s="1005"/>
      <c r="CY37" s="1005"/>
      <c r="CZ37" s="1005"/>
      <c r="DA37" s="1006"/>
      <c r="DB37" s="1004"/>
      <c r="DC37" s="1005"/>
      <c r="DD37" s="1005"/>
      <c r="DE37" s="1005"/>
      <c r="DF37" s="1006"/>
      <c r="DG37" s="1004"/>
      <c r="DH37" s="1005"/>
      <c r="DI37" s="1005"/>
      <c r="DJ37" s="1005"/>
      <c r="DK37" s="1006"/>
      <c r="DL37" s="1004"/>
      <c r="DM37" s="1005"/>
      <c r="DN37" s="1005"/>
      <c r="DO37" s="1005"/>
      <c r="DP37" s="1006"/>
      <c r="DQ37" s="1004"/>
      <c r="DR37" s="1005"/>
      <c r="DS37" s="1005"/>
      <c r="DT37" s="1005"/>
      <c r="DU37" s="1006"/>
      <c r="DV37" s="1007"/>
      <c r="DW37" s="1008"/>
      <c r="DX37" s="1008"/>
      <c r="DY37" s="1008"/>
      <c r="DZ37" s="1009"/>
      <c r="EA37" s="224"/>
    </row>
    <row r="38" spans="1:131" ht="26.25" customHeight="1" x14ac:dyDescent="0.2">
      <c r="A38" s="236">
        <v>11</v>
      </c>
      <c r="B38" s="1045"/>
      <c r="C38" s="1046"/>
      <c r="D38" s="1046"/>
      <c r="E38" s="1046"/>
      <c r="F38" s="1046"/>
      <c r="G38" s="1046"/>
      <c r="H38" s="1046"/>
      <c r="I38" s="1046"/>
      <c r="J38" s="1046"/>
      <c r="K38" s="1046"/>
      <c r="L38" s="1046"/>
      <c r="M38" s="1046"/>
      <c r="N38" s="1046"/>
      <c r="O38" s="1046"/>
      <c r="P38" s="1047"/>
      <c r="Q38" s="1053"/>
      <c r="R38" s="1054"/>
      <c r="S38" s="1054"/>
      <c r="T38" s="1054"/>
      <c r="U38" s="1054"/>
      <c r="V38" s="1054"/>
      <c r="W38" s="1054"/>
      <c r="X38" s="1054"/>
      <c r="Y38" s="1054"/>
      <c r="Z38" s="1054"/>
      <c r="AA38" s="1054"/>
      <c r="AB38" s="1054"/>
      <c r="AC38" s="1054"/>
      <c r="AD38" s="1054"/>
      <c r="AE38" s="1055"/>
      <c r="AF38" s="1050"/>
      <c r="AG38" s="1051"/>
      <c r="AH38" s="1051"/>
      <c r="AI38" s="1051"/>
      <c r="AJ38" s="1052"/>
      <c r="AK38" s="993"/>
      <c r="AL38" s="984"/>
      <c r="AM38" s="984"/>
      <c r="AN38" s="984"/>
      <c r="AO38" s="984"/>
      <c r="AP38" s="984"/>
      <c r="AQ38" s="984"/>
      <c r="AR38" s="984"/>
      <c r="AS38" s="984"/>
      <c r="AT38" s="984"/>
      <c r="AU38" s="984"/>
      <c r="AV38" s="984"/>
      <c r="AW38" s="984"/>
      <c r="AX38" s="984"/>
      <c r="AY38" s="984"/>
      <c r="AZ38" s="1056"/>
      <c r="BA38" s="1056"/>
      <c r="BB38" s="1056"/>
      <c r="BC38" s="1056"/>
      <c r="BD38" s="1056"/>
      <c r="BE38" s="985"/>
      <c r="BF38" s="985"/>
      <c r="BG38" s="985"/>
      <c r="BH38" s="985"/>
      <c r="BI38" s="986"/>
      <c r="BJ38" s="226"/>
      <c r="BK38" s="226"/>
      <c r="BL38" s="226"/>
      <c r="BM38" s="226"/>
      <c r="BN38" s="226"/>
      <c r="BO38" s="235"/>
      <c r="BP38" s="235"/>
      <c r="BQ38" s="232">
        <v>32</v>
      </c>
      <c r="BR38" s="233"/>
      <c r="BS38" s="1007"/>
      <c r="BT38" s="1008"/>
      <c r="BU38" s="1008"/>
      <c r="BV38" s="1008"/>
      <c r="BW38" s="1008"/>
      <c r="BX38" s="1008"/>
      <c r="BY38" s="1008"/>
      <c r="BZ38" s="1008"/>
      <c r="CA38" s="1008"/>
      <c r="CB38" s="1008"/>
      <c r="CC38" s="1008"/>
      <c r="CD38" s="1008"/>
      <c r="CE38" s="1008"/>
      <c r="CF38" s="1008"/>
      <c r="CG38" s="1029"/>
      <c r="CH38" s="1004"/>
      <c r="CI38" s="1005"/>
      <c r="CJ38" s="1005"/>
      <c r="CK38" s="1005"/>
      <c r="CL38" s="1006"/>
      <c r="CM38" s="1004"/>
      <c r="CN38" s="1005"/>
      <c r="CO38" s="1005"/>
      <c r="CP38" s="1005"/>
      <c r="CQ38" s="1006"/>
      <c r="CR38" s="1004"/>
      <c r="CS38" s="1005"/>
      <c r="CT38" s="1005"/>
      <c r="CU38" s="1005"/>
      <c r="CV38" s="1006"/>
      <c r="CW38" s="1004"/>
      <c r="CX38" s="1005"/>
      <c r="CY38" s="1005"/>
      <c r="CZ38" s="1005"/>
      <c r="DA38" s="1006"/>
      <c r="DB38" s="1004"/>
      <c r="DC38" s="1005"/>
      <c r="DD38" s="1005"/>
      <c r="DE38" s="1005"/>
      <c r="DF38" s="1006"/>
      <c r="DG38" s="1004"/>
      <c r="DH38" s="1005"/>
      <c r="DI38" s="1005"/>
      <c r="DJ38" s="1005"/>
      <c r="DK38" s="1006"/>
      <c r="DL38" s="1004"/>
      <c r="DM38" s="1005"/>
      <c r="DN38" s="1005"/>
      <c r="DO38" s="1005"/>
      <c r="DP38" s="1006"/>
      <c r="DQ38" s="1004"/>
      <c r="DR38" s="1005"/>
      <c r="DS38" s="1005"/>
      <c r="DT38" s="1005"/>
      <c r="DU38" s="1006"/>
      <c r="DV38" s="1007"/>
      <c r="DW38" s="1008"/>
      <c r="DX38" s="1008"/>
      <c r="DY38" s="1008"/>
      <c r="DZ38" s="1009"/>
      <c r="EA38" s="224"/>
    </row>
    <row r="39" spans="1:131" ht="26.25" customHeight="1" x14ac:dyDescent="0.2">
      <c r="A39" s="236">
        <v>12</v>
      </c>
      <c r="B39" s="1045"/>
      <c r="C39" s="1046"/>
      <c r="D39" s="1046"/>
      <c r="E39" s="1046"/>
      <c r="F39" s="1046"/>
      <c r="G39" s="1046"/>
      <c r="H39" s="1046"/>
      <c r="I39" s="1046"/>
      <c r="J39" s="1046"/>
      <c r="K39" s="1046"/>
      <c r="L39" s="1046"/>
      <c r="M39" s="1046"/>
      <c r="N39" s="1046"/>
      <c r="O39" s="1046"/>
      <c r="P39" s="1047"/>
      <c r="Q39" s="1053"/>
      <c r="R39" s="1054"/>
      <c r="S39" s="1054"/>
      <c r="T39" s="1054"/>
      <c r="U39" s="1054"/>
      <c r="V39" s="1054"/>
      <c r="W39" s="1054"/>
      <c r="X39" s="1054"/>
      <c r="Y39" s="1054"/>
      <c r="Z39" s="1054"/>
      <c r="AA39" s="1054"/>
      <c r="AB39" s="1054"/>
      <c r="AC39" s="1054"/>
      <c r="AD39" s="1054"/>
      <c r="AE39" s="1055"/>
      <c r="AF39" s="1050"/>
      <c r="AG39" s="1051"/>
      <c r="AH39" s="1051"/>
      <c r="AI39" s="1051"/>
      <c r="AJ39" s="1052"/>
      <c r="AK39" s="993"/>
      <c r="AL39" s="984"/>
      <c r="AM39" s="984"/>
      <c r="AN39" s="984"/>
      <c r="AO39" s="984"/>
      <c r="AP39" s="984"/>
      <c r="AQ39" s="984"/>
      <c r="AR39" s="984"/>
      <c r="AS39" s="984"/>
      <c r="AT39" s="984"/>
      <c r="AU39" s="984"/>
      <c r="AV39" s="984"/>
      <c r="AW39" s="984"/>
      <c r="AX39" s="984"/>
      <c r="AY39" s="984"/>
      <c r="AZ39" s="1056"/>
      <c r="BA39" s="1056"/>
      <c r="BB39" s="1056"/>
      <c r="BC39" s="1056"/>
      <c r="BD39" s="1056"/>
      <c r="BE39" s="985"/>
      <c r="BF39" s="985"/>
      <c r="BG39" s="985"/>
      <c r="BH39" s="985"/>
      <c r="BI39" s="986"/>
      <c r="BJ39" s="226"/>
      <c r="BK39" s="226"/>
      <c r="BL39" s="226"/>
      <c r="BM39" s="226"/>
      <c r="BN39" s="226"/>
      <c r="BO39" s="235"/>
      <c r="BP39" s="235"/>
      <c r="BQ39" s="232">
        <v>33</v>
      </c>
      <c r="BR39" s="233"/>
      <c r="BS39" s="1007"/>
      <c r="BT39" s="1008"/>
      <c r="BU39" s="1008"/>
      <c r="BV39" s="1008"/>
      <c r="BW39" s="1008"/>
      <c r="BX39" s="1008"/>
      <c r="BY39" s="1008"/>
      <c r="BZ39" s="1008"/>
      <c r="CA39" s="1008"/>
      <c r="CB39" s="1008"/>
      <c r="CC39" s="1008"/>
      <c r="CD39" s="1008"/>
      <c r="CE39" s="1008"/>
      <c r="CF39" s="1008"/>
      <c r="CG39" s="1029"/>
      <c r="CH39" s="1004"/>
      <c r="CI39" s="1005"/>
      <c r="CJ39" s="1005"/>
      <c r="CK39" s="1005"/>
      <c r="CL39" s="1006"/>
      <c r="CM39" s="1004"/>
      <c r="CN39" s="1005"/>
      <c r="CO39" s="1005"/>
      <c r="CP39" s="1005"/>
      <c r="CQ39" s="1006"/>
      <c r="CR39" s="1004"/>
      <c r="CS39" s="1005"/>
      <c r="CT39" s="1005"/>
      <c r="CU39" s="1005"/>
      <c r="CV39" s="1006"/>
      <c r="CW39" s="1004"/>
      <c r="CX39" s="1005"/>
      <c r="CY39" s="1005"/>
      <c r="CZ39" s="1005"/>
      <c r="DA39" s="1006"/>
      <c r="DB39" s="1004"/>
      <c r="DC39" s="1005"/>
      <c r="DD39" s="1005"/>
      <c r="DE39" s="1005"/>
      <c r="DF39" s="1006"/>
      <c r="DG39" s="1004"/>
      <c r="DH39" s="1005"/>
      <c r="DI39" s="1005"/>
      <c r="DJ39" s="1005"/>
      <c r="DK39" s="1006"/>
      <c r="DL39" s="1004"/>
      <c r="DM39" s="1005"/>
      <c r="DN39" s="1005"/>
      <c r="DO39" s="1005"/>
      <c r="DP39" s="1006"/>
      <c r="DQ39" s="1004"/>
      <c r="DR39" s="1005"/>
      <c r="DS39" s="1005"/>
      <c r="DT39" s="1005"/>
      <c r="DU39" s="1006"/>
      <c r="DV39" s="1007"/>
      <c r="DW39" s="1008"/>
      <c r="DX39" s="1008"/>
      <c r="DY39" s="1008"/>
      <c r="DZ39" s="1009"/>
      <c r="EA39" s="224"/>
    </row>
    <row r="40" spans="1:131" ht="26.25" customHeight="1" x14ac:dyDescent="0.2">
      <c r="A40" s="232">
        <v>13</v>
      </c>
      <c r="B40" s="1045"/>
      <c r="C40" s="1046"/>
      <c r="D40" s="1046"/>
      <c r="E40" s="1046"/>
      <c r="F40" s="1046"/>
      <c r="G40" s="1046"/>
      <c r="H40" s="1046"/>
      <c r="I40" s="1046"/>
      <c r="J40" s="1046"/>
      <c r="K40" s="1046"/>
      <c r="L40" s="1046"/>
      <c r="M40" s="1046"/>
      <c r="N40" s="1046"/>
      <c r="O40" s="1046"/>
      <c r="P40" s="1047"/>
      <c r="Q40" s="1053"/>
      <c r="R40" s="1054"/>
      <c r="S40" s="1054"/>
      <c r="T40" s="1054"/>
      <c r="U40" s="1054"/>
      <c r="V40" s="1054"/>
      <c r="W40" s="1054"/>
      <c r="X40" s="1054"/>
      <c r="Y40" s="1054"/>
      <c r="Z40" s="1054"/>
      <c r="AA40" s="1054"/>
      <c r="AB40" s="1054"/>
      <c r="AC40" s="1054"/>
      <c r="AD40" s="1054"/>
      <c r="AE40" s="1055"/>
      <c r="AF40" s="1050"/>
      <c r="AG40" s="1051"/>
      <c r="AH40" s="1051"/>
      <c r="AI40" s="1051"/>
      <c r="AJ40" s="1052"/>
      <c r="AK40" s="993"/>
      <c r="AL40" s="984"/>
      <c r="AM40" s="984"/>
      <c r="AN40" s="984"/>
      <c r="AO40" s="984"/>
      <c r="AP40" s="984"/>
      <c r="AQ40" s="984"/>
      <c r="AR40" s="984"/>
      <c r="AS40" s="984"/>
      <c r="AT40" s="984"/>
      <c r="AU40" s="984"/>
      <c r="AV40" s="984"/>
      <c r="AW40" s="984"/>
      <c r="AX40" s="984"/>
      <c r="AY40" s="984"/>
      <c r="AZ40" s="1056"/>
      <c r="BA40" s="1056"/>
      <c r="BB40" s="1056"/>
      <c r="BC40" s="1056"/>
      <c r="BD40" s="1056"/>
      <c r="BE40" s="985"/>
      <c r="BF40" s="985"/>
      <c r="BG40" s="985"/>
      <c r="BH40" s="985"/>
      <c r="BI40" s="986"/>
      <c r="BJ40" s="226"/>
      <c r="BK40" s="226"/>
      <c r="BL40" s="226"/>
      <c r="BM40" s="226"/>
      <c r="BN40" s="226"/>
      <c r="BO40" s="235"/>
      <c r="BP40" s="235"/>
      <c r="BQ40" s="232">
        <v>34</v>
      </c>
      <c r="BR40" s="233"/>
      <c r="BS40" s="1007"/>
      <c r="BT40" s="1008"/>
      <c r="BU40" s="1008"/>
      <c r="BV40" s="1008"/>
      <c r="BW40" s="1008"/>
      <c r="BX40" s="1008"/>
      <c r="BY40" s="1008"/>
      <c r="BZ40" s="1008"/>
      <c r="CA40" s="1008"/>
      <c r="CB40" s="1008"/>
      <c r="CC40" s="1008"/>
      <c r="CD40" s="1008"/>
      <c r="CE40" s="1008"/>
      <c r="CF40" s="1008"/>
      <c r="CG40" s="1029"/>
      <c r="CH40" s="1004"/>
      <c r="CI40" s="1005"/>
      <c r="CJ40" s="1005"/>
      <c r="CK40" s="1005"/>
      <c r="CL40" s="1006"/>
      <c r="CM40" s="1004"/>
      <c r="CN40" s="1005"/>
      <c r="CO40" s="1005"/>
      <c r="CP40" s="1005"/>
      <c r="CQ40" s="1006"/>
      <c r="CR40" s="1004"/>
      <c r="CS40" s="1005"/>
      <c r="CT40" s="1005"/>
      <c r="CU40" s="1005"/>
      <c r="CV40" s="1006"/>
      <c r="CW40" s="1004"/>
      <c r="CX40" s="1005"/>
      <c r="CY40" s="1005"/>
      <c r="CZ40" s="1005"/>
      <c r="DA40" s="1006"/>
      <c r="DB40" s="1004"/>
      <c r="DC40" s="1005"/>
      <c r="DD40" s="1005"/>
      <c r="DE40" s="1005"/>
      <c r="DF40" s="1006"/>
      <c r="DG40" s="1004"/>
      <c r="DH40" s="1005"/>
      <c r="DI40" s="1005"/>
      <c r="DJ40" s="1005"/>
      <c r="DK40" s="1006"/>
      <c r="DL40" s="1004"/>
      <c r="DM40" s="1005"/>
      <c r="DN40" s="1005"/>
      <c r="DO40" s="1005"/>
      <c r="DP40" s="1006"/>
      <c r="DQ40" s="1004"/>
      <c r="DR40" s="1005"/>
      <c r="DS40" s="1005"/>
      <c r="DT40" s="1005"/>
      <c r="DU40" s="1006"/>
      <c r="DV40" s="1007"/>
      <c r="DW40" s="1008"/>
      <c r="DX40" s="1008"/>
      <c r="DY40" s="1008"/>
      <c r="DZ40" s="1009"/>
      <c r="EA40" s="224"/>
    </row>
    <row r="41" spans="1:131" ht="26.25" customHeight="1" x14ac:dyDescent="0.2">
      <c r="A41" s="232">
        <v>14</v>
      </c>
      <c r="B41" s="1045"/>
      <c r="C41" s="1046"/>
      <c r="D41" s="1046"/>
      <c r="E41" s="1046"/>
      <c r="F41" s="1046"/>
      <c r="G41" s="1046"/>
      <c r="H41" s="1046"/>
      <c r="I41" s="1046"/>
      <c r="J41" s="1046"/>
      <c r="K41" s="1046"/>
      <c r="L41" s="1046"/>
      <c r="M41" s="1046"/>
      <c r="N41" s="1046"/>
      <c r="O41" s="1046"/>
      <c r="P41" s="1047"/>
      <c r="Q41" s="1053"/>
      <c r="R41" s="1054"/>
      <c r="S41" s="1054"/>
      <c r="T41" s="1054"/>
      <c r="U41" s="1054"/>
      <c r="V41" s="1054"/>
      <c r="W41" s="1054"/>
      <c r="X41" s="1054"/>
      <c r="Y41" s="1054"/>
      <c r="Z41" s="1054"/>
      <c r="AA41" s="1054"/>
      <c r="AB41" s="1054"/>
      <c r="AC41" s="1054"/>
      <c r="AD41" s="1054"/>
      <c r="AE41" s="1055"/>
      <c r="AF41" s="1050"/>
      <c r="AG41" s="1051"/>
      <c r="AH41" s="1051"/>
      <c r="AI41" s="1051"/>
      <c r="AJ41" s="1052"/>
      <c r="AK41" s="993"/>
      <c r="AL41" s="984"/>
      <c r="AM41" s="984"/>
      <c r="AN41" s="984"/>
      <c r="AO41" s="984"/>
      <c r="AP41" s="984"/>
      <c r="AQ41" s="984"/>
      <c r="AR41" s="984"/>
      <c r="AS41" s="984"/>
      <c r="AT41" s="984"/>
      <c r="AU41" s="984"/>
      <c r="AV41" s="984"/>
      <c r="AW41" s="984"/>
      <c r="AX41" s="984"/>
      <c r="AY41" s="984"/>
      <c r="AZ41" s="1056"/>
      <c r="BA41" s="1056"/>
      <c r="BB41" s="1056"/>
      <c r="BC41" s="1056"/>
      <c r="BD41" s="1056"/>
      <c r="BE41" s="985"/>
      <c r="BF41" s="985"/>
      <c r="BG41" s="985"/>
      <c r="BH41" s="985"/>
      <c r="BI41" s="986"/>
      <c r="BJ41" s="226"/>
      <c r="BK41" s="226"/>
      <c r="BL41" s="226"/>
      <c r="BM41" s="226"/>
      <c r="BN41" s="226"/>
      <c r="BO41" s="235"/>
      <c r="BP41" s="235"/>
      <c r="BQ41" s="232">
        <v>35</v>
      </c>
      <c r="BR41" s="233"/>
      <c r="BS41" s="1007"/>
      <c r="BT41" s="1008"/>
      <c r="BU41" s="1008"/>
      <c r="BV41" s="1008"/>
      <c r="BW41" s="1008"/>
      <c r="BX41" s="1008"/>
      <c r="BY41" s="1008"/>
      <c r="BZ41" s="1008"/>
      <c r="CA41" s="1008"/>
      <c r="CB41" s="1008"/>
      <c r="CC41" s="1008"/>
      <c r="CD41" s="1008"/>
      <c r="CE41" s="1008"/>
      <c r="CF41" s="1008"/>
      <c r="CG41" s="1029"/>
      <c r="CH41" s="1004"/>
      <c r="CI41" s="1005"/>
      <c r="CJ41" s="1005"/>
      <c r="CK41" s="1005"/>
      <c r="CL41" s="1006"/>
      <c r="CM41" s="1004"/>
      <c r="CN41" s="1005"/>
      <c r="CO41" s="1005"/>
      <c r="CP41" s="1005"/>
      <c r="CQ41" s="1006"/>
      <c r="CR41" s="1004"/>
      <c r="CS41" s="1005"/>
      <c r="CT41" s="1005"/>
      <c r="CU41" s="1005"/>
      <c r="CV41" s="1006"/>
      <c r="CW41" s="1004"/>
      <c r="CX41" s="1005"/>
      <c r="CY41" s="1005"/>
      <c r="CZ41" s="1005"/>
      <c r="DA41" s="1006"/>
      <c r="DB41" s="1004"/>
      <c r="DC41" s="1005"/>
      <c r="DD41" s="1005"/>
      <c r="DE41" s="1005"/>
      <c r="DF41" s="1006"/>
      <c r="DG41" s="1004"/>
      <c r="DH41" s="1005"/>
      <c r="DI41" s="1005"/>
      <c r="DJ41" s="1005"/>
      <c r="DK41" s="1006"/>
      <c r="DL41" s="1004"/>
      <c r="DM41" s="1005"/>
      <c r="DN41" s="1005"/>
      <c r="DO41" s="1005"/>
      <c r="DP41" s="1006"/>
      <c r="DQ41" s="1004"/>
      <c r="DR41" s="1005"/>
      <c r="DS41" s="1005"/>
      <c r="DT41" s="1005"/>
      <c r="DU41" s="1006"/>
      <c r="DV41" s="1007"/>
      <c r="DW41" s="1008"/>
      <c r="DX41" s="1008"/>
      <c r="DY41" s="1008"/>
      <c r="DZ41" s="1009"/>
      <c r="EA41" s="224"/>
    </row>
    <row r="42" spans="1:131" ht="26.25" customHeight="1" x14ac:dyDescent="0.2">
      <c r="A42" s="232">
        <v>15</v>
      </c>
      <c r="B42" s="1045"/>
      <c r="C42" s="1046"/>
      <c r="D42" s="1046"/>
      <c r="E42" s="1046"/>
      <c r="F42" s="1046"/>
      <c r="G42" s="1046"/>
      <c r="H42" s="1046"/>
      <c r="I42" s="1046"/>
      <c r="J42" s="1046"/>
      <c r="K42" s="1046"/>
      <c r="L42" s="1046"/>
      <c r="M42" s="1046"/>
      <c r="N42" s="1046"/>
      <c r="O42" s="1046"/>
      <c r="P42" s="1047"/>
      <c r="Q42" s="1053"/>
      <c r="R42" s="1054"/>
      <c r="S42" s="1054"/>
      <c r="T42" s="1054"/>
      <c r="U42" s="1054"/>
      <c r="V42" s="1054"/>
      <c r="W42" s="1054"/>
      <c r="X42" s="1054"/>
      <c r="Y42" s="1054"/>
      <c r="Z42" s="1054"/>
      <c r="AA42" s="1054"/>
      <c r="AB42" s="1054"/>
      <c r="AC42" s="1054"/>
      <c r="AD42" s="1054"/>
      <c r="AE42" s="1055"/>
      <c r="AF42" s="1050"/>
      <c r="AG42" s="1051"/>
      <c r="AH42" s="1051"/>
      <c r="AI42" s="1051"/>
      <c r="AJ42" s="1052"/>
      <c r="AK42" s="993"/>
      <c r="AL42" s="984"/>
      <c r="AM42" s="984"/>
      <c r="AN42" s="984"/>
      <c r="AO42" s="984"/>
      <c r="AP42" s="984"/>
      <c r="AQ42" s="984"/>
      <c r="AR42" s="984"/>
      <c r="AS42" s="984"/>
      <c r="AT42" s="984"/>
      <c r="AU42" s="984"/>
      <c r="AV42" s="984"/>
      <c r="AW42" s="984"/>
      <c r="AX42" s="984"/>
      <c r="AY42" s="984"/>
      <c r="AZ42" s="1056"/>
      <c r="BA42" s="1056"/>
      <c r="BB42" s="1056"/>
      <c r="BC42" s="1056"/>
      <c r="BD42" s="1056"/>
      <c r="BE42" s="985"/>
      <c r="BF42" s="985"/>
      <c r="BG42" s="985"/>
      <c r="BH42" s="985"/>
      <c r="BI42" s="986"/>
      <c r="BJ42" s="226"/>
      <c r="BK42" s="226"/>
      <c r="BL42" s="226"/>
      <c r="BM42" s="226"/>
      <c r="BN42" s="226"/>
      <c r="BO42" s="235"/>
      <c r="BP42" s="235"/>
      <c r="BQ42" s="232">
        <v>36</v>
      </c>
      <c r="BR42" s="233"/>
      <c r="BS42" s="1007"/>
      <c r="BT42" s="1008"/>
      <c r="BU42" s="1008"/>
      <c r="BV42" s="1008"/>
      <c r="BW42" s="1008"/>
      <c r="BX42" s="1008"/>
      <c r="BY42" s="1008"/>
      <c r="BZ42" s="1008"/>
      <c r="CA42" s="1008"/>
      <c r="CB42" s="1008"/>
      <c r="CC42" s="1008"/>
      <c r="CD42" s="1008"/>
      <c r="CE42" s="1008"/>
      <c r="CF42" s="1008"/>
      <c r="CG42" s="1029"/>
      <c r="CH42" s="1004"/>
      <c r="CI42" s="1005"/>
      <c r="CJ42" s="1005"/>
      <c r="CK42" s="1005"/>
      <c r="CL42" s="1006"/>
      <c r="CM42" s="1004"/>
      <c r="CN42" s="1005"/>
      <c r="CO42" s="1005"/>
      <c r="CP42" s="1005"/>
      <c r="CQ42" s="1006"/>
      <c r="CR42" s="1004"/>
      <c r="CS42" s="1005"/>
      <c r="CT42" s="1005"/>
      <c r="CU42" s="1005"/>
      <c r="CV42" s="1006"/>
      <c r="CW42" s="1004"/>
      <c r="CX42" s="1005"/>
      <c r="CY42" s="1005"/>
      <c r="CZ42" s="1005"/>
      <c r="DA42" s="1006"/>
      <c r="DB42" s="1004"/>
      <c r="DC42" s="1005"/>
      <c r="DD42" s="1005"/>
      <c r="DE42" s="1005"/>
      <c r="DF42" s="1006"/>
      <c r="DG42" s="1004"/>
      <c r="DH42" s="1005"/>
      <c r="DI42" s="1005"/>
      <c r="DJ42" s="1005"/>
      <c r="DK42" s="1006"/>
      <c r="DL42" s="1004"/>
      <c r="DM42" s="1005"/>
      <c r="DN42" s="1005"/>
      <c r="DO42" s="1005"/>
      <c r="DP42" s="1006"/>
      <c r="DQ42" s="1004"/>
      <c r="DR42" s="1005"/>
      <c r="DS42" s="1005"/>
      <c r="DT42" s="1005"/>
      <c r="DU42" s="1006"/>
      <c r="DV42" s="1007"/>
      <c r="DW42" s="1008"/>
      <c r="DX42" s="1008"/>
      <c r="DY42" s="1008"/>
      <c r="DZ42" s="1009"/>
      <c r="EA42" s="224"/>
    </row>
    <row r="43" spans="1:131" ht="26.25" customHeight="1" x14ac:dyDescent="0.2">
      <c r="A43" s="232">
        <v>16</v>
      </c>
      <c r="B43" s="1045"/>
      <c r="C43" s="1046"/>
      <c r="D43" s="1046"/>
      <c r="E43" s="1046"/>
      <c r="F43" s="1046"/>
      <c r="G43" s="1046"/>
      <c r="H43" s="1046"/>
      <c r="I43" s="1046"/>
      <c r="J43" s="1046"/>
      <c r="K43" s="1046"/>
      <c r="L43" s="1046"/>
      <c r="M43" s="1046"/>
      <c r="N43" s="1046"/>
      <c r="O43" s="1046"/>
      <c r="P43" s="1047"/>
      <c r="Q43" s="1053"/>
      <c r="R43" s="1054"/>
      <c r="S43" s="1054"/>
      <c r="T43" s="1054"/>
      <c r="U43" s="1054"/>
      <c r="V43" s="1054"/>
      <c r="W43" s="1054"/>
      <c r="X43" s="1054"/>
      <c r="Y43" s="1054"/>
      <c r="Z43" s="1054"/>
      <c r="AA43" s="1054"/>
      <c r="AB43" s="1054"/>
      <c r="AC43" s="1054"/>
      <c r="AD43" s="1054"/>
      <c r="AE43" s="1055"/>
      <c r="AF43" s="1050"/>
      <c r="AG43" s="1051"/>
      <c r="AH43" s="1051"/>
      <c r="AI43" s="1051"/>
      <c r="AJ43" s="1052"/>
      <c r="AK43" s="993"/>
      <c r="AL43" s="984"/>
      <c r="AM43" s="984"/>
      <c r="AN43" s="984"/>
      <c r="AO43" s="984"/>
      <c r="AP43" s="984"/>
      <c r="AQ43" s="984"/>
      <c r="AR43" s="984"/>
      <c r="AS43" s="984"/>
      <c r="AT43" s="984"/>
      <c r="AU43" s="984"/>
      <c r="AV43" s="984"/>
      <c r="AW43" s="984"/>
      <c r="AX43" s="984"/>
      <c r="AY43" s="984"/>
      <c r="AZ43" s="1056"/>
      <c r="BA43" s="1056"/>
      <c r="BB43" s="1056"/>
      <c r="BC43" s="1056"/>
      <c r="BD43" s="1056"/>
      <c r="BE43" s="985"/>
      <c r="BF43" s="985"/>
      <c r="BG43" s="985"/>
      <c r="BH43" s="985"/>
      <c r="BI43" s="986"/>
      <c r="BJ43" s="226"/>
      <c r="BK43" s="226"/>
      <c r="BL43" s="226"/>
      <c r="BM43" s="226"/>
      <c r="BN43" s="226"/>
      <c r="BO43" s="235"/>
      <c r="BP43" s="235"/>
      <c r="BQ43" s="232">
        <v>37</v>
      </c>
      <c r="BR43" s="233"/>
      <c r="BS43" s="1007"/>
      <c r="BT43" s="1008"/>
      <c r="BU43" s="1008"/>
      <c r="BV43" s="1008"/>
      <c r="BW43" s="1008"/>
      <c r="BX43" s="1008"/>
      <c r="BY43" s="1008"/>
      <c r="BZ43" s="1008"/>
      <c r="CA43" s="1008"/>
      <c r="CB43" s="1008"/>
      <c r="CC43" s="1008"/>
      <c r="CD43" s="1008"/>
      <c r="CE43" s="1008"/>
      <c r="CF43" s="1008"/>
      <c r="CG43" s="1029"/>
      <c r="CH43" s="1004"/>
      <c r="CI43" s="1005"/>
      <c r="CJ43" s="1005"/>
      <c r="CK43" s="1005"/>
      <c r="CL43" s="1006"/>
      <c r="CM43" s="1004"/>
      <c r="CN43" s="1005"/>
      <c r="CO43" s="1005"/>
      <c r="CP43" s="1005"/>
      <c r="CQ43" s="1006"/>
      <c r="CR43" s="1004"/>
      <c r="CS43" s="1005"/>
      <c r="CT43" s="1005"/>
      <c r="CU43" s="1005"/>
      <c r="CV43" s="1006"/>
      <c r="CW43" s="1004"/>
      <c r="CX43" s="1005"/>
      <c r="CY43" s="1005"/>
      <c r="CZ43" s="1005"/>
      <c r="DA43" s="1006"/>
      <c r="DB43" s="1004"/>
      <c r="DC43" s="1005"/>
      <c r="DD43" s="1005"/>
      <c r="DE43" s="1005"/>
      <c r="DF43" s="1006"/>
      <c r="DG43" s="1004"/>
      <c r="DH43" s="1005"/>
      <c r="DI43" s="1005"/>
      <c r="DJ43" s="1005"/>
      <c r="DK43" s="1006"/>
      <c r="DL43" s="1004"/>
      <c r="DM43" s="1005"/>
      <c r="DN43" s="1005"/>
      <c r="DO43" s="1005"/>
      <c r="DP43" s="1006"/>
      <c r="DQ43" s="1004"/>
      <c r="DR43" s="1005"/>
      <c r="DS43" s="1005"/>
      <c r="DT43" s="1005"/>
      <c r="DU43" s="1006"/>
      <c r="DV43" s="1007"/>
      <c r="DW43" s="1008"/>
      <c r="DX43" s="1008"/>
      <c r="DY43" s="1008"/>
      <c r="DZ43" s="1009"/>
      <c r="EA43" s="224"/>
    </row>
    <row r="44" spans="1:131" ht="26.25" customHeight="1" x14ac:dyDescent="0.2">
      <c r="A44" s="232">
        <v>17</v>
      </c>
      <c r="B44" s="1045"/>
      <c r="C44" s="1046"/>
      <c r="D44" s="1046"/>
      <c r="E44" s="1046"/>
      <c r="F44" s="1046"/>
      <c r="G44" s="1046"/>
      <c r="H44" s="1046"/>
      <c r="I44" s="1046"/>
      <c r="J44" s="1046"/>
      <c r="K44" s="1046"/>
      <c r="L44" s="1046"/>
      <c r="M44" s="1046"/>
      <c r="N44" s="1046"/>
      <c r="O44" s="1046"/>
      <c r="P44" s="1047"/>
      <c r="Q44" s="1053"/>
      <c r="R44" s="1054"/>
      <c r="S44" s="1054"/>
      <c r="T44" s="1054"/>
      <c r="U44" s="1054"/>
      <c r="V44" s="1054"/>
      <c r="W44" s="1054"/>
      <c r="X44" s="1054"/>
      <c r="Y44" s="1054"/>
      <c r="Z44" s="1054"/>
      <c r="AA44" s="1054"/>
      <c r="AB44" s="1054"/>
      <c r="AC44" s="1054"/>
      <c r="AD44" s="1054"/>
      <c r="AE44" s="1055"/>
      <c r="AF44" s="1050"/>
      <c r="AG44" s="1051"/>
      <c r="AH44" s="1051"/>
      <c r="AI44" s="1051"/>
      <c r="AJ44" s="1052"/>
      <c r="AK44" s="993"/>
      <c r="AL44" s="984"/>
      <c r="AM44" s="984"/>
      <c r="AN44" s="984"/>
      <c r="AO44" s="984"/>
      <c r="AP44" s="984"/>
      <c r="AQ44" s="984"/>
      <c r="AR44" s="984"/>
      <c r="AS44" s="984"/>
      <c r="AT44" s="984"/>
      <c r="AU44" s="984"/>
      <c r="AV44" s="984"/>
      <c r="AW44" s="984"/>
      <c r="AX44" s="984"/>
      <c r="AY44" s="984"/>
      <c r="AZ44" s="1056"/>
      <c r="BA44" s="1056"/>
      <c r="BB44" s="1056"/>
      <c r="BC44" s="1056"/>
      <c r="BD44" s="1056"/>
      <c r="BE44" s="985"/>
      <c r="BF44" s="985"/>
      <c r="BG44" s="985"/>
      <c r="BH44" s="985"/>
      <c r="BI44" s="986"/>
      <c r="BJ44" s="226"/>
      <c r="BK44" s="226"/>
      <c r="BL44" s="226"/>
      <c r="BM44" s="226"/>
      <c r="BN44" s="226"/>
      <c r="BO44" s="235"/>
      <c r="BP44" s="235"/>
      <c r="BQ44" s="232">
        <v>38</v>
      </c>
      <c r="BR44" s="233"/>
      <c r="BS44" s="1007"/>
      <c r="BT44" s="1008"/>
      <c r="BU44" s="1008"/>
      <c r="BV44" s="1008"/>
      <c r="BW44" s="1008"/>
      <c r="BX44" s="1008"/>
      <c r="BY44" s="1008"/>
      <c r="BZ44" s="1008"/>
      <c r="CA44" s="1008"/>
      <c r="CB44" s="1008"/>
      <c r="CC44" s="1008"/>
      <c r="CD44" s="1008"/>
      <c r="CE44" s="1008"/>
      <c r="CF44" s="1008"/>
      <c r="CG44" s="1029"/>
      <c r="CH44" s="1004"/>
      <c r="CI44" s="1005"/>
      <c r="CJ44" s="1005"/>
      <c r="CK44" s="1005"/>
      <c r="CL44" s="1006"/>
      <c r="CM44" s="1004"/>
      <c r="CN44" s="1005"/>
      <c r="CO44" s="1005"/>
      <c r="CP44" s="1005"/>
      <c r="CQ44" s="1006"/>
      <c r="CR44" s="1004"/>
      <c r="CS44" s="1005"/>
      <c r="CT44" s="1005"/>
      <c r="CU44" s="1005"/>
      <c r="CV44" s="1006"/>
      <c r="CW44" s="1004"/>
      <c r="CX44" s="1005"/>
      <c r="CY44" s="1005"/>
      <c r="CZ44" s="1005"/>
      <c r="DA44" s="1006"/>
      <c r="DB44" s="1004"/>
      <c r="DC44" s="1005"/>
      <c r="DD44" s="1005"/>
      <c r="DE44" s="1005"/>
      <c r="DF44" s="1006"/>
      <c r="DG44" s="1004"/>
      <c r="DH44" s="1005"/>
      <c r="DI44" s="1005"/>
      <c r="DJ44" s="1005"/>
      <c r="DK44" s="1006"/>
      <c r="DL44" s="1004"/>
      <c r="DM44" s="1005"/>
      <c r="DN44" s="1005"/>
      <c r="DO44" s="1005"/>
      <c r="DP44" s="1006"/>
      <c r="DQ44" s="1004"/>
      <c r="DR44" s="1005"/>
      <c r="DS44" s="1005"/>
      <c r="DT44" s="1005"/>
      <c r="DU44" s="1006"/>
      <c r="DV44" s="1007"/>
      <c r="DW44" s="1008"/>
      <c r="DX44" s="1008"/>
      <c r="DY44" s="1008"/>
      <c r="DZ44" s="1009"/>
      <c r="EA44" s="224"/>
    </row>
    <row r="45" spans="1:131" ht="26.25" customHeight="1" x14ac:dyDescent="0.2">
      <c r="A45" s="232">
        <v>18</v>
      </c>
      <c r="B45" s="1045"/>
      <c r="C45" s="1046"/>
      <c r="D45" s="1046"/>
      <c r="E45" s="1046"/>
      <c r="F45" s="1046"/>
      <c r="G45" s="1046"/>
      <c r="H45" s="1046"/>
      <c r="I45" s="1046"/>
      <c r="J45" s="1046"/>
      <c r="K45" s="1046"/>
      <c r="L45" s="1046"/>
      <c r="M45" s="1046"/>
      <c r="N45" s="1046"/>
      <c r="O45" s="1046"/>
      <c r="P45" s="1047"/>
      <c r="Q45" s="1053"/>
      <c r="R45" s="1054"/>
      <c r="S45" s="1054"/>
      <c r="T45" s="1054"/>
      <c r="U45" s="1054"/>
      <c r="V45" s="1054"/>
      <c r="W45" s="1054"/>
      <c r="X45" s="1054"/>
      <c r="Y45" s="1054"/>
      <c r="Z45" s="1054"/>
      <c r="AA45" s="1054"/>
      <c r="AB45" s="1054"/>
      <c r="AC45" s="1054"/>
      <c r="AD45" s="1054"/>
      <c r="AE45" s="1055"/>
      <c r="AF45" s="1050"/>
      <c r="AG45" s="1051"/>
      <c r="AH45" s="1051"/>
      <c r="AI45" s="1051"/>
      <c r="AJ45" s="1052"/>
      <c r="AK45" s="993"/>
      <c r="AL45" s="984"/>
      <c r="AM45" s="984"/>
      <c r="AN45" s="984"/>
      <c r="AO45" s="984"/>
      <c r="AP45" s="984"/>
      <c r="AQ45" s="984"/>
      <c r="AR45" s="984"/>
      <c r="AS45" s="984"/>
      <c r="AT45" s="984"/>
      <c r="AU45" s="984"/>
      <c r="AV45" s="984"/>
      <c r="AW45" s="984"/>
      <c r="AX45" s="984"/>
      <c r="AY45" s="984"/>
      <c r="AZ45" s="1056"/>
      <c r="BA45" s="1056"/>
      <c r="BB45" s="1056"/>
      <c r="BC45" s="1056"/>
      <c r="BD45" s="1056"/>
      <c r="BE45" s="985"/>
      <c r="BF45" s="985"/>
      <c r="BG45" s="985"/>
      <c r="BH45" s="985"/>
      <c r="BI45" s="986"/>
      <c r="BJ45" s="226"/>
      <c r="BK45" s="226"/>
      <c r="BL45" s="226"/>
      <c r="BM45" s="226"/>
      <c r="BN45" s="226"/>
      <c r="BO45" s="235"/>
      <c r="BP45" s="235"/>
      <c r="BQ45" s="232">
        <v>39</v>
      </c>
      <c r="BR45" s="233"/>
      <c r="BS45" s="1007"/>
      <c r="BT45" s="1008"/>
      <c r="BU45" s="1008"/>
      <c r="BV45" s="1008"/>
      <c r="BW45" s="1008"/>
      <c r="BX45" s="1008"/>
      <c r="BY45" s="1008"/>
      <c r="BZ45" s="1008"/>
      <c r="CA45" s="1008"/>
      <c r="CB45" s="1008"/>
      <c r="CC45" s="1008"/>
      <c r="CD45" s="1008"/>
      <c r="CE45" s="1008"/>
      <c r="CF45" s="1008"/>
      <c r="CG45" s="1029"/>
      <c r="CH45" s="1004"/>
      <c r="CI45" s="1005"/>
      <c r="CJ45" s="1005"/>
      <c r="CK45" s="1005"/>
      <c r="CL45" s="1006"/>
      <c r="CM45" s="1004"/>
      <c r="CN45" s="1005"/>
      <c r="CO45" s="1005"/>
      <c r="CP45" s="1005"/>
      <c r="CQ45" s="1006"/>
      <c r="CR45" s="1004"/>
      <c r="CS45" s="1005"/>
      <c r="CT45" s="1005"/>
      <c r="CU45" s="1005"/>
      <c r="CV45" s="1006"/>
      <c r="CW45" s="1004"/>
      <c r="CX45" s="1005"/>
      <c r="CY45" s="1005"/>
      <c r="CZ45" s="1005"/>
      <c r="DA45" s="1006"/>
      <c r="DB45" s="1004"/>
      <c r="DC45" s="1005"/>
      <c r="DD45" s="1005"/>
      <c r="DE45" s="1005"/>
      <c r="DF45" s="1006"/>
      <c r="DG45" s="1004"/>
      <c r="DH45" s="1005"/>
      <c r="DI45" s="1005"/>
      <c r="DJ45" s="1005"/>
      <c r="DK45" s="1006"/>
      <c r="DL45" s="1004"/>
      <c r="DM45" s="1005"/>
      <c r="DN45" s="1005"/>
      <c r="DO45" s="1005"/>
      <c r="DP45" s="1006"/>
      <c r="DQ45" s="1004"/>
      <c r="DR45" s="1005"/>
      <c r="DS45" s="1005"/>
      <c r="DT45" s="1005"/>
      <c r="DU45" s="1006"/>
      <c r="DV45" s="1007"/>
      <c r="DW45" s="1008"/>
      <c r="DX45" s="1008"/>
      <c r="DY45" s="1008"/>
      <c r="DZ45" s="1009"/>
      <c r="EA45" s="224"/>
    </row>
    <row r="46" spans="1:131" ht="26.25" customHeight="1" x14ac:dyDescent="0.2">
      <c r="A46" s="232">
        <v>19</v>
      </c>
      <c r="B46" s="1045"/>
      <c r="C46" s="1046"/>
      <c r="D46" s="1046"/>
      <c r="E46" s="1046"/>
      <c r="F46" s="1046"/>
      <c r="G46" s="1046"/>
      <c r="H46" s="1046"/>
      <c r="I46" s="1046"/>
      <c r="J46" s="1046"/>
      <c r="K46" s="1046"/>
      <c r="L46" s="1046"/>
      <c r="M46" s="1046"/>
      <c r="N46" s="1046"/>
      <c r="O46" s="1046"/>
      <c r="P46" s="1047"/>
      <c r="Q46" s="1053"/>
      <c r="R46" s="1054"/>
      <c r="S46" s="1054"/>
      <c r="T46" s="1054"/>
      <c r="U46" s="1054"/>
      <c r="V46" s="1054"/>
      <c r="W46" s="1054"/>
      <c r="X46" s="1054"/>
      <c r="Y46" s="1054"/>
      <c r="Z46" s="1054"/>
      <c r="AA46" s="1054"/>
      <c r="AB46" s="1054"/>
      <c r="AC46" s="1054"/>
      <c r="AD46" s="1054"/>
      <c r="AE46" s="1055"/>
      <c r="AF46" s="1050"/>
      <c r="AG46" s="1051"/>
      <c r="AH46" s="1051"/>
      <c r="AI46" s="1051"/>
      <c r="AJ46" s="1052"/>
      <c r="AK46" s="993"/>
      <c r="AL46" s="984"/>
      <c r="AM46" s="984"/>
      <c r="AN46" s="984"/>
      <c r="AO46" s="984"/>
      <c r="AP46" s="984"/>
      <c r="AQ46" s="984"/>
      <c r="AR46" s="984"/>
      <c r="AS46" s="984"/>
      <c r="AT46" s="984"/>
      <c r="AU46" s="984"/>
      <c r="AV46" s="984"/>
      <c r="AW46" s="984"/>
      <c r="AX46" s="984"/>
      <c r="AY46" s="984"/>
      <c r="AZ46" s="1056"/>
      <c r="BA46" s="1056"/>
      <c r="BB46" s="1056"/>
      <c r="BC46" s="1056"/>
      <c r="BD46" s="1056"/>
      <c r="BE46" s="985"/>
      <c r="BF46" s="985"/>
      <c r="BG46" s="985"/>
      <c r="BH46" s="985"/>
      <c r="BI46" s="986"/>
      <c r="BJ46" s="226"/>
      <c r="BK46" s="226"/>
      <c r="BL46" s="226"/>
      <c r="BM46" s="226"/>
      <c r="BN46" s="226"/>
      <c r="BO46" s="235"/>
      <c r="BP46" s="235"/>
      <c r="BQ46" s="232">
        <v>40</v>
      </c>
      <c r="BR46" s="233"/>
      <c r="BS46" s="1007"/>
      <c r="BT46" s="1008"/>
      <c r="BU46" s="1008"/>
      <c r="BV46" s="1008"/>
      <c r="BW46" s="1008"/>
      <c r="BX46" s="1008"/>
      <c r="BY46" s="1008"/>
      <c r="BZ46" s="1008"/>
      <c r="CA46" s="1008"/>
      <c r="CB46" s="1008"/>
      <c r="CC46" s="1008"/>
      <c r="CD46" s="1008"/>
      <c r="CE46" s="1008"/>
      <c r="CF46" s="1008"/>
      <c r="CG46" s="1029"/>
      <c r="CH46" s="1004"/>
      <c r="CI46" s="1005"/>
      <c r="CJ46" s="1005"/>
      <c r="CK46" s="1005"/>
      <c r="CL46" s="1006"/>
      <c r="CM46" s="1004"/>
      <c r="CN46" s="1005"/>
      <c r="CO46" s="1005"/>
      <c r="CP46" s="1005"/>
      <c r="CQ46" s="1006"/>
      <c r="CR46" s="1004"/>
      <c r="CS46" s="1005"/>
      <c r="CT46" s="1005"/>
      <c r="CU46" s="1005"/>
      <c r="CV46" s="1006"/>
      <c r="CW46" s="1004"/>
      <c r="CX46" s="1005"/>
      <c r="CY46" s="1005"/>
      <c r="CZ46" s="1005"/>
      <c r="DA46" s="1006"/>
      <c r="DB46" s="1004"/>
      <c r="DC46" s="1005"/>
      <c r="DD46" s="1005"/>
      <c r="DE46" s="1005"/>
      <c r="DF46" s="1006"/>
      <c r="DG46" s="1004"/>
      <c r="DH46" s="1005"/>
      <c r="DI46" s="1005"/>
      <c r="DJ46" s="1005"/>
      <c r="DK46" s="1006"/>
      <c r="DL46" s="1004"/>
      <c r="DM46" s="1005"/>
      <c r="DN46" s="1005"/>
      <c r="DO46" s="1005"/>
      <c r="DP46" s="1006"/>
      <c r="DQ46" s="1004"/>
      <c r="DR46" s="1005"/>
      <c r="DS46" s="1005"/>
      <c r="DT46" s="1005"/>
      <c r="DU46" s="1006"/>
      <c r="DV46" s="1007"/>
      <c r="DW46" s="1008"/>
      <c r="DX46" s="1008"/>
      <c r="DY46" s="1008"/>
      <c r="DZ46" s="1009"/>
      <c r="EA46" s="224"/>
    </row>
    <row r="47" spans="1:131" ht="26.25" customHeight="1" x14ac:dyDescent="0.2">
      <c r="A47" s="232">
        <v>20</v>
      </c>
      <c r="B47" s="1045"/>
      <c r="C47" s="1046"/>
      <c r="D47" s="1046"/>
      <c r="E47" s="1046"/>
      <c r="F47" s="1046"/>
      <c r="G47" s="1046"/>
      <c r="H47" s="1046"/>
      <c r="I47" s="1046"/>
      <c r="J47" s="1046"/>
      <c r="K47" s="1046"/>
      <c r="L47" s="1046"/>
      <c r="M47" s="1046"/>
      <c r="N47" s="1046"/>
      <c r="O47" s="1046"/>
      <c r="P47" s="1047"/>
      <c r="Q47" s="1053"/>
      <c r="R47" s="1054"/>
      <c r="S47" s="1054"/>
      <c r="T47" s="1054"/>
      <c r="U47" s="1054"/>
      <c r="V47" s="1054"/>
      <c r="W47" s="1054"/>
      <c r="X47" s="1054"/>
      <c r="Y47" s="1054"/>
      <c r="Z47" s="1054"/>
      <c r="AA47" s="1054"/>
      <c r="AB47" s="1054"/>
      <c r="AC47" s="1054"/>
      <c r="AD47" s="1054"/>
      <c r="AE47" s="1055"/>
      <c r="AF47" s="1050"/>
      <c r="AG47" s="1051"/>
      <c r="AH47" s="1051"/>
      <c r="AI47" s="1051"/>
      <c r="AJ47" s="1052"/>
      <c r="AK47" s="993"/>
      <c r="AL47" s="984"/>
      <c r="AM47" s="984"/>
      <c r="AN47" s="984"/>
      <c r="AO47" s="984"/>
      <c r="AP47" s="984"/>
      <c r="AQ47" s="984"/>
      <c r="AR47" s="984"/>
      <c r="AS47" s="984"/>
      <c r="AT47" s="984"/>
      <c r="AU47" s="984"/>
      <c r="AV47" s="984"/>
      <c r="AW47" s="984"/>
      <c r="AX47" s="984"/>
      <c r="AY47" s="984"/>
      <c r="AZ47" s="1056"/>
      <c r="BA47" s="1056"/>
      <c r="BB47" s="1056"/>
      <c r="BC47" s="1056"/>
      <c r="BD47" s="1056"/>
      <c r="BE47" s="985"/>
      <c r="BF47" s="985"/>
      <c r="BG47" s="985"/>
      <c r="BH47" s="985"/>
      <c r="BI47" s="986"/>
      <c r="BJ47" s="226"/>
      <c r="BK47" s="226"/>
      <c r="BL47" s="226"/>
      <c r="BM47" s="226"/>
      <c r="BN47" s="226"/>
      <c r="BO47" s="235"/>
      <c r="BP47" s="235"/>
      <c r="BQ47" s="232">
        <v>41</v>
      </c>
      <c r="BR47" s="233"/>
      <c r="BS47" s="1007"/>
      <c r="BT47" s="1008"/>
      <c r="BU47" s="1008"/>
      <c r="BV47" s="1008"/>
      <c r="BW47" s="1008"/>
      <c r="BX47" s="1008"/>
      <c r="BY47" s="1008"/>
      <c r="BZ47" s="1008"/>
      <c r="CA47" s="1008"/>
      <c r="CB47" s="1008"/>
      <c r="CC47" s="1008"/>
      <c r="CD47" s="1008"/>
      <c r="CE47" s="1008"/>
      <c r="CF47" s="1008"/>
      <c r="CG47" s="1029"/>
      <c r="CH47" s="1004"/>
      <c r="CI47" s="1005"/>
      <c r="CJ47" s="1005"/>
      <c r="CK47" s="1005"/>
      <c r="CL47" s="1006"/>
      <c r="CM47" s="1004"/>
      <c r="CN47" s="1005"/>
      <c r="CO47" s="1005"/>
      <c r="CP47" s="1005"/>
      <c r="CQ47" s="1006"/>
      <c r="CR47" s="1004"/>
      <c r="CS47" s="1005"/>
      <c r="CT47" s="1005"/>
      <c r="CU47" s="1005"/>
      <c r="CV47" s="1006"/>
      <c r="CW47" s="1004"/>
      <c r="CX47" s="1005"/>
      <c r="CY47" s="1005"/>
      <c r="CZ47" s="1005"/>
      <c r="DA47" s="1006"/>
      <c r="DB47" s="1004"/>
      <c r="DC47" s="1005"/>
      <c r="DD47" s="1005"/>
      <c r="DE47" s="1005"/>
      <c r="DF47" s="1006"/>
      <c r="DG47" s="1004"/>
      <c r="DH47" s="1005"/>
      <c r="DI47" s="1005"/>
      <c r="DJ47" s="1005"/>
      <c r="DK47" s="1006"/>
      <c r="DL47" s="1004"/>
      <c r="DM47" s="1005"/>
      <c r="DN47" s="1005"/>
      <c r="DO47" s="1005"/>
      <c r="DP47" s="1006"/>
      <c r="DQ47" s="1004"/>
      <c r="DR47" s="1005"/>
      <c r="DS47" s="1005"/>
      <c r="DT47" s="1005"/>
      <c r="DU47" s="1006"/>
      <c r="DV47" s="1007"/>
      <c r="DW47" s="1008"/>
      <c r="DX47" s="1008"/>
      <c r="DY47" s="1008"/>
      <c r="DZ47" s="1009"/>
      <c r="EA47" s="224"/>
    </row>
    <row r="48" spans="1:131" ht="26.25" customHeight="1" x14ac:dyDescent="0.2">
      <c r="A48" s="232">
        <v>21</v>
      </c>
      <c r="B48" s="1045"/>
      <c r="C48" s="1046"/>
      <c r="D48" s="1046"/>
      <c r="E48" s="1046"/>
      <c r="F48" s="1046"/>
      <c r="G48" s="1046"/>
      <c r="H48" s="1046"/>
      <c r="I48" s="1046"/>
      <c r="J48" s="1046"/>
      <c r="K48" s="1046"/>
      <c r="L48" s="1046"/>
      <c r="M48" s="1046"/>
      <c r="N48" s="1046"/>
      <c r="O48" s="1046"/>
      <c r="P48" s="1047"/>
      <c r="Q48" s="1053"/>
      <c r="R48" s="1054"/>
      <c r="S48" s="1054"/>
      <c r="T48" s="1054"/>
      <c r="U48" s="1054"/>
      <c r="V48" s="1054"/>
      <c r="W48" s="1054"/>
      <c r="X48" s="1054"/>
      <c r="Y48" s="1054"/>
      <c r="Z48" s="1054"/>
      <c r="AA48" s="1054"/>
      <c r="AB48" s="1054"/>
      <c r="AC48" s="1054"/>
      <c r="AD48" s="1054"/>
      <c r="AE48" s="1055"/>
      <c r="AF48" s="1050"/>
      <c r="AG48" s="1051"/>
      <c r="AH48" s="1051"/>
      <c r="AI48" s="1051"/>
      <c r="AJ48" s="1052"/>
      <c r="AK48" s="993"/>
      <c r="AL48" s="984"/>
      <c r="AM48" s="984"/>
      <c r="AN48" s="984"/>
      <c r="AO48" s="984"/>
      <c r="AP48" s="984"/>
      <c r="AQ48" s="984"/>
      <c r="AR48" s="984"/>
      <c r="AS48" s="984"/>
      <c r="AT48" s="984"/>
      <c r="AU48" s="984"/>
      <c r="AV48" s="984"/>
      <c r="AW48" s="984"/>
      <c r="AX48" s="984"/>
      <c r="AY48" s="984"/>
      <c r="AZ48" s="1056"/>
      <c r="BA48" s="1056"/>
      <c r="BB48" s="1056"/>
      <c r="BC48" s="1056"/>
      <c r="BD48" s="1056"/>
      <c r="BE48" s="985"/>
      <c r="BF48" s="985"/>
      <c r="BG48" s="985"/>
      <c r="BH48" s="985"/>
      <c r="BI48" s="986"/>
      <c r="BJ48" s="226"/>
      <c r="BK48" s="226"/>
      <c r="BL48" s="226"/>
      <c r="BM48" s="226"/>
      <c r="BN48" s="226"/>
      <c r="BO48" s="235"/>
      <c r="BP48" s="235"/>
      <c r="BQ48" s="232">
        <v>42</v>
      </c>
      <c r="BR48" s="233"/>
      <c r="BS48" s="1007"/>
      <c r="BT48" s="1008"/>
      <c r="BU48" s="1008"/>
      <c r="BV48" s="1008"/>
      <c r="BW48" s="1008"/>
      <c r="BX48" s="1008"/>
      <c r="BY48" s="1008"/>
      <c r="BZ48" s="1008"/>
      <c r="CA48" s="1008"/>
      <c r="CB48" s="1008"/>
      <c r="CC48" s="1008"/>
      <c r="CD48" s="1008"/>
      <c r="CE48" s="1008"/>
      <c r="CF48" s="1008"/>
      <c r="CG48" s="1029"/>
      <c r="CH48" s="1004"/>
      <c r="CI48" s="1005"/>
      <c r="CJ48" s="1005"/>
      <c r="CK48" s="1005"/>
      <c r="CL48" s="1006"/>
      <c r="CM48" s="1004"/>
      <c r="CN48" s="1005"/>
      <c r="CO48" s="1005"/>
      <c r="CP48" s="1005"/>
      <c r="CQ48" s="1006"/>
      <c r="CR48" s="1004"/>
      <c r="CS48" s="1005"/>
      <c r="CT48" s="1005"/>
      <c r="CU48" s="1005"/>
      <c r="CV48" s="1006"/>
      <c r="CW48" s="1004"/>
      <c r="CX48" s="1005"/>
      <c r="CY48" s="1005"/>
      <c r="CZ48" s="1005"/>
      <c r="DA48" s="1006"/>
      <c r="DB48" s="1004"/>
      <c r="DC48" s="1005"/>
      <c r="DD48" s="1005"/>
      <c r="DE48" s="1005"/>
      <c r="DF48" s="1006"/>
      <c r="DG48" s="1004"/>
      <c r="DH48" s="1005"/>
      <c r="DI48" s="1005"/>
      <c r="DJ48" s="1005"/>
      <c r="DK48" s="1006"/>
      <c r="DL48" s="1004"/>
      <c r="DM48" s="1005"/>
      <c r="DN48" s="1005"/>
      <c r="DO48" s="1005"/>
      <c r="DP48" s="1006"/>
      <c r="DQ48" s="1004"/>
      <c r="DR48" s="1005"/>
      <c r="DS48" s="1005"/>
      <c r="DT48" s="1005"/>
      <c r="DU48" s="1006"/>
      <c r="DV48" s="1007"/>
      <c r="DW48" s="1008"/>
      <c r="DX48" s="1008"/>
      <c r="DY48" s="1008"/>
      <c r="DZ48" s="1009"/>
      <c r="EA48" s="224"/>
    </row>
    <row r="49" spans="1:131" ht="26.25" customHeight="1" x14ac:dyDescent="0.2">
      <c r="A49" s="232">
        <v>22</v>
      </c>
      <c r="B49" s="1045"/>
      <c r="C49" s="1046"/>
      <c r="D49" s="1046"/>
      <c r="E49" s="1046"/>
      <c r="F49" s="1046"/>
      <c r="G49" s="1046"/>
      <c r="H49" s="1046"/>
      <c r="I49" s="1046"/>
      <c r="J49" s="1046"/>
      <c r="K49" s="1046"/>
      <c r="L49" s="1046"/>
      <c r="M49" s="1046"/>
      <c r="N49" s="1046"/>
      <c r="O49" s="1046"/>
      <c r="P49" s="1047"/>
      <c r="Q49" s="1053"/>
      <c r="R49" s="1054"/>
      <c r="S49" s="1054"/>
      <c r="T49" s="1054"/>
      <c r="U49" s="1054"/>
      <c r="V49" s="1054"/>
      <c r="W49" s="1054"/>
      <c r="X49" s="1054"/>
      <c r="Y49" s="1054"/>
      <c r="Z49" s="1054"/>
      <c r="AA49" s="1054"/>
      <c r="AB49" s="1054"/>
      <c r="AC49" s="1054"/>
      <c r="AD49" s="1054"/>
      <c r="AE49" s="1055"/>
      <c r="AF49" s="1050"/>
      <c r="AG49" s="1051"/>
      <c r="AH49" s="1051"/>
      <c r="AI49" s="1051"/>
      <c r="AJ49" s="1052"/>
      <c r="AK49" s="993"/>
      <c r="AL49" s="984"/>
      <c r="AM49" s="984"/>
      <c r="AN49" s="984"/>
      <c r="AO49" s="984"/>
      <c r="AP49" s="984"/>
      <c r="AQ49" s="984"/>
      <c r="AR49" s="984"/>
      <c r="AS49" s="984"/>
      <c r="AT49" s="984"/>
      <c r="AU49" s="984"/>
      <c r="AV49" s="984"/>
      <c r="AW49" s="984"/>
      <c r="AX49" s="984"/>
      <c r="AY49" s="984"/>
      <c r="AZ49" s="1056"/>
      <c r="BA49" s="1056"/>
      <c r="BB49" s="1056"/>
      <c r="BC49" s="1056"/>
      <c r="BD49" s="1056"/>
      <c r="BE49" s="985"/>
      <c r="BF49" s="985"/>
      <c r="BG49" s="985"/>
      <c r="BH49" s="985"/>
      <c r="BI49" s="986"/>
      <c r="BJ49" s="226"/>
      <c r="BK49" s="226"/>
      <c r="BL49" s="226"/>
      <c r="BM49" s="226"/>
      <c r="BN49" s="226"/>
      <c r="BO49" s="235"/>
      <c r="BP49" s="235"/>
      <c r="BQ49" s="232">
        <v>43</v>
      </c>
      <c r="BR49" s="233"/>
      <c r="BS49" s="1007"/>
      <c r="BT49" s="1008"/>
      <c r="BU49" s="1008"/>
      <c r="BV49" s="1008"/>
      <c r="BW49" s="1008"/>
      <c r="BX49" s="1008"/>
      <c r="BY49" s="1008"/>
      <c r="BZ49" s="1008"/>
      <c r="CA49" s="1008"/>
      <c r="CB49" s="1008"/>
      <c r="CC49" s="1008"/>
      <c r="CD49" s="1008"/>
      <c r="CE49" s="1008"/>
      <c r="CF49" s="1008"/>
      <c r="CG49" s="1029"/>
      <c r="CH49" s="1004"/>
      <c r="CI49" s="1005"/>
      <c r="CJ49" s="1005"/>
      <c r="CK49" s="1005"/>
      <c r="CL49" s="1006"/>
      <c r="CM49" s="1004"/>
      <c r="CN49" s="1005"/>
      <c r="CO49" s="1005"/>
      <c r="CP49" s="1005"/>
      <c r="CQ49" s="1006"/>
      <c r="CR49" s="1004"/>
      <c r="CS49" s="1005"/>
      <c r="CT49" s="1005"/>
      <c r="CU49" s="1005"/>
      <c r="CV49" s="1006"/>
      <c r="CW49" s="1004"/>
      <c r="CX49" s="1005"/>
      <c r="CY49" s="1005"/>
      <c r="CZ49" s="1005"/>
      <c r="DA49" s="1006"/>
      <c r="DB49" s="1004"/>
      <c r="DC49" s="1005"/>
      <c r="DD49" s="1005"/>
      <c r="DE49" s="1005"/>
      <c r="DF49" s="1006"/>
      <c r="DG49" s="1004"/>
      <c r="DH49" s="1005"/>
      <c r="DI49" s="1005"/>
      <c r="DJ49" s="1005"/>
      <c r="DK49" s="1006"/>
      <c r="DL49" s="1004"/>
      <c r="DM49" s="1005"/>
      <c r="DN49" s="1005"/>
      <c r="DO49" s="1005"/>
      <c r="DP49" s="1006"/>
      <c r="DQ49" s="1004"/>
      <c r="DR49" s="1005"/>
      <c r="DS49" s="1005"/>
      <c r="DT49" s="1005"/>
      <c r="DU49" s="1006"/>
      <c r="DV49" s="1007"/>
      <c r="DW49" s="1008"/>
      <c r="DX49" s="1008"/>
      <c r="DY49" s="1008"/>
      <c r="DZ49" s="1009"/>
      <c r="EA49" s="224"/>
    </row>
    <row r="50" spans="1:131" ht="26.25" customHeight="1" x14ac:dyDescent="0.2">
      <c r="A50" s="232">
        <v>23</v>
      </c>
      <c r="B50" s="1045"/>
      <c r="C50" s="1046"/>
      <c r="D50" s="1046"/>
      <c r="E50" s="1046"/>
      <c r="F50" s="1046"/>
      <c r="G50" s="1046"/>
      <c r="H50" s="1046"/>
      <c r="I50" s="1046"/>
      <c r="J50" s="1046"/>
      <c r="K50" s="1046"/>
      <c r="L50" s="1046"/>
      <c r="M50" s="1046"/>
      <c r="N50" s="1046"/>
      <c r="O50" s="1046"/>
      <c r="P50" s="1047"/>
      <c r="Q50" s="1048"/>
      <c r="R50" s="1040"/>
      <c r="S50" s="1040"/>
      <c r="T50" s="1040"/>
      <c r="U50" s="1040"/>
      <c r="V50" s="1040"/>
      <c r="W50" s="1040"/>
      <c r="X50" s="1040"/>
      <c r="Y50" s="1040"/>
      <c r="Z50" s="1040"/>
      <c r="AA50" s="1040"/>
      <c r="AB50" s="1040"/>
      <c r="AC50" s="1040"/>
      <c r="AD50" s="1040"/>
      <c r="AE50" s="1049"/>
      <c r="AF50" s="1050"/>
      <c r="AG50" s="1051"/>
      <c r="AH50" s="1051"/>
      <c r="AI50" s="1051"/>
      <c r="AJ50" s="1052"/>
      <c r="AK50" s="1039"/>
      <c r="AL50" s="1040"/>
      <c r="AM50" s="1040"/>
      <c r="AN50" s="1040"/>
      <c r="AO50" s="1040"/>
      <c r="AP50" s="1040"/>
      <c r="AQ50" s="1040"/>
      <c r="AR50" s="1040"/>
      <c r="AS50" s="1040"/>
      <c r="AT50" s="1040"/>
      <c r="AU50" s="1040"/>
      <c r="AV50" s="1040"/>
      <c r="AW50" s="1040"/>
      <c r="AX50" s="1040"/>
      <c r="AY50" s="1040"/>
      <c r="AZ50" s="1041"/>
      <c r="BA50" s="1041"/>
      <c r="BB50" s="1041"/>
      <c r="BC50" s="1041"/>
      <c r="BD50" s="1041"/>
      <c r="BE50" s="985"/>
      <c r="BF50" s="985"/>
      <c r="BG50" s="985"/>
      <c r="BH50" s="985"/>
      <c r="BI50" s="986"/>
      <c r="BJ50" s="226"/>
      <c r="BK50" s="226"/>
      <c r="BL50" s="226"/>
      <c r="BM50" s="226"/>
      <c r="BN50" s="226"/>
      <c r="BO50" s="235"/>
      <c r="BP50" s="235"/>
      <c r="BQ50" s="232">
        <v>44</v>
      </c>
      <c r="BR50" s="233"/>
      <c r="BS50" s="1007"/>
      <c r="BT50" s="1008"/>
      <c r="BU50" s="1008"/>
      <c r="BV50" s="1008"/>
      <c r="BW50" s="1008"/>
      <c r="BX50" s="1008"/>
      <c r="BY50" s="1008"/>
      <c r="BZ50" s="1008"/>
      <c r="CA50" s="1008"/>
      <c r="CB50" s="1008"/>
      <c r="CC50" s="1008"/>
      <c r="CD50" s="1008"/>
      <c r="CE50" s="1008"/>
      <c r="CF50" s="1008"/>
      <c r="CG50" s="1029"/>
      <c r="CH50" s="1004"/>
      <c r="CI50" s="1005"/>
      <c r="CJ50" s="1005"/>
      <c r="CK50" s="1005"/>
      <c r="CL50" s="1006"/>
      <c r="CM50" s="1004"/>
      <c r="CN50" s="1005"/>
      <c r="CO50" s="1005"/>
      <c r="CP50" s="1005"/>
      <c r="CQ50" s="1006"/>
      <c r="CR50" s="1004"/>
      <c r="CS50" s="1005"/>
      <c r="CT50" s="1005"/>
      <c r="CU50" s="1005"/>
      <c r="CV50" s="1006"/>
      <c r="CW50" s="1004"/>
      <c r="CX50" s="1005"/>
      <c r="CY50" s="1005"/>
      <c r="CZ50" s="1005"/>
      <c r="DA50" s="1006"/>
      <c r="DB50" s="1004"/>
      <c r="DC50" s="1005"/>
      <c r="DD50" s="1005"/>
      <c r="DE50" s="1005"/>
      <c r="DF50" s="1006"/>
      <c r="DG50" s="1004"/>
      <c r="DH50" s="1005"/>
      <c r="DI50" s="1005"/>
      <c r="DJ50" s="1005"/>
      <c r="DK50" s="1006"/>
      <c r="DL50" s="1004"/>
      <c r="DM50" s="1005"/>
      <c r="DN50" s="1005"/>
      <c r="DO50" s="1005"/>
      <c r="DP50" s="1006"/>
      <c r="DQ50" s="1004"/>
      <c r="DR50" s="1005"/>
      <c r="DS50" s="1005"/>
      <c r="DT50" s="1005"/>
      <c r="DU50" s="1006"/>
      <c r="DV50" s="1007"/>
      <c r="DW50" s="1008"/>
      <c r="DX50" s="1008"/>
      <c r="DY50" s="1008"/>
      <c r="DZ50" s="1009"/>
      <c r="EA50" s="224"/>
    </row>
    <row r="51" spans="1:131" ht="26.25" customHeight="1" x14ac:dyDescent="0.2">
      <c r="A51" s="232">
        <v>24</v>
      </c>
      <c r="B51" s="1045"/>
      <c r="C51" s="1046"/>
      <c r="D51" s="1046"/>
      <c r="E51" s="1046"/>
      <c r="F51" s="1046"/>
      <c r="G51" s="1046"/>
      <c r="H51" s="1046"/>
      <c r="I51" s="1046"/>
      <c r="J51" s="1046"/>
      <c r="K51" s="1046"/>
      <c r="L51" s="1046"/>
      <c r="M51" s="1046"/>
      <c r="N51" s="1046"/>
      <c r="O51" s="1046"/>
      <c r="P51" s="1047"/>
      <c r="Q51" s="1048"/>
      <c r="R51" s="1040"/>
      <c r="S51" s="1040"/>
      <c r="T51" s="1040"/>
      <c r="U51" s="1040"/>
      <c r="V51" s="1040"/>
      <c r="W51" s="1040"/>
      <c r="X51" s="1040"/>
      <c r="Y51" s="1040"/>
      <c r="Z51" s="1040"/>
      <c r="AA51" s="1040"/>
      <c r="AB51" s="1040"/>
      <c r="AC51" s="1040"/>
      <c r="AD51" s="1040"/>
      <c r="AE51" s="1049"/>
      <c r="AF51" s="1050"/>
      <c r="AG51" s="1051"/>
      <c r="AH51" s="1051"/>
      <c r="AI51" s="1051"/>
      <c r="AJ51" s="1052"/>
      <c r="AK51" s="1039"/>
      <c r="AL51" s="1040"/>
      <c r="AM51" s="1040"/>
      <c r="AN51" s="1040"/>
      <c r="AO51" s="1040"/>
      <c r="AP51" s="1040"/>
      <c r="AQ51" s="1040"/>
      <c r="AR51" s="1040"/>
      <c r="AS51" s="1040"/>
      <c r="AT51" s="1040"/>
      <c r="AU51" s="1040"/>
      <c r="AV51" s="1040"/>
      <c r="AW51" s="1040"/>
      <c r="AX51" s="1040"/>
      <c r="AY51" s="1040"/>
      <c r="AZ51" s="1041"/>
      <c r="BA51" s="1041"/>
      <c r="BB51" s="1041"/>
      <c r="BC51" s="1041"/>
      <c r="BD51" s="1041"/>
      <c r="BE51" s="985"/>
      <c r="BF51" s="985"/>
      <c r="BG51" s="985"/>
      <c r="BH51" s="985"/>
      <c r="BI51" s="986"/>
      <c r="BJ51" s="226"/>
      <c r="BK51" s="226"/>
      <c r="BL51" s="226"/>
      <c r="BM51" s="226"/>
      <c r="BN51" s="226"/>
      <c r="BO51" s="235"/>
      <c r="BP51" s="235"/>
      <c r="BQ51" s="232">
        <v>45</v>
      </c>
      <c r="BR51" s="233"/>
      <c r="BS51" s="1007"/>
      <c r="BT51" s="1008"/>
      <c r="BU51" s="1008"/>
      <c r="BV51" s="1008"/>
      <c r="BW51" s="1008"/>
      <c r="BX51" s="1008"/>
      <c r="BY51" s="1008"/>
      <c r="BZ51" s="1008"/>
      <c r="CA51" s="1008"/>
      <c r="CB51" s="1008"/>
      <c r="CC51" s="1008"/>
      <c r="CD51" s="1008"/>
      <c r="CE51" s="1008"/>
      <c r="CF51" s="1008"/>
      <c r="CG51" s="1029"/>
      <c r="CH51" s="1004"/>
      <c r="CI51" s="1005"/>
      <c r="CJ51" s="1005"/>
      <c r="CK51" s="1005"/>
      <c r="CL51" s="1006"/>
      <c r="CM51" s="1004"/>
      <c r="CN51" s="1005"/>
      <c r="CO51" s="1005"/>
      <c r="CP51" s="1005"/>
      <c r="CQ51" s="1006"/>
      <c r="CR51" s="1004"/>
      <c r="CS51" s="1005"/>
      <c r="CT51" s="1005"/>
      <c r="CU51" s="1005"/>
      <c r="CV51" s="1006"/>
      <c r="CW51" s="1004"/>
      <c r="CX51" s="1005"/>
      <c r="CY51" s="1005"/>
      <c r="CZ51" s="1005"/>
      <c r="DA51" s="1006"/>
      <c r="DB51" s="1004"/>
      <c r="DC51" s="1005"/>
      <c r="DD51" s="1005"/>
      <c r="DE51" s="1005"/>
      <c r="DF51" s="1006"/>
      <c r="DG51" s="1004"/>
      <c r="DH51" s="1005"/>
      <c r="DI51" s="1005"/>
      <c r="DJ51" s="1005"/>
      <c r="DK51" s="1006"/>
      <c r="DL51" s="1004"/>
      <c r="DM51" s="1005"/>
      <c r="DN51" s="1005"/>
      <c r="DO51" s="1005"/>
      <c r="DP51" s="1006"/>
      <c r="DQ51" s="1004"/>
      <c r="DR51" s="1005"/>
      <c r="DS51" s="1005"/>
      <c r="DT51" s="1005"/>
      <c r="DU51" s="1006"/>
      <c r="DV51" s="1007"/>
      <c r="DW51" s="1008"/>
      <c r="DX51" s="1008"/>
      <c r="DY51" s="1008"/>
      <c r="DZ51" s="1009"/>
      <c r="EA51" s="224"/>
    </row>
    <row r="52" spans="1:131" ht="26.25" customHeight="1" x14ac:dyDescent="0.2">
      <c r="A52" s="232">
        <v>25</v>
      </c>
      <c r="B52" s="1045"/>
      <c r="C52" s="1046"/>
      <c r="D52" s="1046"/>
      <c r="E52" s="1046"/>
      <c r="F52" s="1046"/>
      <c r="G52" s="1046"/>
      <c r="H52" s="1046"/>
      <c r="I52" s="1046"/>
      <c r="J52" s="1046"/>
      <c r="K52" s="1046"/>
      <c r="L52" s="1046"/>
      <c r="M52" s="1046"/>
      <c r="N52" s="1046"/>
      <c r="O52" s="1046"/>
      <c r="P52" s="1047"/>
      <c r="Q52" s="1048"/>
      <c r="R52" s="1040"/>
      <c r="S52" s="1040"/>
      <c r="T52" s="1040"/>
      <c r="U52" s="1040"/>
      <c r="V52" s="1040"/>
      <c r="W52" s="1040"/>
      <c r="X52" s="1040"/>
      <c r="Y52" s="1040"/>
      <c r="Z52" s="1040"/>
      <c r="AA52" s="1040"/>
      <c r="AB52" s="1040"/>
      <c r="AC52" s="1040"/>
      <c r="AD52" s="1040"/>
      <c r="AE52" s="1049"/>
      <c r="AF52" s="1050"/>
      <c r="AG52" s="1051"/>
      <c r="AH52" s="1051"/>
      <c r="AI52" s="1051"/>
      <c r="AJ52" s="1052"/>
      <c r="AK52" s="1039"/>
      <c r="AL52" s="1040"/>
      <c r="AM52" s="1040"/>
      <c r="AN52" s="1040"/>
      <c r="AO52" s="1040"/>
      <c r="AP52" s="1040"/>
      <c r="AQ52" s="1040"/>
      <c r="AR52" s="1040"/>
      <c r="AS52" s="1040"/>
      <c r="AT52" s="1040"/>
      <c r="AU52" s="1040"/>
      <c r="AV52" s="1040"/>
      <c r="AW52" s="1040"/>
      <c r="AX52" s="1040"/>
      <c r="AY52" s="1040"/>
      <c r="AZ52" s="1041"/>
      <c r="BA52" s="1041"/>
      <c r="BB52" s="1041"/>
      <c r="BC52" s="1041"/>
      <c r="BD52" s="1041"/>
      <c r="BE52" s="985"/>
      <c r="BF52" s="985"/>
      <c r="BG52" s="985"/>
      <c r="BH52" s="985"/>
      <c r="BI52" s="986"/>
      <c r="BJ52" s="226"/>
      <c r="BK52" s="226"/>
      <c r="BL52" s="226"/>
      <c r="BM52" s="226"/>
      <c r="BN52" s="226"/>
      <c r="BO52" s="235"/>
      <c r="BP52" s="235"/>
      <c r="BQ52" s="232">
        <v>46</v>
      </c>
      <c r="BR52" s="233"/>
      <c r="BS52" s="1007"/>
      <c r="BT52" s="1008"/>
      <c r="BU52" s="1008"/>
      <c r="BV52" s="1008"/>
      <c r="BW52" s="1008"/>
      <c r="BX52" s="1008"/>
      <c r="BY52" s="1008"/>
      <c r="BZ52" s="1008"/>
      <c r="CA52" s="1008"/>
      <c r="CB52" s="1008"/>
      <c r="CC52" s="1008"/>
      <c r="CD52" s="1008"/>
      <c r="CE52" s="1008"/>
      <c r="CF52" s="1008"/>
      <c r="CG52" s="1029"/>
      <c r="CH52" s="1004"/>
      <c r="CI52" s="1005"/>
      <c r="CJ52" s="1005"/>
      <c r="CK52" s="1005"/>
      <c r="CL52" s="1006"/>
      <c r="CM52" s="1004"/>
      <c r="CN52" s="1005"/>
      <c r="CO52" s="1005"/>
      <c r="CP52" s="1005"/>
      <c r="CQ52" s="1006"/>
      <c r="CR52" s="1004"/>
      <c r="CS52" s="1005"/>
      <c r="CT52" s="1005"/>
      <c r="CU52" s="1005"/>
      <c r="CV52" s="1006"/>
      <c r="CW52" s="1004"/>
      <c r="CX52" s="1005"/>
      <c r="CY52" s="1005"/>
      <c r="CZ52" s="1005"/>
      <c r="DA52" s="1006"/>
      <c r="DB52" s="1004"/>
      <c r="DC52" s="1005"/>
      <c r="DD52" s="1005"/>
      <c r="DE52" s="1005"/>
      <c r="DF52" s="1006"/>
      <c r="DG52" s="1004"/>
      <c r="DH52" s="1005"/>
      <c r="DI52" s="1005"/>
      <c r="DJ52" s="1005"/>
      <c r="DK52" s="1006"/>
      <c r="DL52" s="1004"/>
      <c r="DM52" s="1005"/>
      <c r="DN52" s="1005"/>
      <c r="DO52" s="1005"/>
      <c r="DP52" s="1006"/>
      <c r="DQ52" s="1004"/>
      <c r="DR52" s="1005"/>
      <c r="DS52" s="1005"/>
      <c r="DT52" s="1005"/>
      <c r="DU52" s="1006"/>
      <c r="DV52" s="1007"/>
      <c r="DW52" s="1008"/>
      <c r="DX52" s="1008"/>
      <c r="DY52" s="1008"/>
      <c r="DZ52" s="1009"/>
      <c r="EA52" s="224"/>
    </row>
    <row r="53" spans="1:131" ht="26.25" customHeight="1" x14ac:dyDescent="0.2">
      <c r="A53" s="232">
        <v>26</v>
      </c>
      <c r="B53" s="1045"/>
      <c r="C53" s="1046"/>
      <c r="D53" s="1046"/>
      <c r="E53" s="1046"/>
      <c r="F53" s="1046"/>
      <c r="G53" s="1046"/>
      <c r="H53" s="1046"/>
      <c r="I53" s="1046"/>
      <c r="J53" s="1046"/>
      <c r="K53" s="1046"/>
      <c r="L53" s="1046"/>
      <c r="M53" s="1046"/>
      <c r="N53" s="1046"/>
      <c r="O53" s="1046"/>
      <c r="P53" s="1047"/>
      <c r="Q53" s="1048"/>
      <c r="R53" s="1040"/>
      <c r="S53" s="1040"/>
      <c r="T53" s="1040"/>
      <c r="U53" s="1040"/>
      <c r="V53" s="1040"/>
      <c r="W53" s="1040"/>
      <c r="X53" s="1040"/>
      <c r="Y53" s="1040"/>
      <c r="Z53" s="1040"/>
      <c r="AA53" s="1040"/>
      <c r="AB53" s="1040"/>
      <c r="AC53" s="1040"/>
      <c r="AD53" s="1040"/>
      <c r="AE53" s="1049"/>
      <c r="AF53" s="1050"/>
      <c r="AG53" s="1051"/>
      <c r="AH53" s="1051"/>
      <c r="AI53" s="1051"/>
      <c r="AJ53" s="1052"/>
      <c r="AK53" s="1039"/>
      <c r="AL53" s="1040"/>
      <c r="AM53" s="1040"/>
      <c r="AN53" s="1040"/>
      <c r="AO53" s="1040"/>
      <c r="AP53" s="1040"/>
      <c r="AQ53" s="1040"/>
      <c r="AR53" s="1040"/>
      <c r="AS53" s="1040"/>
      <c r="AT53" s="1040"/>
      <c r="AU53" s="1040"/>
      <c r="AV53" s="1040"/>
      <c r="AW53" s="1040"/>
      <c r="AX53" s="1040"/>
      <c r="AY53" s="1040"/>
      <c r="AZ53" s="1041"/>
      <c r="BA53" s="1041"/>
      <c r="BB53" s="1041"/>
      <c r="BC53" s="1041"/>
      <c r="BD53" s="1041"/>
      <c r="BE53" s="985"/>
      <c r="BF53" s="985"/>
      <c r="BG53" s="985"/>
      <c r="BH53" s="985"/>
      <c r="BI53" s="986"/>
      <c r="BJ53" s="226"/>
      <c r="BK53" s="226"/>
      <c r="BL53" s="226"/>
      <c r="BM53" s="226"/>
      <c r="BN53" s="226"/>
      <c r="BO53" s="235"/>
      <c r="BP53" s="235"/>
      <c r="BQ53" s="232">
        <v>47</v>
      </c>
      <c r="BR53" s="233"/>
      <c r="BS53" s="1007"/>
      <c r="BT53" s="1008"/>
      <c r="BU53" s="1008"/>
      <c r="BV53" s="1008"/>
      <c r="BW53" s="1008"/>
      <c r="BX53" s="1008"/>
      <c r="BY53" s="1008"/>
      <c r="BZ53" s="1008"/>
      <c r="CA53" s="1008"/>
      <c r="CB53" s="1008"/>
      <c r="CC53" s="1008"/>
      <c r="CD53" s="1008"/>
      <c r="CE53" s="1008"/>
      <c r="CF53" s="1008"/>
      <c r="CG53" s="1029"/>
      <c r="CH53" s="1004"/>
      <c r="CI53" s="1005"/>
      <c r="CJ53" s="1005"/>
      <c r="CK53" s="1005"/>
      <c r="CL53" s="1006"/>
      <c r="CM53" s="1004"/>
      <c r="CN53" s="1005"/>
      <c r="CO53" s="1005"/>
      <c r="CP53" s="1005"/>
      <c r="CQ53" s="1006"/>
      <c r="CR53" s="1004"/>
      <c r="CS53" s="1005"/>
      <c r="CT53" s="1005"/>
      <c r="CU53" s="1005"/>
      <c r="CV53" s="1006"/>
      <c r="CW53" s="1004"/>
      <c r="CX53" s="1005"/>
      <c r="CY53" s="1005"/>
      <c r="CZ53" s="1005"/>
      <c r="DA53" s="1006"/>
      <c r="DB53" s="1004"/>
      <c r="DC53" s="1005"/>
      <c r="DD53" s="1005"/>
      <c r="DE53" s="1005"/>
      <c r="DF53" s="1006"/>
      <c r="DG53" s="1004"/>
      <c r="DH53" s="1005"/>
      <c r="DI53" s="1005"/>
      <c r="DJ53" s="1005"/>
      <c r="DK53" s="1006"/>
      <c r="DL53" s="1004"/>
      <c r="DM53" s="1005"/>
      <c r="DN53" s="1005"/>
      <c r="DO53" s="1005"/>
      <c r="DP53" s="1006"/>
      <c r="DQ53" s="1004"/>
      <c r="DR53" s="1005"/>
      <c r="DS53" s="1005"/>
      <c r="DT53" s="1005"/>
      <c r="DU53" s="1006"/>
      <c r="DV53" s="1007"/>
      <c r="DW53" s="1008"/>
      <c r="DX53" s="1008"/>
      <c r="DY53" s="1008"/>
      <c r="DZ53" s="1009"/>
      <c r="EA53" s="224"/>
    </row>
    <row r="54" spans="1:131" ht="26.25" customHeight="1" x14ac:dyDescent="0.2">
      <c r="A54" s="232">
        <v>27</v>
      </c>
      <c r="B54" s="1045"/>
      <c r="C54" s="1046"/>
      <c r="D54" s="1046"/>
      <c r="E54" s="1046"/>
      <c r="F54" s="1046"/>
      <c r="G54" s="1046"/>
      <c r="H54" s="1046"/>
      <c r="I54" s="1046"/>
      <c r="J54" s="1046"/>
      <c r="K54" s="1046"/>
      <c r="L54" s="1046"/>
      <c r="M54" s="1046"/>
      <c r="N54" s="1046"/>
      <c r="O54" s="1046"/>
      <c r="P54" s="1047"/>
      <c r="Q54" s="1048"/>
      <c r="R54" s="1040"/>
      <c r="S54" s="1040"/>
      <c r="T54" s="1040"/>
      <c r="U54" s="1040"/>
      <c r="V54" s="1040"/>
      <c r="W54" s="1040"/>
      <c r="X54" s="1040"/>
      <c r="Y54" s="1040"/>
      <c r="Z54" s="1040"/>
      <c r="AA54" s="1040"/>
      <c r="AB54" s="1040"/>
      <c r="AC54" s="1040"/>
      <c r="AD54" s="1040"/>
      <c r="AE54" s="1049"/>
      <c r="AF54" s="1050"/>
      <c r="AG54" s="1051"/>
      <c r="AH54" s="1051"/>
      <c r="AI54" s="1051"/>
      <c r="AJ54" s="1052"/>
      <c r="AK54" s="1039"/>
      <c r="AL54" s="1040"/>
      <c r="AM54" s="1040"/>
      <c r="AN54" s="1040"/>
      <c r="AO54" s="1040"/>
      <c r="AP54" s="1040"/>
      <c r="AQ54" s="1040"/>
      <c r="AR54" s="1040"/>
      <c r="AS54" s="1040"/>
      <c r="AT54" s="1040"/>
      <c r="AU54" s="1040"/>
      <c r="AV54" s="1040"/>
      <c r="AW54" s="1040"/>
      <c r="AX54" s="1040"/>
      <c r="AY54" s="1040"/>
      <c r="AZ54" s="1041"/>
      <c r="BA54" s="1041"/>
      <c r="BB54" s="1041"/>
      <c r="BC54" s="1041"/>
      <c r="BD54" s="1041"/>
      <c r="BE54" s="985"/>
      <c r="BF54" s="985"/>
      <c r="BG54" s="985"/>
      <c r="BH54" s="985"/>
      <c r="BI54" s="986"/>
      <c r="BJ54" s="226"/>
      <c r="BK54" s="226"/>
      <c r="BL54" s="226"/>
      <c r="BM54" s="226"/>
      <c r="BN54" s="226"/>
      <c r="BO54" s="235"/>
      <c r="BP54" s="235"/>
      <c r="BQ54" s="232">
        <v>48</v>
      </c>
      <c r="BR54" s="233"/>
      <c r="BS54" s="1007"/>
      <c r="BT54" s="1008"/>
      <c r="BU54" s="1008"/>
      <c r="BV54" s="1008"/>
      <c r="BW54" s="1008"/>
      <c r="BX54" s="1008"/>
      <c r="BY54" s="1008"/>
      <c r="BZ54" s="1008"/>
      <c r="CA54" s="1008"/>
      <c r="CB54" s="1008"/>
      <c r="CC54" s="1008"/>
      <c r="CD54" s="1008"/>
      <c r="CE54" s="1008"/>
      <c r="CF54" s="1008"/>
      <c r="CG54" s="1029"/>
      <c r="CH54" s="1004"/>
      <c r="CI54" s="1005"/>
      <c r="CJ54" s="1005"/>
      <c r="CK54" s="1005"/>
      <c r="CL54" s="1006"/>
      <c r="CM54" s="1004"/>
      <c r="CN54" s="1005"/>
      <c r="CO54" s="1005"/>
      <c r="CP54" s="1005"/>
      <c r="CQ54" s="1006"/>
      <c r="CR54" s="1004"/>
      <c r="CS54" s="1005"/>
      <c r="CT54" s="1005"/>
      <c r="CU54" s="1005"/>
      <c r="CV54" s="1006"/>
      <c r="CW54" s="1004"/>
      <c r="CX54" s="1005"/>
      <c r="CY54" s="1005"/>
      <c r="CZ54" s="1005"/>
      <c r="DA54" s="1006"/>
      <c r="DB54" s="1004"/>
      <c r="DC54" s="1005"/>
      <c r="DD54" s="1005"/>
      <c r="DE54" s="1005"/>
      <c r="DF54" s="1006"/>
      <c r="DG54" s="1004"/>
      <c r="DH54" s="1005"/>
      <c r="DI54" s="1005"/>
      <c r="DJ54" s="1005"/>
      <c r="DK54" s="1006"/>
      <c r="DL54" s="1004"/>
      <c r="DM54" s="1005"/>
      <c r="DN54" s="1005"/>
      <c r="DO54" s="1005"/>
      <c r="DP54" s="1006"/>
      <c r="DQ54" s="1004"/>
      <c r="DR54" s="1005"/>
      <c r="DS54" s="1005"/>
      <c r="DT54" s="1005"/>
      <c r="DU54" s="1006"/>
      <c r="DV54" s="1007"/>
      <c r="DW54" s="1008"/>
      <c r="DX54" s="1008"/>
      <c r="DY54" s="1008"/>
      <c r="DZ54" s="1009"/>
      <c r="EA54" s="224"/>
    </row>
    <row r="55" spans="1:131" ht="26.25" customHeight="1" x14ac:dyDescent="0.2">
      <c r="A55" s="232">
        <v>28</v>
      </c>
      <c r="B55" s="1045"/>
      <c r="C55" s="1046"/>
      <c r="D55" s="1046"/>
      <c r="E55" s="1046"/>
      <c r="F55" s="1046"/>
      <c r="G55" s="1046"/>
      <c r="H55" s="1046"/>
      <c r="I55" s="1046"/>
      <c r="J55" s="1046"/>
      <c r="K55" s="1046"/>
      <c r="L55" s="1046"/>
      <c r="M55" s="1046"/>
      <c r="N55" s="1046"/>
      <c r="O55" s="1046"/>
      <c r="P55" s="1047"/>
      <c r="Q55" s="1048"/>
      <c r="R55" s="1040"/>
      <c r="S55" s="1040"/>
      <c r="T55" s="1040"/>
      <c r="U55" s="1040"/>
      <c r="V55" s="1040"/>
      <c r="W55" s="1040"/>
      <c r="X55" s="1040"/>
      <c r="Y55" s="1040"/>
      <c r="Z55" s="1040"/>
      <c r="AA55" s="1040"/>
      <c r="AB55" s="1040"/>
      <c r="AC55" s="1040"/>
      <c r="AD55" s="1040"/>
      <c r="AE55" s="1049"/>
      <c r="AF55" s="1050"/>
      <c r="AG55" s="1051"/>
      <c r="AH55" s="1051"/>
      <c r="AI55" s="1051"/>
      <c r="AJ55" s="1052"/>
      <c r="AK55" s="1039"/>
      <c r="AL55" s="1040"/>
      <c r="AM55" s="1040"/>
      <c r="AN55" s="1040"/>
      <c r="AO55" s="1040"/>
      <c r="AP55" s="1040"/>
      <c r="AQ55" s="1040"/>
      <c r="AR55" s="1040"/>
      <c r="AS55" s="1040"/>
      <c r="AT55" s="1040"/>
      <c r="AU55" s="1040"/>
      <c r="AV55" s="1040"/>
      <c r="AW55" s="1040"/>
      <c r="AX55" s="1040"/>
      <c r="AY55" s="1040"/>
      <c r="AZ55" s="1041"/>
      <c r="BA55" s="1041"/>
      <c r="BB55" s="1041"/>
      <c r="BC55" s="1041"/>
      <c r="BD55" s="1041"/>
      <c r="BE55" s="985"/>
      <c r="BF55" s="985"/>
      <c r="BG55" s="985"/>
      <c r="BH55" s="985"/>
      <c r="BI55" s="986"/>
      <c r="BJ55" s="226"/>
      <c r="BK55" s="226"/>
      <c r="BL55" s="226"/>
      <c r="BM55" s="226"/>
      <c r="BN55" s="226"/>
      <c r="BO55" s="235"/>
      <c r="BP55" s="235"/>
      <c r="BQ55" s="232">
        <v>49</v>
      </c>
      <c r="BR55" s="233"/>
      <c r="BS55" s="1007"/>
      <c r="BT55" s="1008"/>
      <c r="BU55" s="1008"/>
      <c r="BV55" s="1008"/>
      <c r="BW55" s="1008"/>
      <c r="BX55" s="1008"/>
      <c r="BY55" s="1008"/>
      <c r="BZ55" s="1008"/>
      <c r="CA55" s="1008"/>
      <c r="CB55" s="1008"/>
      <c r="CC55" s="1008"/>
      <c r="CD55" s="1008"/>
      <c r="CE55" s="1008"/>
      <c r="CF55" s="1008"/>
      <c r="CG55" s="1029"/>
      <c r="CH55" s="1004"/>
      <c r="CI55" s="1005"/>
      <c r="CJ55" s="1005"/>
      <c r="CK55" s="1005"/>
      <c r="CL55" s="1006"/>
      <c r="CM55" s="1004"/>
      <c r="CN55" s="1005"/>
      <c r="CO55" s="1005"/>
      <c r="CP55" s="1005"/>
      <c r="CQ55" s="1006"/>
      <c r="CR55" s="1004"/>
      <c r="CS55" s="1005"/>
      <c r="CT55" s="1005"/>
      <c r="CU55" s="1005"/>
      <c r="CV55" s="1006"/>
      <c r="CW55" s="1004"/>
      <c r="CX55" s="1005"/>
      <c r="CY55" s="1005"/>
      <c r="CZ55" s="1005"/>
      <c r="DA55" s="1006"/>
      <c r="DB55" s="1004"/>
      <c r="DC55" s="1005"/>
      <c r="DD55" s="1005"/>
      <c r="DE55" s="1005"/>
      <c r="DF55" s="1006"/>
      <c r="DG55" s="1004"/>
      <c r="DH55" s="1005"/>
      <c r="DI55" s="1005"/>
      <c r="DJ55" s="1005"/>
      <c r="DK55" s="1006"/>
      <c r="DL55" s="1004"/>
      <c r="DM55" s="1005"/>
      <c r="DN55" s="1005"/>
      <c r="DO55" s="1005"/>
      <c r="DP55" s="1006"/>
      <c r="DQ55" s="1004"/>
      <c r="DR55" s="1005"/>
      <c r="DS55" s="1005"/>
      <c r="DT55" s="1005"/>
      <c r="DU55" s="1006"/>
      <c r="DV55" s="1007"/>
      <c r="DW55" s="1008"/>
      <c r="DX55" s="1008"/>
      <c r="DY55" s="1008"/>
      <c r="DZ55" s="1009"/>
      <c r="EA55" s="224"/>
    </row>
    <row r="56" spans="1:131" ht="26.25" customHeight="1" x14ac:dyDescent="0.2">
      <c r="A56" s="232">
        <v>29</v>
      </c>
      <c r="B56" s="1045"/>
      <c r="C56" s="1046"/>
      <c r="D56" s="1046"/>
      <c r="E56" s="1046"/>
      <c r="F56" s="1046"/>
      <c r="G56" s="1046"/>
      <c r="H56" s="1046"/>
      <c r="I56" s="1046"/>
      <c r="J56" s="1046"/>
      <c r="K56" s="1046"/>
      <c r="L56" s="1046"/>
      <c r="M56" s="1046"/>
      <c r="N56" s="1046"/>
      <c r="O56" s="1046"/>
      <c r="P56" s="1047"/>
      <c r="Q56" s="1048"/>
      <c r="R56" s="1040"/>
      <c r="S56" s="1040"/>
      <c r="T56" s="1040"/>
      <c r="U56" s="1040"/>
      <c r="V56" s="1040"/>
      <c r="W56" s="1040"/>
      <c r="X56" s="1040"/>
      <c r="Y56" s="1040"/>
      <c r="Z56" s="1040"/>
      <c r="AA56" s="1040"/>
      <c r="AB56" s="1040"/>
      <c r="AC56" s="1040"/>
      <c r="AD56" s="1040"/>
      <c r="AE56" s="1049"/>
      <c r="AF56" s="1050"/>
      <c r="AG56" s="1051"/>
      <c r="AH56" s="1051"/>
      <c r="AI56" s="1051"/>
      <c r="AJ56" s="1052"/>
      <c r="AK56" s="1039"/>
      <c r="AL56" s="1040"/>
      <c r="AM56" s="1040"/>
      <c r="AN56" s="1040"/>
      <c r="AO56" s="1040"/>
      <c r="AP56" s="1040"/>
      <c r="AQ56" s="1040"/>
      <c r="AR56" s="1040"/>
      <c r="AS56" s="1040"/>
      <c r="AT56" s="1040"/>
      <c r="AU56" s="1040"/>
      <c r="AV56" s="1040"/>
      <c r="AW56" s="1040"/>
      <c r="AX56" s="1040"/>
      <c r="AY56" s="1040"/>
      <c r="AZ56" s="1041"/>
      <c r="BA56" s="1041"/>
      <c r="BB56" s="1041"/>
      <c r="BC56" s="1041"/>
      <c r="BD56" s="1041"/>
      <c r="BE56" s="985"/>
      <c r="BF56" s="985"/>
      <c r="BG56" s="985"/>
      <c r="BH56" s="985"/>
      <c r="BI56" s="986"/>
      <c r="BJ56" s="226"/>
      <c r="BK56" s="226"/>
      <c r="BL56" s="226"/>
      <c r="BM56" s="226"/>
      <c r="BN56" s="226"/>
      <c r="BO56" s="235"/>
      <c r="BP56" s="235"/>
      <c r="BQ56" s="232">
        <v>50</v>
      </c>
      <c r="BR56" s="233"/>
      <c r="BS56" s="1007"/>
      <c r="BT56" s="1008"/>
      <c r="BU56" s="1008"/>
      <c r="BV56" s="1008"/>
      <c r="BW56" s="1008"/>
      <c r="BX56" s="1008"/>
      <c r="BY56" s="1008"/>
      <c r="BZ56" s="1008"/>
      <c r="CA56" s="1008"/>
      <c r="CB56" s="1008"/>
      <c r="CC56" s="1008"/>
      <c r="CD56" s="1008"/>
      <c r="CE56" s="1008"/>
      <c r="CF56" s="1008"/>
      <c r="CG56" s="1029"/>
      <c r="CH56" s="1004"/>
      <c r="CI56" s="1005"/>
      <c r="CJ56" s="1005"/>
      <c r="CK56" s="1005"/>
      <c r="CL56" s="1006"/>
      <c r="CM56" s="1004"/>
      <c r="CN56" s="1005"/>
      <c r="CO56" s="1005"/>
      <c r="CP56" s="1005"/>
      <c r="CQ56" s="1006"/>
      <c r="CR56" s="1004"/>
      <c r="CS56" s="1005"/>
      <c r="CT56" s="1005"/>
      <c r="CU56" s="1005"/>
      <c r="CV56" s="1006"/>
      <c r="CW56" s="1004"/>
      <c r="CX56" s="1005"/>
      <c r="CY56" s="1005"/>
      <c r="CZ56" s="1005"/>
      <c r="DA56" s="1006"/>
      <c r="DB56" s="1004"/>
      <c r="DC56" s="1005"/>
      <c r="DD56" s="1005"/>
      <c r="DE56" s="1005"/>
      <c r="DF56" s="1006"/>
      <c r="DG56" s="1004"/>
      <c r="DH56" s="1005"/>
      <c r="DI56" s="1005"/>
      <c r="DJ56" s="1005"/>
      <c r="DK56" s="1006"/>
      <c r="DL56" s="1004"/>
      <c r="DM56" s="1005"/>
      <c r="DN56" s="1005"/>
      <c r="DO56" s="1005"/>
      <c r="DP56" s="1006"/>
      <c r="DQ56" s="1004"/>
      <c r="DR56" s="1005"/>
      <c r="DS56" s="1005"/>
      <c r="DT56" s="1005"/>
      <c r="DU56" s="1006"/>
      <c r="DV56" s="1007"/>
      <c r="DW56" s="1008"/>
      <c r="DX56" s="1008"/>
      <c r="DY56" s="1008"/>
      <c r="DZ56" s="1009"/>
      <c r="EA56" s="224"/>
    </row>
    <row r="57" spans="1:131" ht="26.25" customHeight="1" x14ac:dyDescent="0.2">
      <c r="A57" s="232">
        <v>30</v>
      </c>
      <c r="B57" s="1045"/>
      <c r="C57" s="1046"/>
      <c r="D57" s="1046"/>
      <c r="E57" s="1046"/>
      <c r="F57" s="1046"/>
      <c r="G57" s="1046"/>
      <c r="H57" s="1046"/>
      <c r="I57" s="1046"/>
      <c r="J57" s="1046"/>
      <c r="K57" s="1046"/>
      <c r="L57" s="1046"/>
      <c r="M57" s="1046"/>
      <c r="N57" s="1046"/>
      <c r="O57" s="1046"/>
      <c r="P57" s="1047"/>
      <c r="Q57" s="1048"/>
      <c r="R57" s="1040"/>
      <c r="S57" s="1040"/>
      <c r="T57" s="1040"/>
      <c r="U57" s="1040"/>
      <c r="V57" s="1040"/>
      <c r="W57" s="1040"/>
      <c r="X57" s="1040"/>
      <c r="Y57" s="1040"/>
      <c r="Z57" s="1040"/>
      <c r="AA57" s="1040"/>
      <c r="AB57" s="1040"/>
      <c r="AC57" s="1040"/>
      <c r="AD57" s="1040"/>
      <c r="AE57" s="1049"/>
      <c r="AF57" s="1050"/>
      <c r="AG57" s="1051"/>
      <c r="AH57" s="1051"/>
      <c r="AI57" s="1051"/>
      <c r="AJ57" s="1052"/>
      <c r="AK57" s="1039"/>
      <c r="AL57" s="1040"/>
      <c r="AM57" s="1040"/>
      <c r="AN57" s="1040"/>
      <c r="AO57" s="1040"/>
      <c r="AP57" s="1040"/>
      <c r="AQ57" s="1040"/>
      <c r="AR57" s="1040"/>
      <c r="AS57" s="1040"/>
      <c r="AT57" s="1040"/>
      <c r="AU57" s="1040"/>
      <c r="AV57" s="1040"/>
      <c r="AW57" s="1040"/>
      <c r="AX57" s="1040"/>
      <c r="AY57" s="1040"/>
      <c r="AZ57" s="1041"/>
      <c r="BA57" s="1041"/>
      <c r="BB57" s="1041"/>
      <c r="BC57" s="1041"/>
      <c r="BD57" s="1041"/>
      <c r="BE57" s="985"/>
      <c r="BF57" s="985"/>
      <c r="BG57" s="985"/>
      <c r="BH57" s="985"/>
      <c r="BI57" s="986"/>
      <c r="BJ57" s="226"/>
      <c r="BK57" s="226"/>
      <c r="BL57" s="226"/>
      <c r="BM57" s="226"/>
      <c r="BN57" s="226"/>
      <c r="BO57" s="235"/>
      <c r="BP57" s="235"/>
      <c r="BQ57" s="232">
        <v>51</v>
      </c>
      <c r="BR57" s="233"/>
      <c r="BS57" s="1007"/>
      <c r="BT57" s="1008"/>
      <c r="BU57" s="1008"/>
      <c r="BV57" s="1008"/>
      <c r="BW57" s="1008"/>
      <c r="BX57" s="1008"/>
      <c r="BY57" s="1008"/>
      <c r="BZ57" s="1008"/>
      <c r="CA57" s="1008"/>
      <c r="CB57" s="1008"/>
      <c r="CC57" s="1008"/>
      <c r="CD57" s="1008"/>
      <c r="CE57" s="1008"/>
      <c r="CF57" s="1008"/>
      <c r="CG57" s="1029"/>
      <c r="CH57" s="1004"/>
      <c r="CI57" s="1005"/>
      <c r="CJ57" s="1005"/>
      <c r="CK57" s="1005"/>
      <c r="CL57" s="1006"/>
      <c r="CM57" s="1004"/>
      <c r="CN57" s="1005"/>
      <c r="CO57" s="1005"/>
      <c r="CP57" s="1005"/>
      <c r="CQ57" s="1006"/>
      <c r="CR57" s="1004"/>
      <c r="CS57" s="1005"/>
      <c r="CT57" s="1005"/>
      <c r="CU57" s="1005"/>
      <c r="CV57" s="1006"/>
      <c r="CW57" s="1004"/>
      <c r="CX57" s="1005"/>
      <c r="CY57" s="1005"/>
      <c r="CZ57" s="1005"/>
      <c r="DA57" s="1006"/>
      <c r="DB57" s="1004"/>
      <c r="DC57" s="1005"/>
      <c r="DD57" s="1005"/>
      <c r="DE57" s="1005"/>
      <c r="DF57" s="1006"/>
      <c r="DG57" s="1004"/>
      <c r="DH57" s="1005"/>
      <c r="DI57" s="1005"/>
      <c r="DJ57" s="1005"/>
      <c r="DK57" s="1006"/>
      <c r="DL57" s="1004"/>
      <c r="DM57" s="1005"/>
      <c r="DN57" s="1005"/>
      <c r="DO57" s="1005"/>
      <c r="DP57" s="1006"/>
      <c r="DQ57" s="1004"/>
      <c r="DR57" s="1005"/>
      <c r="DS57" s="1005"/>
      <c r="DT57" s="1005"/>
      <c r="DU57" s="1006"/>
      <c r="DV57" s="1007"/>
      <c r="DW57" s="1008"/>
      <c r="DX57" s="1008"/>
      <c r="DY57" s="1008"/>
      <c r="DZ57" s="1009"/>
      <c r="EA57" s="224"/>
    </row>
    <row r="58" spans="1:131" ht="26.25" customHeight="1" x14ac:dyDescent="0.2">
      <c r="A58" s="232">
        <v>31</v>
      </c>
      <c r="B58" s="1045"/>
      <c r="C58" s="1046"/>
      <c r="D58" s="1046"/>
      <c r="E58" s="1046"/>
      <c r="F58" s="1046"/>
      <c r="G58" s="1046"/>
      <c r="H58" s="1046"/>
      <c r="I58" s="1046"/>
      <c r="J58" s="1046"/>
      <c r="K58" s="1046"/>
      <c r="L58" s="1046"/>
      <c r="M58" s="1046"/>
      <c r="N58" s="1046"/>
      <c r="O58" s="1046"/>
      <c r="P58" s="1047"/>
      <c r="Q58" s="1048"/>
      <c r="R58" s="1040"/>
      <c r="S58" s="1040"/>
      <c r="T58" s="1040"/>
      <c r="U58" s="1040"/>
      <c r="V58" s="1040"/>
      <c r="W58" s="1040"/>
      <c r="X58" s="1040"/>
      <c r="Y58" s="1040"/>
      <c r="Z58" s="1040"/>
      <c r="AA58" s="1040"/>
      <c r="AB58" s="1040"/>
      <c r="AC58" s="1040"/>
      <c r="AD58" s="1040"/>
      <c r="AE58" s="1049"/>
      <c r="AF58" s="1050"/>
      <c r="AG58" s="1051"/>
      <c r="AH58" s="1051"/>
      <c r="AI58" s="1051"/>
      <c r="AJ58" s="1052"/>
      <c r="AK58" s="1039"/>
      <c r="AL58" s="1040"/>
      <c r="AM58" s="1040"/>
      <c r="AN58" s="1040"/>
      <c r="AO58" s="1040"/>
      <c r="AP58" s="1040"/>
      <c r="AQ58" s="1040"/>
      <c r="AR58" s="1040"/>
      <c r="AS58" s="1040"/>
      <c r="AT58" s="1040"/>
      <c r="AU58" s="1040"/>
      <c r="AV58" s="1040"/>
      <c r="AW58" s="1040"/>
      <c r="AX58" s="1040"/>
      <c r="AY58" s="1040"/>
      <c r="AZ58" s="1041"/>
      <c r="BA58" s="1041"/>
      <c r="BB58" s="1041"/>
      <c r="BC58" s="1041"/>
      <c r="BD58" s="1041"/>
      <c r="BE58" s="985"/>
      <c r="BF58" s="985"/>
      <c r="BG58" s="985"/>
      <c r="BH58" s="985"/>
      <c r="BI58" s="986"/>
      <c r="BJ58" s="226"/>
      <c r="BK58" s="226"/>
      <c r="BL58" s="226"/>
      <c r="BM58" s="226"/>
      <c r="BN58" s="226"/>
      <c r="BO58" s="235"/>
      <c r="BP58" s="235"/>
      <c r="BQ58" s="232">
        <v>52</v>
      </c>
      <c r="BR58" s="233"/>
      <c r="BS58" s="1007"/>
      <c r="BT58" s="1008"/>
      <c r="BU58" s="1008"/>
      <c r="BV58" s="1008"/>
      <c r="BW58" s="1008"/>
      <c r="BX58" s="1008"/>
      <c r="BY58" s="1008"/>
      <c r="BZ58" s="1008"/>
      <c r="CA58" s="1008"/>
      <c r="CB58" s="1008"/>
      <c r="CC58" s="1008"/>
      <c r="CD58" s="1008"/>
      <c r="CE58" s="1008"/>
      <c r="CF58" s="1008"/>
      <c r="CG58" s="1029"/>
      <c r="CH58" s="1004"/>
      <c r="CI58" s="1005"/>
      <c r="CJ58" s="1005"/>
      <c r="CK58" s="1005"/>
      <c r="CL58" s="1006"/>
      <c r="CM58" s="1004"/>
      <c r="CN58" s="1005"/>
      <c r="CO58" s="1005"/>
      <c r="CP58" s="1005"/>
      <c r="CQ58" s="1006"/>
      <c r="CR58" s="1004"/>
      <c r="CS58" s="1005"/>
      <c r="CT58" s="1005"/>
      <c r="CU58" s="1005"/>
      <c r="CV58" s="1006"/>
      <c r="CW58" s="1004"/>
      <c r="CX58" s="1005"/>
      <c r="CY58" s="1005"/>
      <c r="CZ58" s="1005"/>
      <c r="DA58" s="1006"/>
      <c r="DB58" s="1004"/>
      <c r="DC58" s="1005"/>
      <c r="DD58" s="1005"/>
      <c r="DE58" s="1005"/>
      <c r="DF58" s="1006"/>
      <c r="DG58" s="1004"/>
      <c r="DH58" s="1005"/>
      <c r="DI58" s="1005"/>
      <c r="DJ58" s="1005"/>
      <c r="DK58" s="1006"/>
      <c r="DL58" s="1004"/>
      <c r="DM58" s="1005"/>
      <c r="DN58" s="1005"/>
      <c r="DO58" s="1005"/>
      <c r="DP58" s="1006"/>
      <c r="DQ58" s="1004"/>
      <c r="DR58" s="1005"/>
      <c r="DS58" s="1005"/>
      <c r="DT58" s="1005"/>
      <c r="DU58" s="1006"/>
      <c r="DV58" s="1007"/>
      <c r="DW58" s="1008"/>
      <c r="DX58" s="1008"/>
      <c r="DY58" s="1008"/>
      <c r="DZ58" s="1009"/>
      <c r="EA58" s="224"/>
    </row>
    <row r="59" spans="1:131" ht="26.25" customHeight="1" x14ac:dyDescent="0.2">
      <c r="A59" s="232">
        <v>32</v>
      </c>
      <c r="B59" s="1045"/>
      <c r="C59" s="1046"/>
      <c r="D59" s="1046"/>
      <c r="E59" s="1046"/>
      <c r="F59" s="1046"/>
      <c r="G59" s="1046"/>
      <c r="H59" s="1046"/>
      <c r="I59" s="1046"/>
      <c r="J59" s="1046"/>
      <c r="K59" s="1046"/>
      <c r="L59" s="1046"/>
      <c r="M59" s="1046"/>
      <c r="N59" s="1046"/>
      <c r="O59" s="1046"/>
      <c r="P59" s="1047"/>
      <c r="Q59" s="1048"/>
      <c r="R59" s="1040"/>
      <c r="S59" s="1040"/>
      <c r="T59" s="1040"/>
      <c r="U59" s="1040"/>
      <c r="V59" s="1040"/>
      <c r="W59" s="1040"/>
      <c r="X59" s="1040"/>
      <c r="Y59" s="1040"/>
      <c r="Z59" s="1040"/>
      <c r="AA59" s="1040"/>
      <c r="AB59" s="1040"/>
      <c r="AC59" s="1040"/>
      <c r="AD59" s="1040"/>
      <c r="AE59" s="1049"/>
      <c r="AF59" s="1050"/>
      <c r="AG59" s="1051"/>
      <c r="AH59" s="1051"/>
      <c r="AI59" s="1051"/>
      <c r="AJ59" s="1052"/>
      <c r="AK59" s="1039"/>
      <c r="AL59" s="1040"/>
      <c r="AM59" s="1040"/>
      <c r="AN59" s="1040"/>
      <c r="AO59" s="1040"/>
      <c r="AP59" s="1040"/>
      <c r="AQ59" s="1040"/>
      <c r="AR59" s="1040"/>
      <c r="AS59" s="1040"/>
      <c r="AT59" s="1040"/>
      <c r="AU59" s="1040"/>
      <c r="AV59" s="1040"/>
      <c r="AW59" s="1040"/>
      <c r="AX59" s="1040"/>
      <c r="AY59" s="1040"/>
      <c r="AZ59" s="1041"/>
      <c r="BA59" s="1041"/>
      <c r="BB59" s="1041"/>
      <c r="BC59" s="1041"/>
      <c r="BD59" s="1041"/>
      <c r="BE59" s="985"/>
      <c r="BF59" s="985"/>
      <c r="BG59" s="985"/>
      <c r="BH59" s="985"/>
      <c r="BI59" s="986"/>
      <c r="BJ59" s="226"/>
      <c r="BK59" s="226"/>
      <c r="BL59" s="226"/>
      <c r="BM59" s="226"/>
      <c r="BN59" s="226"/>
      <c r="BO59" s="235"/>
      <c r="BP59" s="235"/>
      <c r="BQ59" s="232">
        <v>53</v>
      </c>
      <c r="BR59" s="233"/>
      <c r="BS59" s="1007"/>
      <c r="BT59" s="1008"/>
      <c r="BU59" s="1008"/>
      <c r="BV59" s="1008"/>
      <c r="BW59" s="1008"/>
      <c r="BX59" s="1008"/>
      <c r="BY59" s="1008"/>
      <c r="BZ59" s="1008"/>
      <c r="CA59" s="1008"/>
      <c r="CB59" s="1008"/>
      <c r="CC59" s="1008"/>
      <c r="CD59" s="1008"/>
      <c r="CE59" s="1008"/>
      <c r="CF59" s="1008"/>
      <c r="CG59" s="1029"/>
      <c r="CH59" s="1004"/>
      <c r="CI59" s="1005"/>
      <c r="CJ59" s="1005"/>
      <c r="CK59" s="1005"/>
      <c r="CL59" s="1006"/>
      <c r="CM59" s="1004"/>
      <c r="CN59" s="1005"/>
      <c r="CO59" s="1005"/>
      <c r="CP59" s="1005"/>
      <c r="CQ59" s="1006"/>
      <c r="CR59" s="1004"/>
      <c r="CS59" s="1005"/>
      <c r="CT59" s="1005"/>
      <c r="CU59" s="1005"/>
      <c r="CV59" s="1006"/>
      <c r="CW59" s="1004"/>
      <c r="CX59" s="1005"/>
      <c r="CY59" s="1005"/>
      <c r="CZ59" s="1005"/>
      <c r="DA59" s="1006"/>
      <c r="DB59" s="1004"/>
      <c r="DC59" s="1005"/>
      <c r="DD59" s="1005"/>
      <c r="DE59" s="1005"/>
      <c r="DF59" s="1006"/>
      <c r="DG59" s="1004"/>
      <c r="DH59" s="1005"/>
      <c r="DI59" s="1005"/>
      <c r="DJ59" s="1005"/>
      <c r="DK59" s="1006"/>
      <c r="DL59" s="1004"/>
      <c r="DM59" s="1005"/>
      <c r="DN59" s="1005"/>
      <c r="DO59" s="1005"/>
      <c r="DP59" s="1006"/>
      <c r="DQ59" s="1004"/>
      <c r="DR59" s="1005"/>
      <c r="DS59" s="1005"/>
      <c r="DT59" s="1005"/>
      <c r="DU59" s="1006"/>
      <c r="DV59" s="1007"/>
      <c r="DW59" s="1008"/>
      <c r="DX59" s="1008"/>
      <c r="DY59" s="1008"/>
      <c r="DZ59" s="1009"/>
      <c r="EA59" s="224"/>
    </row>
    <row r="60" spans="1:131" ht="26.25" customHeight="1" x14ac:dyDescent="0.2">
      <c r="A60" s="232">
        <v>33</v>
      </c>
      <c r="B60" s="1045"/>
      <c r="C60" s="1046"/>
      <c r="D60" s="1046"/>
      <c r="E60" s="1046"/>
      <c r="F60" s="1046"/>
      <c r="G60" s="1046"/>
      <c r="H60" s="1046"/>
      <c r="I60" s="1046"/>
      <c r="J60" s="1046"/>
      <c r="K60" s="1046"/>
      <c r="L60" s="1046"/>
      <c r="M60" s="1046"/>
      <c r="N60" s="1046"/>
      <c r="O60" s="1046"/>
      <c r="P60" s="1047"/>
      <c r="Q60" s="1048"/>
      <c r="R60" s="1040"/>
      <c r="S60" s="1040"/>
      <c r="T60" s="1040"/>
      <c r="U60" s="1040"/>
      <c r="V60" s="1040"/>
      <c r="W60" s="1040"/>
      <c r="X60" s="1040"/>
      <c r="Y60" s="1040"/>
      <c r="Z60" s="1040"/>
      <c r="AA60" s="1040"/>
      <c r="AB60" s="1040"/>
      <c r="AC60" s="1040"/>
      <c r="AD60" s="1040"/>
      <c r="AE60" s="1049"/>
      <c r="AF60" s="1050"/>
      <c r="AG60" s="1051"/>
      <c r="AH60" s="1051"/>
      <c r="AI60" s="1051"/>
      <c r="AJ60" s="1052"/>
      <c r="AK60" s="1039"/>
      <c r="AL60" s="1040"/>
      <c r="AM60" s="1040"/>
      <c r="AN60" s="1040"/>
      <c r="AO60" s="1040"/>
      <c r="AP60" s="1040"/>
      <c r="AQ60" s="1040"/>
      <c r="AR60" s="1040"/>
      <c r="AS60" s="1040"/>
      <c r="AT60" s="1040"/>
      <c r="AU60" s="1040"/>
      <c r="AV60" s="1040"/>
      <c r="AW60" s="1040"/>
      <c r="AX60" s="1040"/>
      <c r="AY60" s="1040"/>
      <c r="AZ60" s="1041"/>
      <c r="BA60" s="1041"/>
      <c r="BB60" s="1041"/>
      <c r="BC60" s="1041"/>
      <c r="BD60" s="1041"/>
      <c r="BE60" s="985"/>
      <c r="BF60" s="985"/>
      <c r="BG60" s="985"/>
      <c r="BH60" s="985"/>
      <c r="BI60" s="986"/>
      <c r="BJ60" s="226"/>
      <c r="BK60" s="226"/>
      <c r="BL60" s="226"/>
      <c r="BM60" s="226"/>
      <c r="BN60" s="226"/>
      <c r="BO60" s="235"/>
      <c r="BP60" s="235"/>
      <c r="BQ60" s="232">
        <v>54</v>
      </c>
      <c r="BR60" s="233"/>
      <c r="BS60" s="1007"/>
      <c r="BT60" s="1008"/>
      <c r="BU60" s="1008"/>
      <c r="BV60" s="1008"/>
      <c r="BW60" s="1008"/>
      <c r="BX60" s="1008"/>
      <c r="BY60" s="1008"/>
      <c r="BZ60" s="1008"/>
      <c r="CA60" s="1008"/>
      <c r="CB60" s="1008"/>
      <c r="CC60" s="1008"/>
      <c r="CD60" s="1008"/>
      <c r="CE60" s="1008"/>
      <c r="CF60" s="1008"/>
      <c r="CG60" s="1029"/>
      <c r="CH60" s="1004"/>
      <c r="CI60" s="1005"/>
      <c r="CJ60" s="1005"/>
      <c r="CK60" s="1005"/>
      <c r="CL60" s="1006"/>
      <c r="CM60" s="1004"/>
      <c r="CN60" s="1005"/>
      <c r="CO60" s="1005"/>
      <c r="CP60" s="1005"/>
      <c r="CQ60" s="1006"/>
      <c r="CR60" s="1004"/>
      <c r="CS60" s="1005"/>
      <c r="CT60" s="1005"/>
      <c r="CU60" s="1005"/>
      <c r="CV60" s="1006"/>
      <c r="CW60" s="1004"/>
      <c r="CX60" s="1005"/>
      <c r="CY60" s="1005"/>
      <c r="CZ60" s="1005"/>
      <c r="DA60" s="1006"/>
      <c r="DB60" s="1004"/>
      <c r="DC60" s="1005"/>
      <c r="DD60" s="1005"/>
      <c r="DE60" s="1005"/>
      <c r="DF60" s="1006"/>
      <c r="DG60" s="1004"/>
      <c r="DH60" s="1005"/>
      <c r="DI60" s="1005"/>
      <c r="DJ60" s="1005"/>
      <c r="DK60" s="1006"/>
      <c r="DL60" s="1004"/>
      <c r="DM60" s="1005"/>
      <c r="DN60" s="1005"/>
      <c r="DO60" s="1005"/>
      <c r="DP60" s="1006"/>
      <c r="DQ60" s="1004"/>
      <c r="DR60" s="1005"/>
      <c r="DS60" s="1005"/>
      <c r="DT60" s="1005"/>
      <c r="DU60" s="1006"/>
      <c r="DV60" s="1007"/>
      <c r="DW60" s="1008"/>
      <c r="DX60" s="1008"/>
      <c r="DY60" s="1008"/>
      <c r="DZ60" s="1009"/>
      <c r="EA60" s="224"/>
    </row>
    <row r="61" spans="1:131" ht="26.25" customHeight="1" thickBot="1" x14ac:dyDescent="0.25">
      <c r="A61" s="232">
        <v>34</v>
      </c>
      <c r="B61" s="1045"/>
      <c r="C61" s="1046"/>
      <c r="D61" s="1046"/>
      <c r="E61" s="1046"/>
      <c r="F61" s="1046"/>
      <c r="G61" s="1046"/>
      <c r="H61" s="1046"/>
      <c r="I61" s="1046"/>
      <c r="J61" s="1046"/>
      <c r="K61" s="1046"/>
      <c r="L61" s="1046"/>
      <c r="M61" s="1046"/>
      <c r="N61" s="1046"/>
      <c r="O61" s="1046"/>
      <c r="P61" s="1047"/>
      <c r="Q61" s="1048"/>
      <c r="R61" s="1040"/>
      <c r="S61" s="1040"/>
      <c r="T61" s="1040"/>
      <c r="U61" s="1040"/>
      <c r="V61" s="1040"/>
      <c r="W61" s="1040"/>
      <c r="X61" s="1040"/>
      <c r="Y61" s="1040"/>
      <c r="Z61" s="1040"/>
      <c r="AA61" s="1040"/>
      <c r="AB61" s="1040"/>
      <c r="AC61" s="1040"/>
      <c r="AD61" s="1040"/>
      <c r="AE61" s="1049"/>
      <c r="AF61" s="1050"/>
      <c r="AG61" s="1051"/>
      <c r="AH61" s="1051"/>
      <c r="AI61" s="1051"/>
      <c r="AJ61" s="1052"/>
      <c r="AK61" s="1039"/>
      <c r="AL61" s="1040"/>
      <c r="AM61" s="1040"/>
      <c r="AN61" s="1040"/>
      <c r="AO61" s="1040"/>
      <c r="AP61" s="1040"/>
      <c r="AQ61" s="1040"/>
      <c r="AR61" s="1040"/>
      <c r="AS61" s="1040"/>
      <c r="AT61" s="1040"/>
      <c r="AU61" s="1040"/>
      <c r="AV61" s="1040"/>
      <c r="AW61" s="1040"/>
      <c r="AX61" s="1040"/>
      <c r="AY61" s="1040"/>
      <c r="AZ61" s="1041"/>
      <c r="BA61" s="1041"/>
      <c r="BB61" s="1041"/>
      <c r="BC61" s="1041"/>
      <c r="BD61" s="1041"/>
      <c r="BE61" s="985"/>
      <c r="BF61" s="985"/>
      <c r="BG61" s="985"/>
      <c r="BH61" s="985"/>
      <c r="BI61" s="986"/>
      <c r="BJ61" s="226"/>
      <c r="BK61" s="226"/>
      <c r="BL61" s="226"/>
      <c r="BM61" s="226"/>
      <c r="BN61" s="226"/>
      <c r="BO61" s="235"/>
      <c r="BP61" s="235"/>
      <c r="BQ61" s="232">
        <v>55</v>
      </c>
      <c r="BR61" s="233"/>
      <c r="BS61" s="1007"/>
      <c r="BT61" s="1008"/>
      <c r="BU61" s="1008"/>
      <c r="BV61" s="1008"/>
      <c r="BW61" s="1008"/>
      <c r="BX61" s="1008"/>
      <c r="BY61" s="1008"/>
      <c r="BZ61" s="1008"/>
      <c r="CA61" s="1008"/>
      <c r="CB61" s="1008"/>
      <c r="CC61" s="1008"/>
      <c r="CD61" s="1008"/>
      <c r="CE61" s="1008"/>
      <c r="CF61" s="1008"/>
      <c r="CG61" s="1029"/>
      <c r="CH61" s="1004"/>
      <c r="CI61" s="1005"/>
      <c r="CJ61" s="1005"/>
      <c r="CK61" s="1005"/>
      <c r="CL61" s="1006"/>
      <c r="CM61" s="1004"/>
      <c r="CN61" s="1005"/>
      <c r="CO61" s="1005"/>
      <c r="CP61" s="1005"/>
      <c r="CQ61" s="1006"/>
      <c r="CR61" s="1004"/>
      <c r="CS61" s="1005"/>
      <c r="CT61" s="1005"/>
      <c r="CU61" s="1005"/>
      <c r="CV61" s="1006"/>
      <c r="CW61" s="1004"/>
      <c r="CX61" s="1005"/>
      <c r="CY61" s="1005"/>
      <c r="CZ61" s="1005"/>
      <c r="DA61" s="1006"/>
      <c r="DB61" s="1004"/>
      <c r="DC61" s="1005"/>
      <c r="DD61" s="1005"/>
      <c r="DE61" s="1005"/>
      <c r="DF61" s="1006"/>
      <c r="DG61" s="1004"/>
      <c r="DH61" s="1005"/>
      <c r="DI61" s="1005"/>
      <c r="DJ61" s="1005"/>
      <c r="DK61" s="1006"/>
      <c r="DL61" s="1004"/>
      <c r="DM61" s="1005"/>
      <c r="DN61" s="1005"/>
      <c r="DO61" s="1005"/>
      <c r="DP61" s="1006"/>
      <c r="DQ61" s="1004"/>
      <c r="DR61" s="1005"/>
      <c r="DS61" s="1005"/>
      <c r="DT61" s="1005"/>
      <c r="DU61" s="1006"/>
      <c r="DV61" s="1007"/>
      <c r="DW61" s="1008"/>
      <c r="DX61" s="1008"/>
      <c r="DY61" s="1008"/>
      <c r="DZ61" s="1009"/>
      <c r="EA61" s="224"/>
    </row>
    <row r="62" spans="1:131" ht="26.25" customHeight="1" x14ac:dyDescent="0.2">
      <c r="A62" s="232">
        <v>35</v>
      </c>
      <c r="B62" s="1045"/>
      <c r="C62" s="1046"/>
      <c r="D62" s="1046"/>
      <c r="E62" s="1046"/>
      <c r="F62" s="1046"/>
      <c r="G62" s="1046"/>
      <c r="H62" s="1046"/>
      <c r="I62" s="1046"/>
      <c r="J62" s="1046"/>
      <c r="K62" s="1046"/>
      <c r="L62" s="1046"/>
      <c r="M62" s="1046"/>
      <c r="N62" s="1046"/>
      <c r="O62" s="1046"/>
      <c r="P62" s="1047"/>
      <c r="Q62" s="1048"/>
      <c r="R62" s="1040"/>
      <c r="S62" s="1040"/>
      <c r="T62" s="1040"/>
      <c r="U62" s="1040"/>
      <c r="V62" s="1040"/>
      <c r="W62" s="1040"/>
      <c r="X62" s="1040"/>
      <c r="Y62" s="1040"/>
      <c r="Z62" s="1040"/>
      <c r="AA62" s="1040"/>
      <c r="AB62" s="1040"/>
      <c r="AC62" s="1040"/>
      <c r="AD62" s="1040"/>
      <c r="AE62" s="1049"/>
      <c r="AF62" s="1050"/>
      <c r="AG62" s="1051"/>
      <c r="AH62" s="1051"/>
      <c r="AI62" s="1051"/>
      <c r="AJ62" s="1052"/>
      <c r="AK62" s="1039"/>
      <c r="AL62" s="1040"/>
      <c r="AM62" s="1040"/>
      <c r="AN62" s="1040"/>
      <c r="AO62" s="1040"/>
      <c r="AP62" s="1040"/>
      <c r="AQ62" s="1040"/>
      <c r="AR62" s="1040"/>
      <c r="AS62" s="1040"/>
      <c r="AT62" s="1040"/>
      <c r="AU62" s="1040"/>
      <c r="AV62" s="1040"/>
      <c r="AW62" s="1040"/>
      <c r="AX62" s="1040"/>
      <c r="AY62" s="1040"/>
      <c r="AZ62" s="1041"/>
      <c r="BA62" s="1041"/>
      <c r="BB62" s="1041"/>
      <c r="BC62" s="1041"/>
      <c r="BD62" s="1041"/>
      <c r="BE62" s="985"/>
      <c r="BF62" s="985"/>
      <c r="BG62" s="985"/>
      <c r="BH62" s="985"/>
      <c r="BI62" s="986"/>
      <c r="BJ62" s="1042" t="s">
        <v>412</v>
      </c>
      <c r="BK62" s="1043"/>
      <c r="BL62" s="1043"/>
      <c r="BM62" s="1043"/>
      <c r="BN62" s="1044"/>
      <c r="BO62" s="235"/>
      <c r="BP62" s="235"/>
      <c r="BQ62" s="232">
        <v>56</v>
      </c>
      <c r="BR62" s="233"/>
      <c r="BS62" s="1007"/>
      <c r="BT62" s="1008"/>
      <c r="BU62" s="1008"/>
      <c r="BV62" s="1008"/>
      <c r="BW62" s="1008"/>
      <c r="BX62" s="1008"/>
      <c r="BY62" s="1008"/>
      <c r="BZ62" s="1008"/>
      <c r="CA62" s="1008"/>
      <c r="CB62" s="1008"/>
      <c r="CC62" s="1008"/>
      <c r="CD62" s="1008"/>
      <c r="CE62" s="1008"/>
      <c r="CF62" s="1008"/>
      <c r="CG62" s="1029"/>
      <c r="CH62" s="1004"/>
      <c r="CI62" s="1005"/>
      <c r="CJ62" s="1005"/>
      <c r="CK62" s="1005"/>
      <c r="CL62" s="1006"/>
      <c r="CM62" s="1004"/>
      <c r="CN62" s="1005"/>
      <c r="CO62" s="1005"/>
      <c r="CP62" s="1005"/>
      <c r="CQ62" s="1006"/>
      <c r="CR62" s="1004"/>
      <c r="CS62" s="1005"/>
      <c r="CT62" s="1005"/>
      <c r="CU62" s="1005"/>
      <c r="CV62" s="1006"/>
      <c r="CW62" s="1004"/>
      <c r="CX62" s="1005"/>
      <c r="CY62" s="1005"/>
      <c r="CZ62" s="1005"/>
      <c r="DA62" s="1006"/>
      <c r="DB62" s="1004"/>
      <c r="DC62" s="1005"/>
      <c r="DD62" s="1005"/>
      <c r="DE62" s="1005"/>
      <c r="DF62" s="1006"/>
      <c r="DG62" s="1004"/>
      <c r="DH62" s="1005"/>
      <c r="DI62" s="1005"/>
      <c r="DJ62" s="1005"/>
      <c r="DK62" s="1006"/>
      <c r="DL62" s="1004"/>
      <c r="DM62" s="1005"/>
      <c r="DN62" s="1005"/>
      <c r="DO62" s="1005"/>
      <c r="DP62" s="1006"/>
      <c r="DQ62" s="1004"/>
      <c r="DR62" s="1005"/>
      <c r="DS62" s="1005"/>
      <c r="DT62" s="1005"/>
      <c r="DU62" s="1006"/>
      <c r="DV62" s="1007"/>
      <c r="DW62" s="1008"/>
      <c r="DX62" s="1008"/>
      <c r="DY62" s="1008"/>
      <c r="DZ62" s="1009"/>
      <c r="EA62" s="224"/>
    </row>
    <row r="63" spans="1:131" ht="26.25" customHeight="1" thickBot="1" x14ac:dyDescent="0.25">
      <c r="A63" s="234" t="s">
        <v>395</v>
      </c>
      <c r="B63" s="950" t="s">
        <v>413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5"/>
      <c r="AF63" s="1036">
        <v>2796</v>
      </c>
      <c r="AG63" s="972"/>
      <c r="AH63" s="972"/>
      <c r="AI63" s="972"/>
      <c r="AJ63" s="1037"/>
      <c r="AK63" s="1038"/>
      <c r="AL63" s="976"/>
      <c r="AM63" s="976"/>
      <c r="AN63" s="976"/>
      <c r="AO63" s="976"/>
      <c r="AP63" s="972">
        <f>SUM(AP28:AT62)</f>
        <v>7517</v>
      </c>
      <c r="AQ63" s="972"/>
      <c r="AR63" s="972"/>
      <c r="AS63" s="972"/>
      <c r="AT63" s="972"/>
      <c r="AU63" s="972">
        <f>SUM(AU28:AY62)</f>
        <v>7517</v>
      </c>
      <c r="AV63" s="972"/>
      <c r="AW63" s="972"/>
      <c r="AX63" s="972"/>
      <c r="AY63" s="972"/>
      <c r="AZ63" s="1032"/>
      <c r="BA63" s="1032"/>
      <c r="BB63" s="1032"/>
      <c r="BC63" s="1032"/>
      <c r="BD63" s="1032"/>
      <c r="BE63" s="973"/>
      <c r="BF63" s="973"/>
      <c r="BG63" s="973"/>
      <c r="BH63" s="973"/>
      <c r="BI63" s="974"/>
      <c r="BJ63" s="1033" t="s">
        <v>248</v>
      </c>
      <c r="BK63" s="966"/>
      <c r="BL63" s="966"/>
      <c r="BM63" s="966"/>
      <c r="BN63" s="1034"/>
      <c r="BO63" s="235"/>
      <c r="BP63" s="235"/>
      <c r="BQ63" s="232">
        <v>57</v>
      </c>
      <c r="BR63" s="233"/>
      <c r="BS63" s="1007"/>
      <c r="BT63" s="1008"/>
      <c r="BU63" s="1008"/>
      <c r="BV63" s="1008"/>
      <c r="BW63" s="1008"/>
      <c r="BX63" s="1008"/>
      <c r="BY63" s="1008"/>
      <c r="BZ63" s="1008"/>
      <c r="CA63" s="1008"/>
      <c r="CB63" s="1008"/>
      <c r="CC63" s="1008"/>
      <c r="CD63" s="1008"/>
      <c r="CE63" s="1008"/>
      <c r="CF63" s="1008"/>
      <c r="CG63" s="1029"/>
      <c r="CH63" s="1004"/>
      <c r="CI63" s="1005"/>
      <c r="CJ63" s="1005"/>
      <c r="CK63" s="1005"/>
      <c r="CL63" s="1006"/>
      <c r="CM63" s="1004"/>
      <c r="CN63" s="1005"/>
      <c r="CO63" s="1005"/>
      <c r="CP63" s="1005"/>
      <c r="CQ63" s="1006"/>
      <c r="CR63" s="1004"/>
      <c r="CS63" s="1005"/>
      <c r="CT63" s="1005"/>
      <c r="CU63" s="1005"/>
      <c r="CV63" s="1006"/>
      <c r="CW63" s="1004"/>
      <c r="CX63" s="1005"/>
      <c r="CY63" s="1005"/>
      <c r="CZ63" s="1005"/>
      <c r="DA63" s="1006"/>
      <c r="DB63" s="1004"/>
      <c r="DC63" s="1005"/>
      <c r="DD63" s="1005"/>
      <c r="DE63" s="1005"/>
      <c r="DF63" s="1006"/>
      <c r="DG63" s="1004"/>
      <c r="DH63" s="1005"/>
      <c r="DI63" s="1005"/>
      <c r="DJ63" s="1005"/>
      <c r="DK63" s="1006"/>
      <c r="DL63" s="1004"/>
      <c r="DM63" s="1005"/>
      <c r="DN63" s="1005"/>
      <c r="DO63" s="1005"/>
      <c r="DP63" s="1006"/>
      <c r="DQ63" s="1004"/>
      <c r="DR63" s="1005"/>
      <c r="DS63" s="1005"/>
      <c r="DT63" s="1005"/>
      <c r="DU63" s="1006"/>
      <c r="DV63" s="1007"/>
      <c r="DW63" s="1008"/>
      <c r="DX63" s="1008"/>
      <c r="DY63" s="1008"/>
      <c r="DZ63" s="1009"/>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7"/>
      <c r="BT64" s="1008"/>
      <c r="BU64" s="1008"/>
      <c r="BV64" s="1008"/>
      <c r="BW64" s="1008"/>
      <c r="BX64" s="1008"/>
      <c r="BY64" s="1008"/>
      <c r="BZ64" s="1008"/>
      <c r="CA64" s="1008"/>
      <c r="CB64" s="1008"/>
      <c r="CC64" s="1008"/>
      <c r="CD64" s="1008"/>
      <c r="CE64" s="1008"/>
      <c r="CF64" s="1008"/>
      <c r="CG64" s="1029"/>
      <c r="CH64" s="1004"/>
      <c r="CI64" s="1005"/>
      <c r="CJ64" s="1005"/>
      <c r="CK64" s="1005"/>
      <c r="CL64" s="1006"/>
      <c r="CM64" s="1004"/>
      <c r="CN64" s="1005"/>
      <c r="CO64" s="1005"/>
      <c r="CP64" s="1005"/>
      <c r="CQ64" s="1006"/>
      <c r="CR64" s="1004"/>
      <c r="CS64" s="1005"/>
      <c r="CT64" s="1005"/>
      <c r="CU64" s="1005"/>
      <c r="CV64" s="1006"/>
      <c r="CW64" s="1004"/>
      <c r="CX64" s="1005"/>
      <c r="CY64" s="1005"/>
      <c r="CZ64" s="1005"/>
      <c r="DA64" s="1006"/>
      <c r="DB64" s="1004"/>
      <c r="DC64" s="1005"/>
      <c r="DD64" s="1005"/>
      <c r="DE64" s="1005"/>
      <c r="DF64" s="1006"/>
      <c r="DG64" s="1004"/>
      <c r="DH64" s="1005"/>
      <c r="DI64" s="1005"/>
      <c r="DJ64" s="1005"/>
      <c r="DK64" s="1006"/>
      <c r="DL64" s="1004"/>
      <c r="DM64" s="1005"/>
      <c r="DN64" s="1005"/>
      <c r="DO64" s="1005"/>
      <c r="DP64" s="1006"/>
      <c r="DQ64" s="1004"/>
      <c r="DR64" s="1005"/>
      <c r="DS64" s="1005"/>
      <c r="DT64" s="1005"/>
      <c r="DU64" s="1006"/>
      <c r="DV64" s="1007"/>
      <c r="DW64" s="1008"/>
      <c r="DX64" s="1008"/>
      <c r="DY64" s="1008"/>
      <c r="DZ64" s="1009"/>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7"/>
      <c r="BT65" s="1008"/>
      <c r="BU65" s="1008"/>
      <c r="BV65" s="1008"/>
      <c r="BW65" s="1008"/>
      <c r="BX65" s="1008"/>
      <c r="BY65" s="1008"/>
      <c r="BZ65" s="1008"/>
      <c r="CA65" s="1008"/>
      <c r="CB65" s="1008"/>
      <c r="CC65" s="1008"/>
      <c r="CD65" s="1008"/>
      <c r="CE65" s="1008"/>
      <c r="CF65" s="1008"/>
      <c r="CG65" s="1029"/>
      <c r="CH65" s="1004"/>
      <c r="CI65" s="1005"/>
      <c r="CJ65" s="1005"/>
      <c r="CK65" s="1005"/>
      <c r="CL65" s="1006"/>
      <c r="CM65" s="1004"/>
      <c r="CN65" s="1005"/>
      <c r="CO65" s="1005"/>
      <c r="CP65" s="1005"/>
      <c r="CQ65" s="1006"/>
      <c r="CR65" s="1004"/>
      <c r="CS65" s="1005"/>
      <c r="CT65" s="1005"/>
      <c r="CU65" s="1005"/>
      <c r="CV65" s="1006"/>
      <c r="CW65" s="1004"/>
      <c r="CX65" s="1005"/>
      <c r="CY65" s="1005"/>
      <c r="CZ65" s="1005"/>
      <c r="DA65" s="1006"/>
      <c r="DB65" s="1004"/>
      <c r="DC65" s="1005"/>
      <c r="DD65" s="1005"/>
      <c r="DE65" s="1005"/>
      <c r="DF65" s="1006"/>
      <c r="DG65" s="1004"/>
      <c r="DH65" s="1005"/>
      <c r="DI65" s="1005"/>
      <c r="DJ65" s="1005"/>
      <c r="DK65" s="1006"/>
      <c r="DL65" s="1004"/>
      <c r="DM65" s="1005"/>
      <c r="DN65" s="1005"/>
      <c r="DO65" s="1005"/>
      <c r="DP65" s="1006"/>
      <c r="DQ65" s="1004"/>
      <c r="DR65" s="1005"/>
      <c r="DS65" s="1005"/>
      <c r="DT65" s="1005"/>
      <c r="DU65" s="1006"/>
      <c r="DV65" s="1007"/>
      <c r="DW65" s="1008"/>
      <c r="DX65" s="1008"/>
      <c r="DY65" s="1008"/>
      <c r="DZ65" s="1009"/>
      <c r="EA65" s="224"/>
    </row>
    <row r="66" spans="1:131" ht="26.25" customHeight="1" x14ac:dyDescent="0.2">
      <c r="A66" s="1010" t="s">
        <v>415</v>
      </c>
      <c r="B66" s="1011"/>
      <c r="C66" s="1011"/>
      <c r="D66" s="1011"/>
      <c r="E66" s="1011"/>
      <c r="F66" s="1011"/>
      <c r="G66" s="1011"/>
      <c r="H66" s="1011"/>
      <c r="I66" s="1011"/>
      <c r="J66" s="1011"/>
      <c r="K66" s="1011"/>
      <c r="L66" s="1011"/>
      <c r="M66" s="1011"/>
      <c r="N66" s="1011"/>
      <c r="O66" s="1011"/>
      <c r="P66" s="1012"/>
      <c r="Q66" s="1016" t="s">
        <v>399</v>
      </c>
      <c r="R66" s="1017"/>
      <c r="S66" s="1017"/>
      <c r="T66" s="1017"/>
      <c r="U66" s="1018"/>
      <c r="V66" s="1016" t="s">
        <v>416</v>
      </c>
      <c r="W66" s="1017"/>
      <c r="X66" s="1017"/>
      <c r="Y66" s="1017"/>
      <c r="Z66" s="1018"/>
      <c r="AA66" s="1016" t="s">
        <v>401</v>
      </c>
      <c r="AB66" s="1017"/>
      <c r="AC66" s="1017"/>
      <c r="AD66" s="1017"/>
      <c r="AE66" s="1018"/>
      <c r="AF66" s="1022" t="s">
        <v>417</v>
      </c>
      <c r="AG66" s="1023"/>
      <c r="AH66" s="1023"/>
      <c r="AI66" s="1023"/>
      <c r="AJ66" s="1024"/>
      <c r="AK66" s="1016" t="s">
        <v>418</v>
      </c>
      <c r="AL66" s="1011"/>
      <c r="AM66" s="1011"/>
      <c r="AN66" s="1011"/>
      <c r="AO66" s="1012"/>
      <c r="AP66" s="1016" t="s">
        <v>419</v>
      </c>
      <c r="AQ66" s="1017"/>
      <c r="AR66" s="1017"/>
      <c r="AS66" s="1017"/>
      <c r="AT66" s="1018"/>
      <c r="AU66" s="1016" t="s">
        <v>420</v>
      </c>
      <c r="AV66" s="1017"/>
      <c r="AW66" s="1017"/>
      <c r="AX66" s="1017"/>
      <c r="AY66" s="1018"/>
      <c r="AZ66" s="1016" t="s">
        <v>383</v>
      </c>
      <c r="BA66" s="1017"/>
      <c r="BB66" s="1017"/>
      <c r="BC66" s="1017"/>
      <c r="BD66" s="1030"/>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3"/>
      <c r="B67" s="1014"/>
      <c r="C67" s="1014"/>
      <c r="D67" s="1014"/>
      <c r="E67" s="1014"/>
      <c r="F67" s="1014"/>
      <c r="G67" s="1014"/>
      <c r="H67" s="1014"/>
      <c r="I67" s="1014"/>
      <c r="J67" s="1014"/>
      <c r="K67" s="1014"/>
      <c r="L67" s="1014"/>
      <c r="M67" s="1014"/>
      <c r="N67" s="1014"/>
      <c r="O67" s="1014"/>
      <c r="P67" s="1015"/>
      <c r="Q67" s="1019"/>
      <c r="R67" s="1020"/>
      <c r="S67" s="1020"/>
      <c r="T67" s="1020"/>
      <c r="U67" s="1021"/>
      <c r="V67" s="1019"/>
      <c r="W67" s="1020"/>
      <c r="X67" s="1020"/>
      <c r="Y67" s="1020"/>
      <c r="Z67" s="1021"/>
      <c r="AA67" s="1019"/>
      <c r="AB67" s="1020"/>
      <c r="AC67" s="1020"/>
      <c r="AD67" s="1020"/>
      <c r="AE67" s="1021"/>
      <c r="AF67" s="1025"/>
      <c r="AG67" s="1026"/>
      <c r="AH67" s="1026"/>
      <c r="AI67" s="1026"/>
      <c r="AJ67" s="1027"/>
      <c r="AK67" s="1028"/>
      <c r="AL67" s="1014"/>
      <c r="AM67" s="1014"/>
      <c r="AN67" s="1014"/>
      <c r="AO67" s="1015"/>
      <c r="AP67" s="1019"/>
      <c r="AQ67" s="1020"/>
      <c r="AR67" s="1020"/>
      <c r="AS67" s="1020"/>
      <c r="AT67" s="1021"/>
      <c r="AU67" s="1019"/>
      <c r="AV67" s="1020"/>
      <c r="AW67" s="1020"/>
      <c r="AX67" s="1020"/>
      <c r="AY67" s="1021"/>
      <c r="AZ67" s="1019"/>
      <c r="BA67" s="1020"/>
      <c r="BB67" s="1020"/>
      <c r="BC67" s="1020"/>
      <c r="BD67" s="1031"/>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1000" t="s">
        <v>575</v>
      </c>
      <c r="C68" s="1001"/>
      <c r="D68" s="1001"/>
      <c r="E68" s="1001"/>
      <c r="F68" s="1001"/>
      <c r="G68" s="1001"/>
      <c r="H68" s="1001"/>
      <c r="I68" s="1001"/>
      <c r="J68" s="1001"/>
      <c r="K68" s="1001"/>
      <c r="L68" s="1001"/>
      <c r="M68" s="1001"/>
      <c r="N68" s="1001"/>
      <c r="O68" s="1001"/>
      <c r="P68" s="1002"/>
      <c r="Q68" s="1003">
        <v>9647</v>
      </c>
      <c r="R68" s="997"/>
      <c r="S68" s="997"/>
      <c r="T68" s="997"/>
      <c r="U68" s="997"/>
      <c r="V68" s="997">
        <v>9534</v>
      </c>
      <c r="W68" s="997"/>
      <c r="X68" s="997"/>
      <c r="Y68" s="997"/>
      <c r="Z68" s="997"/>
      <c r="AA68" s="997">
        <v>113</v>
      </c>
      <c r="AB68" s="997"/>
      <c r="AC68" s="997"/>
      <c r="AD68" s="997"/>
      <c r="AE68" s="997"/>
      <c r="AF68" s="997">
        <v>113</v>
      </c>
      <c r="AG68" s="997"/>
      <c r="AH68" s="997"/>
      <c r="AI68" s="997"/>
      <c r="AJ68" s="997"/>
      <c r="AK68" s="997">
        <v>100</v>
      </c>
      <c r="AL68" s="997"/>
      <c r="AM68" s="997"/>
      <c r="AN68" s="997"/>
      <c r="AO68" s="997"/>
      <c r="AP68" s="997">
        <v>190</v>
      </c>
      <c r="AQ68" s="997"/>
      <c r="AR68" s="997"/>
      <c r="AS68" s="997"/>
      <c r="AT68" s="997"/>
      <c r="AU68" s="997">
        <v>9</v>
      </c>
      <c r="AV68" s="997"/>
      <c r="AW68" s="997"/>
      <c r="AX68" s="997"/>
      <c r="AY68" s="997"/>
      <c r="AZ68" s="998"/>
      <c r="BA68" s="998"/>
      <c r="BB68" s="998"/>
      <c r="BC68" s="998"/>
      <c r="BD68" s="999"/>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576</v>
      </c>
      <c r="C69" s="988"/>
      <c r="D69" s="988"/>
      <c r="E69" s="988"/>
      <c r="F69" s="988"/>
      <c r="G69" s="988"/>
      <c r="H69" s="988"/>
      <c r="I69" s="988"/>
      <c r="J69" s="988"/>
      <c r="K69" s="988"/>
      <c r="L69" s="988"/>
      <c r="M69" s="988"/>
      <c r="N69" s="988"/>
      <c r="O69" s="988"/>
      <c r="P69" s="989"/>
      <c r="Q69" s="990">
        <v>5824</v>
      </c>
      <c r="R69" s="984"/>
      <c r="S69" s="984"/>
      <c r="T69" s="984"/>
      <c r="U69" s="984"/>
      <c r="V69" s="984">
        <v>5510</v>
      </c>
      <c r="W69" s="984"/>
      <c r="X69" s="984"/>
      <c r="Y69" s="984"/>
      <c r="Z69" s="984"/>
      <c r="AA69" s="984">
        <v>314</v>
      </c>
      <c r="AB69" s="984"/>
      <c r="AC69" s="984"/>
      <c r="AD69" s="984"/>
      <c r="AE69" s="984"/>
      <c r="AF69" s="984">
        <v>163</v>
      </c>
      <c r="AG69" s="984"/>
      <c r="AH69" s="984"/>
      <c r="AI69" s="984"/>
      <c r="AJ69" s="984"/>
      <c r="AK69" s="984">
        <v>525</v>
      </c>
      <c r="AL69" s="984"/>
      <c r="AM69" s="984"/>
      <c r="AN69" s="984"/>
      <c r="AO69" s="984"/>
      <c r="AP69" s="984">
        <v>5506</v>
      </c>
      <c r="AQ69" s="984"/>
      <c r="AR69" s="984"/>
      <c r="AS69" s="984"/>
      <c r="AT69" s="984"/>
      <c r="AU69" s="984">
        <v>2902</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577</v>
      </c>
      <c r="C70" s="988"/>
      <c r="D70" s="988"/>
      <c r="E70" s="988"/>
      <c r="F70" s="988"/>
      <c r="G70" s="988"/>
      <c r="H70" s="988"/>
      <c r="I70" s="988"/>
      <c r="J70" s="988"/>
      <c r="K70" s="988"/>
      <c r="L70" s="988"/>
      <c r="M70" s="988"/>
      <c r="N70" s="988"/>
      <c r="O70" s="988"/>
      <c r="P70" s="989"/>
      <c r="Q70" s="990">
        <v>461</v>
      </c>
      <c r="R70" s="984"/>
      <c r="S70" s="984"/>
      <c r="T70" s="984"/>
      <c r="U70" s="984"/>
      <c r="V70" s="984">
        <v>446</v>
      </c>
      <c r="W70" s="984"/>
      <c r="X70" s="984"/>
      <c r="Y70" s="984"/>
      <c r="Z70" s="984"/>
      <c r="AA70" s="984">
        <v>15</v>
      </c>
      <c r="AB70" s="984"/>
      <c r="AC70" s="984"/>
      <c r="AD70" s="984"/>
      <c r="AE70" s="984"/>
      <c r="AF70" s="984">
        <v>15</v>
      </c>
      <c r="AG70" s="984"/>
      <c r="AH70" s="984"/>
      <c r="AI70" s="984"/>
      <c r="AJ70" s="984"/>
      <c r="AK70" s="984">
        <v>30</v>
      </c>
      <c r="AL70" s="984"/>
      <c r="AM70" s="984"/>
      <c r="AN70" s="984"/>
      <c r="AO70" s="984"/>
      <c r="AP70" s="984">
        <v>336</v>
      </c>
      <c r="AQ70" s="984"/>
      <c r="AR70" s="984"/>
      <c r="AS70" s="984"/>
      <c r="AT70" s="984"/>
      <c r="AU70" s="984">
        <v>79</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578</v>
      </c>
      <c r="C71" s="988"/>
      <c r="D71" s="988"/>
      <c r="E71" s="988"/>
      <c r="F71" s="988"/>
      <c r="G71" s="988"/>
      <c r="H71" s="988"/>
      <c r="I71" s="988"/>
      <c r="J71" s="988"/>
      <c r="K71" s="988"/>
      <c r="L71" s="988"/>
      <c r="M71" s="988"/>
      <c r="N71" s="988"/>
      <c r="O71" s="988"/>
      <c r="P71" s="989"/>
      <c r="Q71" s="990">
        <v>21597</v>
      </c>
      <c r="R71" s="984"/>
      <c r="S71" s="984"/>
      <c r="T71" s="984"/>
      <c r="U71" s="984"/>
      <c r="V71" s="984">
        <v>20387</v>
      </c>
      <c r="W71" s="984"/>
      <c r="X71" s="984"/>
      <c r="Y71" s="984"/>
      <c r="Z71" s="984"/>
      <c r="AA71" s="984">
        <v>1209</v>
      </c>
      <c r="AB71" s="984"/>
      <c r="AC71" s="984"/>
      <c r="AD71" s="984"/>
      <c r="AE71" s="984"/>
      <c r="AF71" s="984">
        <v>10178</v>
      </c>
      <c r="AG71" s="984"/>
      <c r="AH71" s="984"/>
      <c r="AI71" s="984"/>
      <c r="AJ71" s="984"/>
      <c r="AK71" s="984" t="s">
        <v>590</v>
      </c>
      <c r="AL71" s="984"/>
      <c r="AM71" s="984"/>
      <c r="AN71" s="984"/>
      <c r="AO71" s="984"/>
      <c r="AP71" s="984">
        <v>6496</v>
      </c>
      <c r="AQ71" s="984"/>
      <c r="AR71" s="984"/>
      <c r="AS71" s="984"/>
      <c r="AT71" s="984"/>
      <c r="AU71" s="984">
        <v>344</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579</v>
      </c>
      <c r="C72" s="988"/>
      <c r="D72" s="988"/>
      <c r="E72" s="988"/>
      <c r="F72" s="988"/>
      <c r="G72" s="988"/>
      <c r="H72" s="988"/>
      <c r="I72" s="988"/>
      <c r="J72" s="988"/>
      <c r="K72" s="988"/>
      <c r="L72" s="988"/>
      <c r="M72" s="988"/>
      <c r="N72" s="988"/>
      <c r="O72" s="988"/>
      <c r="P72" s="989"/>
      <c r="Q72" s="990">
        <v>9960</v>
      </c>
      <c r="R72" s="984"/>
      <c r="S72" s="984"/>
      <c r="T72" s="984"/>
      <c r="U72" s="984"/>
      <c r="V72" s="984">
        <v>9853</v>
      </c>
      <c r="W72" s="984"/>
      <c r="X72" s="984"/>
      <c r="Y72" s="984"/>
      <c r="Z72" s="984"/>
      <c r="AA72" s="984">
        <v>107</v>
      </c>
      <c r="AB72" s="984"/>
      <c r="AC72" s="984"/>
      <c r="AD72" s="984"/>
      <c r="AE72" s="984"/>
      <c r="AF72" s="984">
        <v>107</v>
      </c>
      <c r="AG72" s="984"/>
      <c r="AH72" s="984"/>
      <c r="AI72" s="984"/>
      <c r="AJ72" s="984"/>
      <c r="AK72" s="984" t="s">
        <v>590</v>
      </c>
      <c r="AL72" s="984"/>
      <c r="AM72" s="984"/>
      <c r="AN72" s="984"/>
      <c r="AO72" s="984"/>
      <c r="AP72" s="984" t="s">
        <v>590</v>
      </c>
      <c r="AQ72" s="984"/>
      <c r="AR72" s="984"/>
      <c r="AS72" s="984"/>
      <c r="AT72" s="984"/>
      <c r="AU72" s="984" t="s">
        <v>590</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580</v>
      </c>
      <c r="C73" s="988"/>
      <c r="D73" s="988"/>
      <c r="E73" s="988"/>
      <c r="F73" s="988"/>
      <c r="G73" s="988"/>
      <c r="H73" s="988"/>
      <c r="I73" s="988"/>
      <c r="J73" s="988"/>
      <c r="K73" s="988"/>
      <c r="L73" s="988"/>
      <c r="M73" s="988"/>
      <c r="N73" s="988"/>
      <c r="O73" s="988"/>
      <c r="P73" s="989"/>
      <c r="Q73" s="990">
        <v>26588</v>
      </c>
      <c r="R73" s="984"/>
      <c r="S73" s="984"/>
      <c r="T73" s="984"/>
      <c r="U73" s="984"/>
      <c r="V73" s="984">
        <v>26430</v>
      </c>
      <c r="W73" s="984"/>
      <c r="X73" s="984"/>
      <c r="Y73" s="984"/>
      <c r="Z73" s="984"/>
      <c r="AA73" s="984">
        <v>157</v>
      </c>
      <c r="AB73" s="984"/>
      <c r="AC73" s="984"/>
      <c r="AD73" s="984"/>
      <c r="AE73" s="984"/>
      <c r="AF73" s="984">
        <v>157</v>
      </c>
      <c r="AG73" s="984"/>
      <c r="AH73" s="984"/>
      <c r="AI73" s="984"/>
      <c r="AJ73" s="984"/>
      <c r="AK73" s="984">
        <v>275</v>
      </c>
      <c r="AL73" s="984"/>
      <c r="AM73" s="984"/>
      <c r="AN73" s="984"/>
      <c r="AO73" s="984"/>
      <c r="AP73" s="984" t="s">
        <v>590</v>
      </c>
      <c r="AQ73" s="984"/>
      <c r="AR73" s="984"/>
      <c r="AS73" s="984"/>
      <c r="AT73" s="984"/>
      <c r="AU73" s="984" t="s">
        <v>590</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581</v>
      </c>
      <c r="C74" s="988"/>
      <c r="D74" s="988"/>
      <c r="E74" s="988"/>
      <c r="F74" s="988"/>
      <c r="G74" s="988"/>
      <c r="H74" s="988"/>
      <c r="I74" s="988"/>
      <c r="J74" s="988"/>
      <c r="K74" s="988"/>
      <c r="L74" s="988"/>
      <c r="M74" s="988"/>
      <c r="N74" s="988"/>
      <c r="O74" s="988"/>
      <c r="P74" s="989"/>
      <c r="Q74" s="990">
        <v>925</v>
      </c>
      <c r="R74" s="984"/>
      <c r="S74" s="984"/>
      <c r="T74" s="984"/>
      <c r="U74" s="984"/>
      <c r="V74" s="984">
        <v>905</v>
      </c>
      <c r="W74" s="984"/>
      <c r="X74" s="984"/>
      <c r="Y74" s="984"/>
      <c r="Z74" s="984"/>
      <c r="AA74" s="984">
        <v>20</v>
      </c>
      <c r="AB74" s="984"/>
      <c r="AC74" s="984"/>
      <c r="AD74" s="984"/>
      <c r="AE74" s="984"/>
      <c r="AF74" s="984">
        <v>20</v>
      </c>
      <c r="AG74" s="984"/>
      <c r="AH74" s="984"/>
      <c r="AI74" s="984"/>
      <c r="AJ74" s="984"/>
      <c r="AK74" s="984">
        <v>45</v>
      </c>
      <c r="AL74" s="984"/>
      <c r="AM74" s="984"/>
      <c r="AN74" s="984"/>
      <c r="AO74" s="984"/>
      <c r="AP74" s="984" t="s">
        <v>590</v>
      </c>
      <c r="AQ74" s="984"/>
      <c r="AR74" s="984"/>
      <c r="AS74" s="984"/>
      <c r="AT74" s="984"/>
      <c r="AU74" s="984" t="s">
        <v>590</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582</v>
      </c>
      <c r="C75" s="988"/>
      <c r="D75" s="988"/>
      <c r="E75" s="988"/>
      <c r="F75" s="988"/>
      <c r="G75" s="988"/>
      <c r="H75" s="988"/>
      <c r="I75" s="988"/>
      <c r="J75" s="988"/>
      <c r="K75" s="988"/>
      <c r="L75" s="988"/>
      <c r="M75" s="988"/>
      <c r="N75" s="988"/>
      <c r="O75" s="988"/>
      <c r="P75" s="989"/>
      <c r="Q75" s="996">
        <v>267</v>
      </c>
      <c r="R75" s="992"/>
      <c r="S75" s="992"/>
      <c r="T75" s="992"/>
      <c r="U75" s="993"/>
      <c r="V75" s="991">
        <v>178</v>
      </c>
      <c r="W75" s="992"/>
      <c r="X75" s="992"/>
      <c r="Y75" s="992"/>
      <c r="Z75" s="993"/>
      <c r="AA75" s="991">
        <v>89</v>
      </c>
      <c r="AB75" s="992"/>
      <c r="AC75" s="992"/>
      <c r="AD75" s="992"/>
      <c r="AE75" s="993"/>
      <c r="AF75" s="991">
        <v>89</v>
      </c>
      <c r="AG75" s="992"/>
      <c r="AH75" s="992"/>
      <c r="AI75" s="992"/>
      <c r="AJ75" s="993"/>
      <c r="AK75" s="991">
        <v>13</v>
      </c>
      <c r="AL75" s="992"/>
      <c r="AM75" s="992"/>
      <c r="AN75" s="992"/>
      <c r="AO75" s="993"/>
      <c r="AP75" s="991" t="s">
        <v>590</v>
      </c>
      <c r="AQ75" s="992"/>
      <c r="AR75" s="992"/>
      <c r="AS75" s="992"/>
      <c r="AT75" s="993"/>
      <c r="AU75" s="991" t="s">
        <v>590</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583</v>
      </c>
      <c r="C76" s="988"/>
      <c r="D76" s="988"/>
      <c r="E76" s="988"/>
      <c r="F76" s="988"/>
      <c r="G76" s="988"/>
      <c r="H76" s="988"/>
      <c r="I76" s="988"/>
      <c r="J76" s="988"/>
      <c r="K76" s="988"/>
      <c r="L76" s="988"/>
      <c r="M76" s="988"/>
      <c r="N76" s="988"/>
      <c r="O76" s="988"/>
      <c r="P76" s="989"/>
      <c r="Q76" s="996">
        <v>121</v>
      </c>
      <c r="R76" s="992"/>
      <c r="S76" s="992"/>
      <c r="T76" s="992"/>
      <c r="U76" s="993"/>
      <c r="V76" s="991">
        <v>108</v>
      </c>
      <c r="W76" s="992"/>
      <c r="X76" s="992"/>
      <c r="Y76" s="992"/>
      <c r="Z76" s="993"/>
      <c r="AA76" s="991">
        <v>13</v>
      </c>
      <c r="AB76" s="992"/>
      <c r="AC76" s="992"/>
      <c r="AD76" s="992"/>
      <c r="AE76" s="993"/>
      <c r="AF76" s="991">
        <v>13</v>
      </c>
      <c r="AG76" s="992"/>
      <c r="AH76" s="992"/>
      <c r="AI76" s="992"/>
      <c r="AJ76" s="993"/>
      <c r="AK76" s="991">
        <v>17</v>
      </c>
      <c r="AL76" s="992"/>
      <c r="AM76" s="992"/>
      <c r="AN76" s="992"/>
      <c r="AO76" s="993"/>
      <c r="AP76" s="991" t="s">
        <v>590</v>
      </c>
      <c r="AQ76" s="992"/>
      <c r="AR76" s="992"/>
      <c r="AS76" s="992"/>
      <c r="AT76" s="993"/>
      <c r="AU76" s="991" t="s">
        <v>590</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584</v>
      </c>
      <c r="C77" s="988"/>
      <c r="D77" s="988"/>
      <c r="E77" s="988"/>
      <c r="F77" s="988"/>
      <c r="G77" s="988"/>
      <c r="H77" s="988"/>
      <c r="I77" s="988"/>
      <c r="J77" s="988"/>
      <c r="K77" s="988"/>
      <c r="L77" s="988"/>
      <c r="M77" s="988"/>
      <c r="N77" s="988"/>
      <c r="O77" s="988"/>
      <c r="P77" s="989"/>
      <c r="Q77" s="996">
        <v>7352</v>
      </c>
      <c r="R77" s="992"/>
      <c r="S77" s="992"/>
      <c r="T77" s="992"/>
      <c r="U77" s="993"/>
      <c r="V77" s="991">
        <v>7276</v>
      </c>
      <c r="W77" s="992"/>
      <c r="X77" s="992"/>
      <c r="Y77" s="992"/>
      <c r="Z77" s="993"/>
      <c r="AA77" s="991">
        <v>76</v>
      </c>
      <c r="AB77" s="992"/>
      <c r="AC77" s="992"/>
      <c r="AD77" s="992"/>
      <c r="AE77" s="993"/>
      <c r="AF77" s="991">
        <v>76</v>
      </c>
      <c r="AG77" s="992"/>
      <c r="AH77" s="992"/>
      <c r="AI77" s="992"/>
      <c r="AJ77" s="993"/>
      <c r="AK77" s="991">
        <v>3086</v>
      </c>
      <c r="AL77" s="992"/>
      <c r="AM77" s="992"/>
      <c r="AN77" s="992"/>
      <c r="AO77" s="993"/>
      <c r="AP77" s="991" t="s">
        <v>589</v>
      </c>
      <c r="AQ77" s="992"/>
      <c r="AR77" s="992"/>
      <c r="AS77" s="992"/>
      <c r="AT77" s="993"/>
      <c r="AU77" s="991" t="s">
        <v>589</v>
      </c>
      <c r="AV77" s="992"/>
      <c r="AW77" s="992"/>
      <c r="AX77" s="992"/>
      <c r="AY77" s="993"/>
      <c r="AZ77" s="994"/>
      <c r="BA77" s="988"/>
      <c r="BB77" s="988"/>
      <c r="BC77" s="988"/>
      <c r="BD77" s="995"/>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t="s">
        <v>585</v>
      </c>
      <c r="C78" s="988"/>
      <c r="D78" s="988"/>
      <c r="E78" s="988"/>
      <c r="F78" s="988"/>
      <c r="G78" s="988"/>
      <c r="H78" s="988"/>
      <c r="I78" s="988"/>
      <c r="J78" s="988"/>
      <c r="K78" s="988"/>
      <c r="L78" s="988"/>
      <c r="M78" s="988"/>
      <c r="N78" s="988"/>
      <c r="O78" s="988"/>
      <c r="P78" s="989"/>
      <c r="Q78" s="996">
        <v>1524702</v>
      </c>
      <c r="R78" s="992"/>
      <c r="S78" s="992"/>
      <c r="T78" s="992"/>
      <c r="U78" s="993"/>
      <c r="V78" s="991">
        <v>1496148</v>
      </c>
      <c r="W78" s="992"/>
      <c r="X78" s="992"/>
      <c r="Y78" s="992"/>
      <c r="Z78" s="993"/>
      <c r="AA78" s="991">
        <v>28554</v>
      </c>
      <c r="AB78" s="992"/>
      <c r="AC78" s="992"/>
      <c r="AD78" s="992"/>
      <c r="AE78" s="993"/>
      <c r="AF78" s="991">
        <v>28554</v>
      </c>
      <c r="AG78" s="992"/>
      <c r="AH78" s="992"/>
      <c r="AI78" s="992"/>
      <c r="AJ78" s="993"/>
      <c r="AK78" s="991">
        <v>15234</v>
      </c>
      <c r="AL78" s="992"/>
      <c r="AM78" s="992"/>
      <c r="AN78" s="992"/>
      <c r="AO78" s="993"/>
      <c r="AP78" s="991" t="s">
        <v>589</v>
      </c>
      <c r="AQ78" s="992"/>
      <c r="AR78" s="992"/>
      <c r="AS78" s="992"/>
      <c r="AT78" s="993"/>
      <c r="AU78" s="991" t="s">
        <v>589</v>
      </c>
      <c r="AV78" s="992"/>
      <c r="AW78" s="992"/>
      <c r="AX78" s="992"/>
      <c r="AY78" s="993"/>
      <c r="AZ78" s="994"/>
      <c r="BA78" s="988"/>
      <c r="BB78" s="988"/>
      <c r="BC78" s="988"/>
      <c r="BD78" s="995"/>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395</v>
      </c>
      <c r="B88" s="950" t="s">
        <v>421</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f>SUM(AF68:AJ87)</f>
        <v>39485</v>
      </c>
      <c r="AG88" s="972"/>
      <c r="AH88" s="972"/>
      <c r="AI88" s="972"/>
      <c r="AJ88" s="972"/>
      <c r="AK88" s="976"/>
      <c r="AL88" s="976"/>
      <c r="AM88" s="976"/>
      <c r="AN88" s="976"/>
      <c r="AO88" s="976"/>
      <c r="AP88" s="972">
        <f t="shared" ref="AP88" si="0">SUM(AP68:AT87)</f>
        <v>12528</v>
      </c>
      <c r="AQ88" s="972"/>
      <c r="AR88" s="972"/>
      <c r="AS88" s="972"/>
      <c r="AT88" s="972"/>
      <c r="AU88" s="972">
        <f t="shared" ref="AU88" si="1">SUM(AU68:AY87)</f>
        <v>3334</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395</v>
      </c>
      <c r="BR102" s="950" t="s">
        <v>422</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f>SUM(CR7:CV88)</f>
        <v>505</v>
      </c>
      <c r="CS102" s="966"/>
      <c r="CT102" s="966"/>
      <c r="CU102" s="966"/>
      <c r="CV102" s="967"/>
      <c r="CW102" s="965">
        <f>SUM(CW7:DA88)</f>
        <v>3</v>
      </c>
      <c r="CX102" s="966"/>
      <c r="CY102" s="966"/>
      <c r="CZ102" s="966"/>
      <c r="DA102" s="967"/>
      <c r="DB102" s="965" t="s">
        <v>597</v>
      </c>
      <c r="DC102" s="966"/>
      <c r="DD102" s="966"/>
      <c r="DE102" s="966"/>
      <c r="DF102" s="967"/>
      <c r="DG102" s="965" t="s">
        <v>597</v>
      </c>
      <c r="DH102" s="966"/>
      <c r="DI102" s="966"/>
      <c r="DJ102" s="966"/>
      <c r="DK102" s="967"/>
      <c r="DL102" s="965" t="s">
        <v>597</v>
      </c>
      <c r="DM102" s="966"/>
      <c r="DN102" s="966"/>
      <c r="DO102" s="966"/>
      <c r="DP102" s="967"/>
      <c r="DQ102" s="965" t="s">
        <v>597</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423</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424</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427</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428</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429</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430</v>
      </c>
      <c r="AB109" s="909"/>
      <c r="AC109" s="909"/>
      <c r="AD109" s="909"/>
      <c r="AE109" s="910"/>
      <c r="AF109" s="911" t="s">
        <v>431</v>
      </c>
      <c r="AG109" s="909"/>
      <c r="AH109" s="909"/>
      <c r="AI109" s="909"/>
      <c r="AJ109" s="910"/>
      <c r="AK109" s="911" t="s">
        <v>313</v>
      </c>
      <c r="AL109" s="909"/>
      <c r="AM109" s="909"/>
      <c r="AN109" s="909"/>
      <c r="AO109" s="910"/>
      <c r="AP109" s="911" t="s">
        <v>432</v>
      </c>
      <c r="AQ109" s="909"/>
      <c r="AR109" s="909"/>
      <c r="AS109" s="909"/>
      <c r="AT109" s="942"/>
      <c r="AU109" s="908" t="s">
        <v>429</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430</v>
      </c>
      <c r="BR109" s="909"/>
      <c r="BS109" s="909"/>
      <c r="BT109" s="909"/>
      <c r="BU109" s="910"/>
      <c r="BV109" s="911" t="s">
        <v>431</v>
      </c>
      <c r="BW109" s="909"/>
      <c r="BX109" s="909"/>
      <c r="BY109" s="909"/>
      <c r="BZ109" s="910"/>
      <c r="CA109" s="911" t="s">
        <v>313</v>
      </c>
      <c r="CB109" s="909"/>
      <c r="CC109" s="909"/>
      <c r="CD109" s="909"/>
      <c r="CE109" s="910"/>
      <c r="CF109" s="949" t="s">
        <v>432</v>
      </c>
      <c r="CG109" s="949"/>
      <c r="CH109" s="949"/>
      <c r="CI109" s="949"/>
      <c r="CJ109" s="949"/>
      <c r="CK109" s="911" t="s">
        <v>433</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430</v>
      </c>
      <c r="DH109" s="909"/>
      <c r="DI109" s="909"/>
      <c r="DJ109" s="909"/>
      <c r="DK109" s="910"/>
      <c r="DL109" s="911" t="s">
        <v>431</v>
      </c>
      <c r="DM109" s="909"/>
      <c r="DN109" s="909"/>
      <c r="DO109" s="909"/>
      <c r="DP109" s="910"/>
      <c r="DQ109" s="911" t="s">
        <v>313</v>
      </c>
      <c r="DR109" s="909"/>
      <c r="DS109" s="909"/>
      <c r="DT109" s="909"/>
      <c r="DU109" s="910"/>
      <c r="DV109" s="911" t="s">
        <v>432</v>
      </c>
      <c r="DW109" s="909"/>
      <c r="DX109" s="909"/>
      <c r="DY109" s="909"/>
      <c r="DZ109" s="942"/>
    </row>
    <row r="110" spans="1:131" s="224" customFormat="1" ht="26.25" customHeight="1" x14ac:dyDescent="0.2">
      <c r="A110" s="820" t="s">
        <v>434</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3343309</v>
      </c>
      <c r="AB110" s="902"/>
      <c r="AC110" s="902"/>
      <c r="AD110" s="902"/>
      <c r="AE110" s="903"/>
      <c r="AF110" s="904">
        <v>3234512</v>
      </c>
      <c r="AG110" s="902"/>
      <c r="AH110" s="902"/>
      <c r="AI110" s="902"/>
      <c r="AJ110" s="903"/>
      <c r="AK110" s="904">
        <v>3241253</v>
      </c>
      <c r="AL110" s="902"/>
      <c r="AM110" s="902"/>
      <c r="AN110" s="902"/>
      <c r="AO110" s="903"/>
      <c r="AP110" s="905">
        <v>9.1999999999999993</v>
      </c>
      <c r="AQ110" s="906"/>
      <c r="AR110" s="906"/>
      <c r="AS110" s="906"/>
      <c r="AT110" s="907"/>
      <c r="AU110" s="943" t="s">
        <v>75</v>
      </c>
      <c r="AV110" s="944"/>
      <c r="AW110" s="944"/>
      <c r="AX110" s="944"/>
      <c r="AY110" s="944"/>
      <c r="AZ110" s="873" t="s">
        <v>435</v>
      </c>
      <c r="BA110" s="821"/>
      <c r="BB110" s="821"/>
      <c r="BC110" s="821"/>
      <c r="BD110" s="821"/>
      <c r="BE110" s="821"/>
      <c r="BF110" s="821"/>
      <c r="BG110" s="821"/>
      <c r="BH110" s="821"/>
      <c r="BI110" s="821"/>
      <c r="BJ110" s="821"/>
      <c r="BK110" s="821"/>
      <c r="BL110" s="821"/>
      <c r="BM110" s="821"/>
      <c r="BN110" s="821"/>
      <c r="BO110" s="821"/>
      <c r="BP110" s="822"/>
      <c r="BQ110" s="874">
        <v>25719588</v>
      </c>
      <c r="BR110" s="855"/>
      <c r="BS110" s="855"/>
      <c r="BT110" s="855"/>
      <c r="BU110" s="855"/>
      <c r="BV110" s="855">
        <v>25418943</v>
      </c>
      <c r="BW110" s="855"/>
      <c r="BX110" s="855"/>
      <c r="BY110" s="855"/>
      <c r="BZ110" s="855"/>
      <c r="CA110" s="855">
        <v>25384580</v>
      </c>
      <c r="CB110" s="855"/>
      <c r="CC110" s="855"/>
      <c r="CD110" s="855"/>
      <c r="CE110" s="855"/>
      <c r="CF110" s="879">
        <v>72.400000000000006</v>
      </c>
      <c r="CG110" s="880"/>
      <c r="CH110" s="880"/>
      <c r="CI110" s="880"/>
      <c r="CJ110" s="880"/>
      <c r="CK110" s="939" t="s">
        <v>436</v>
      </c>
      <c r="CL110" s="832"/>
      <c r="CM110" s="873" t="s">
        <v>437</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438</v>
      </c>
      <c r="DH110" s="855"/>
      <c r="DI110" s="855"/>
      <c r="DJ110" s="855"/>
      <c r="DK110" s="855"/>
      <c r="DL110" s="855" t="s">
        <v>439</v>
      </c>
      <c r="DM110" s="855"/>
      <c r="DN110" s="855"/>
      <c r="DO110" s="855"/>
      <c r="DP110" s="855"/>
      <c r="DQ110" s="855" t="s">
        <v>248</v>
      </c>
      <c r="DR110" s="855"/>
      <c r="DS110" s="855"/>
      <c r="DT110" s="855"/>
      <c r="DU110" s="855"/>
      <c r="DV110" s="856" t="s">
        <v>438</v>
      </c>
      <c r="DW110" s="856"/>
      <c r="DX110" s="856"/>
      <c r="DY110" s="856"/>
      <c r="DZ110" s="857"/>
    </row>
    <row r="111" spans="1:131" s="224" customFormat="1" ht="26.25" customHeight="1" x14ac:dyDescent="0.2">
      <c r="A111" s="787" t="s">
        <v>440</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248</v>
      </c>
      <c r="AB111" s="932"/>
      <c r="AC111" s="932"/>
      <c r="AD111" s="932"/>
      <c r="AE111" s="933"/>
      <c r="AF111" s="934" t="s">
        <v>439</v>
      </c>
      <c r="AG111" s="932"/>
      <c r="AH111" s="932"/>
      <c r="AI111" s="932"/>
      <c r="AJ111" s="933"/>
      <c r="AK111" s="934" t="s">
        <v>248</v>
      </c>
      <c r="AL111" s="932"/>
      <c r="AM111" s="932"/>
      <c r="AN111" s="932"/>
      <c r="AO111" s="933"/>
      <c r="AP111" s="935" t="s">
        <v>248</v>
      </c>
      <c r="AQ111" s="936"/>
      <c r="AR111" s="936"/>
      <c r="AS111" s="936"/>
      <c r="AT111" s="937"/>
      <c r="AU111" s="945"/>
      <c r="AV111" s="946"/>
      <c r="AW111" s="946"/>
      <c r="AX111" s="946"/>
      <c r="AY111" s="946"/>
      <c r="AZ111" s="828" t="s">
        <v>441</v>
      </c>
      <c r="BA111" s="765"/>
      <c r="BB111" s="765"/>
      <c r="BC111" s="765"/>
      <c r="BD111" s="765"/>
      <c r="BE111" s="765"/>
      <c r="BF111" s="765"/>
      <c r="BG111" s="765"/>
      <c r="BH111" s="765"/>
      <c r="BI111" s="765"/>
      <c r="BJ111" s="765"/>
      <c r="BK111" s="765"/>
      <c r="BL111" s="765"/>
      <c r="BM111" s="765"/>
      <c r="BN111" s="765"/>
      <c r="BO111" s="765"/>
      <c r="BP111" s="766"/>
      <c r="BQ111" s="829">
        <v>3448456</v>
      </c>
      <c r="BR111" s="830"/>
      <c r="BS111" s="830"/>
      <c r="BT111" s="830"/>
      <c r="BU111" s="830"/>
      <c r="BV111" s="830">
        <v>3273101</v>
      </c>
      <c r="BW111" s="830"/>
      <c r="BX111" s="830"/>
      <c r="BY111" s="830"/>
      <c r="BZ111" s="830"/>
      <c r="CA111" s="830">
        <v>3044288</v>
      </c>
      <c r="CB111" s="830"/>
      <c r="CC111" s="830"/>
      <c r="CD111" s="830"/>
      <c r="CE111" s="830"/>
      <c r="CF111" s="888">
        <v>8.6999999999999993</v>
      </c>
      <c r="CG111" s="889"/>
      <c r="CH111" s="889"/>
      <c r="CI111" s="889"/>
      <c r="CJ111" s="889"/>
      <c r="CK111" s="940"/>
      <c r="CL111" s="834"/>
      <c r="CM111" s="828" t="s">
        <v>442</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438</v>
      </c>
      <c r="DH111" s="830"/>
      <c r="DI111" s="830"/>
      <c r="DJ111" s="830"/>
      <c r="DK111" s="830"/>
      <c r="DL111" s="830" t="s">
        <v>443</v>
      </c>
      <c r="DM111" s="830"/>
      <c r="DN111" s="830"/>
      <c r="DO111" s="830"/>
      <c r="DP111" s="830"/>
      <c r="DQ111" s="830" t="s">
        <v>443</v>
      </c>
      <c r="DR111" s="830"/>
      <c r="DS111" s="830"/>
      <c r="DT111" s="830"/>
      <c r="DU111" s="830"/>
      <c r="DV111" s="807" t="s">
        <v>248</v>
      </c>
      <c r="DW111" s="807"/>
      <c r="DX111" s="807"/>
      <c r="DY111" s="807"/>
      <c r="DZ111" s="808"/>
    </row>
    <row r="112" spans="1:131" s="224" customFormat="1" ht="26.25" customHeight="1" x14ac:dyDescent="0.2">
      <c r="A112" s="925" t="s">
        <v>444</v>
      </c>
      <c r="B112" s="926"/>
      <c r="C112" s="765" t="s">
        <v>445</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438</v>
      </c>
      <c r="AB112" s="793"/>
      <c r="AC112" s="793"/>
      <c r="AD112" s="793"/>
      <c r="AE112" s="794"/>
      <c r="AF112" s="795" t="s">
        <v>443</v>
      </c>
      <c r="AG112" s="793"/>
      <c r="AH112" s="793"/>
      <c r="AI112" s="793"/>
      <c r="AJ112" s="794"/>
      <c r="AK112" s="795" t="s">
        <v>248</v>
      </c>
      <c r="AL112" s="793"/>
      <c r="AM112" s="793"/>
      <c r="AN112" s="793"/>
      <c r="AO112" s="794"/>
      <c r="AP112" s="837" t="s">
        <v>443</v>
      </c>
      <c r="AQ112" s="838"/>
      <c r="AR112" s="838"/>
      <c r="AS112" s="838"/>
      <c r="AT112" s="839"/>
      <c r="AU112" s="945"/>
      <c r="AV112" s="946"/>
      <c r="AW112" s="946"/>
      <c r="AX112" s="946"/>
      <c r="AY112" s="946"/>
      <c r="AZ112" s="828" t="s">
        <v>446</v>
      </c>
      <c r="BA112" s="765"/>
      <c r="BB112" s="765"/>
      <c r="BC112" s="765"/>
      <c r="BD112" s="765"/>
      <c r="BE112" s="765"/>
      <c r="BF112" s="765"/>
      <c r="BG112" s="765"/>
      <c r="BH112" s="765"/>
      <c r="BI112" s="765"/>
      <c r="BJ112" s="765"/>
      <c r="BK112" s="765"/>
      <c r="BL112" s="765"/>
      <c r="BM112" s="765"/>
      <c r="BN112" s="765"/>
      <c r="BO112" s="765"/>
      <c r="BP112" s="766"/>
      <c r="BQ112" s="829">
        <v>6083262</v>
      </c>
      <c r="BR112" s="830"/>
      <c r="BS112" s="830"/>
      <c r="BT112" s="830"/>
      <c r="BU112" s="830"/>
      <c r="BV112" s="830">
        <v>6909063</v>
      </c>
      <c r="BW112" s="830"/>
      <c r="BX112" s="830"/>
      <c r="BY112" s="830"/>
      <c r="BZ112" s="830"/>
      <c r="CA112" s="830">
        <v>7517363</v>
      </c>
      <c r="CB112" s="830"/>
      <c r="CC112" s="830"/>
      <c r="CD112" s="830"/>
      <c r="CE112" s="830"/>
      <c r="CF112" s="888">
        <v>21.4</v>
      </c>
      <c r="CG112" s="889"/>
      <c r="CH112" s="889"/>
      <c r="CI112" s="889"/>
      <c r="CJ112" s="889"/>
      <c r="CK112" s="940"/>
      <c r="CL112" s="834"/>
      <c r="CM112" s="828" t="s">
        <v>447</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443</v>
      </c>
      <c r="DH112" s="830"/>
      <c r="DI112" s="830"/>
      <c r="DJ112" s="830"/>
      <c r="DK112" s="830"/>
      <c r="DL112" s="830" t="s">
        <v>248</v>
      </c>
      <c r="DM112" s="830"/>
      <c r="DN112" s="830"/>
      <c r="DO112" s="830"/>
      <c r="DP112" s="830"/>
      <c r="DQ112" s="830" t="s">
        <v>443</v>
      </c>
      <c r="DR112" s="830"/>
      <c r="DS112" s="830"/>
      <c r="DT112" s="830"/>
      <c r="DU112" s="830"/>
      <c r="DV112" s="807" t="s">
        <v>443</v>
      </c>
      <c r="DW112" s="807"/>
      <c r="DX112" s="807"/>
      <c r="DY112" s="807"/>
      <c r="DZ112" s="808"/>
    </row>
    <row r="113" spans="1:130" s="224" customFormat="1" ht="26.25" customHeight="1" x14ac:dyDescent="0.2">
      <c r="A113" s="927"/>
      <c r="B113" s="928"/>
      <c r="C113" s="765" t="s">
        <v>448</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576736</v>
      </c>
      <c r="AB113" s="932"/>
      <c r="AC113" s="932"/>
      <c r="AD113" s="932"/>
      <c r="AE113" s="933"/>
      <c r="AF113" s="934">
        <v>574840</v>
      </c>
      <c r="AG113" s="932"/>
      <c r="AH113" s="932"/>
      <c r="AI113" s="932"/>
      <c r="AJ113" s="933"/>
      <c r="AK113" s="934">
        <v>579453</v>
      </c>
      <c r="AL113" s="932"/>
      <c r="AM113" s="932"/>
      <c r="AN113" s="932"/>
      <c r="AO113" s="933"/>
      <c r="AP113" s="935">
        <v>1.7</v>
      </c>
      <c r="AQ113" s="936"/>
      <c r="AR113" s="936"/>
      <c r="AS113" s="936"/>
      <c r="AT113" s="937"/>
      <c r="AU113" s="945"/>
      <c r="AV113" s="946"/>
      <c r="AW113" s="946"/>
      <c r="AX113" s="946"/>
      <c r="AY113" s="946"/>
      <c r="AZ113" s="828" t="s">
        <v>449</v>
      </c>
      <c r="BA113" s="765"/>
      <c r="BB113" s="765"/>
      <c r="BC113" s="765"/>
      <c r="BD113" s="765"/>
      <c r="BE113" s="765"/>
      <c r="BF113" s="765"/>
      <c r="BG113" s="765"/>
      <c r="BH113" s="765"/>
      <c r="BI113" s="765"/>
      <c r="BJ113" s="765"/>
      <c r="BK113" s="765"/>
      <c r="BL113" s="765"/>
      <c r="BM113" s="765"/>
      <c r="BN113" s="765"/>
      <c r="BO113" s="765"/>
      <c r="BP113" s="766"/>
      <c r="BQ113" s="829">
        <v>2231106</v>
      </c>
      <c r="BR113" s="830"/>
      <c r="BS113" s="830"/>
      <c r="BT113" s="830"/>
      <c r="BU113" s="830"/>
      <c r="BV113" s="830">
        <v>2500305</v>
      </c>
      <c r="BW113" s="830"/>
      <c r="BX113" s="830"/>
      <c r="BY113" s="830"/>
      <c r="BZ113" s="830"/>
      <c r="CA113" s="830">
        <v>3334677</v>
      </c>
      <c r="CB113" s="830"/>
      <c r="CC113" s="830"/>
      <c r="CD113" s="830"/>
      <c r="CE113" s="830"/>
      <c r="CF113" s="888">
        <v>9.5</v>
      </c>
      <c r="CG113" s="889"/>
      <c r="CH113" s="889"/>
      <c r="CI113" s="889"/>
      <c r="CJ113" s="889"/>
      <c r="CK113" s="940"/>
      <c r="CL113" s="834"/>
      <c r="CM113" s="828" t="s">
        <v>450</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451</v>
      </c>
      <c r="DH113" s="793"/>
      <c r="DI113" s="793"/>
      <c r="DJ113" s="793"/>
      <c r="DK113" s="794"/>
      <c r="DL113" s="795" t="s">
        <v>438</v>
      </c>
      <c r="DM113" s="793"/>
      <c r="DN113" s="793"/>
      <c r="DO113" s="793"/>
      <c r="DP113" s="794"/>
      <c r="DQ113" s="795" t="s">
        <v>248</v>
      </c>
      <c r="DR113" s="793"/>
      <c r="DS113" s="793"/>
      <c r="DT113" s="793"/>
      <c r="DU113" s="794"/>
      <c r="DV113" s="837" t="s">
        <v>248</v>
      </c>
      <c r="DW113" s="838"/>
      <c r="DX113" s="838"/>
      <c r="DY113" s="838"/>
      <c r="DZ113" s="839"/>
    </row>
    <row r="114" spans="1:130" s="224" customFormat="1" ht="26.25" customHeight="1" x14ac:dyDescent="0.2">
      <c r="A114" s="927"/>
      <c r="B114" s="928"/>
      <c r="C114" s="765" t="s">
        <v>452</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76194</v>
      </c>
      <c r="AB114" s="793"/>
      <c r="AC114" s="793"/>
      <c r="AD114" s="793"/>
      <c r="AE114" s="794"/>
      <c r="AF114" s="795">
        <v>71666</v>
      </c>
      <c r="AG114" s="793"/>
      <c r="AH114" s="793"/>
      <c r="AI114" s="793"/>
      <c r="AJ114" s="794"/>
      <c r="AK114" s="795">
        <v>113648</v>
      </c>
      <c r="AL114" s="793"/>
      <c r="AM114" s="793"/>
      <c r="AN114" s="793"/>
      <c r="AO114" s="794"/>
      <c r="AP114" s="837">
        <v>0.3</v>
      </c>
      <c r="AQ114" s="838"/>
      <c r="AR114" s="838"/>
      <c r="AS114" s="838"/>
      <c r="AT114" s="839"/>
      <c r="AU114" s="945"/>
      <c r="AV114" s="946"/>
      <c r="AW114" s="946"/>
      <c r="AX114" s="946"/>
      <c r="AY114" s="946"/>
      <c r="AZ114" s="828" t="s">
        <v>453</v>
      </c>
      <c r="BA114" s="765"/>
      <c r="BB114" s="765"/>
      <c r="BC114" s="765"/>
      <c r="BD114" s="765"/>
      <c r="BE114" s="765"/>
      <c r="BF114" s="765"/>
      <c r="BG114" s="765"/>
      <c r="BH114" s="765"/>
      <c r="BI114" s="765"/>
      <c r="BJ114" s="765"/>
      <c r="BK114" s="765"/>
      <c r="BL114" s="765"/>
      <c r="BM114" s="765"/>
      <c r="BN114" s="765"/>
      <c r="BO114" s="765"/>
      <c r="BP114" s="766"/>
      <c r="BQ114" s="829">
        <v>5452605</v>
      </c>
      <c r="BR114" s="830"/>
      <c r="BS114" s="830"/>
      <c r="BT114" s="830"/>
      <c r="BU114" s="830"/>
      <c r="BV114" s="830">
        <v>5727666</v>
      </c>
      <c r="BW114" s="830"/>
      <c r="BX114" s="830"/>
      <c r="BY114" s="830"/>
      <c r="BZ114" s="830"/>
      <c r="CA114" s="830">
        <v>5856232</v>
      </c>
      <c r="CB114" s="830"/>
      <c r="CC114" s="830"/>
      <c r="CD114" s="830"/>
      <c r="CE114" s="830"/>
      <c r="CF114" s="888">
        <v>16.7</v>
      </c>
      <c r="CG114" s="889"/>
      <c r="CH114" s="889"/>
      <c r="CI114" s="889"/>
      <c r="CJ114" s="889"/>
      <c r="CK114" s="940"/>
      <c r="CL114" s="834"/>
      <c r="CM114" s="828" t="s">
        <v>454</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438</v>
      </c>
      <c r="DH114" s="793"/>
      <c r="DI114" s="793"/>
      <c r="DJ114" s="793"/>
      <c r="DK114" s="794"/>
      <c r="DL114" s="795" t="s">
        <v>443</v>
      </c>
      <c r="DM114" s="793"/>
      <c r="DN114" s="793"/>
      <c r="DO114" s="793"/>
      <c r="DP114" s="794"/>
      <c r="DQ114" s="795" t="s">
        <v>443</v>
      </c>
      <c r="DR114" s="793"/>
      <c r="DS114" s="793"/>
      <c r="DT114" s="793"/>
      <c r="DU114" s="794"/>
      <c r="DV114" s="837" t="s">
        <v>443</v>
      </c>
      <c r="DW114" s="838"/>
      <c r="DX114" s="838"/>
      <c r="DY114" s="838"/>
      <c r="DZ114" s="839"/>
    </row>
    <row r="115" spans="1:130" s="224" customFormat="1" ht="26.25" customHeight="1" x14ac:dyDescent="0.2">
      <c r="A115" s="927"/>
      <c r="B115" s="928"/>
      <c r="C115" s="765" t="s">
        <v>455</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74099</v>
      </c>
      <c r="AB115" s="932"/>
      <c r="AC115" s="932"/>
      <c r="AD115" s="932"/>
      <c r="AE115" s="933"/>
      <c r="AF115" s="934">
        <v>70844</v>
      </c>
      <c r="AG115" s="932"/>
      <c r="AH115" s="932"/>
      <c r="AI115" s="932"/>
      <c r="AJ115" s="933"/>
      <c r="AK115" s="934">
        <v>70844</v>
      </c>
      <c r="AL115" s="932"/>
      <c r="AM115" s="932"/>
      <c r="AN115" s="932"/>
      <c r="AO115" s="933"/>
      <c r="AP115" s="935">
        <v>0.2</v>
      </c>
      <c r="AQ115" s="936"/>
      <c r="AR115" s="936"/>
      <c r="AS115" s="936"/>
      <c r="AT115" s="937"/>
      <c r="AU115" s="945"/>
      <c r="AV115" s="946"/>
      <c r="AW115" s="946"/>
      <c r="AX115" s="946"/>
      <c r="AY115" s="946"/>
      <c r="AZ115" s="828" t="s">
        <v>456</v>
      </c>
      <c r="BA115" s="765"/>
      <c r="BB115" s="765"/>
      <c r="BC115" s="765"/>
      <c r="BD115" s="765"/>
      <c r="BE115" s="765"/>
      <c r="BF115" s="765"/>
      <c r="BG115" s="765"/>
      <c r="BH115" s="765"/>
      <c r="BI115" s="765"/>
      <c r="BJ115" s="765"/>
      <c r="BK115" s="765"/>
      <c r="BL115" s="765"/>
      <c r="BM115" s="765"/>
      <c r="BN115" s="765"/>
      <c r="BO115" s="765"/>
      <c r="BP115" s="766"/>
      <c r="BQ115" s="829" t="s">
        <v>248</v>
      </c>
      <c r="BR115" s="830"/>
      <c r="BS115" s="830"/>
      <c r="BT115" s="830"/>
      <c r="BU115" s="830"/>
      <c r="BV115" s="830" t="s">
        <v>248</v>
      </c>
      <c r="BW115" s="830"/>
      <c r="BX115" s="830"/>
      <c r="BY115" s="830"/>
      <c r="BZ115" s="830"/>
      <c r="CA115" s="830" t="s">
        <v>248</v>
      </c>
      <c r="CB115" s="830"/>
      <c r="CC115" s="830"/>
      <c r="CD115" s="830"/>
      <c r="CE115" s="830"/>
      <c r="CF115" s="888" t="s">
        <v>248</v>
      </c>
      <c r="CG115" s="889"/>
      <c r="CH115" s="889"/>
      <c r="CI115" s="889"/>
      <c r="CJ115" s="889"/>
      <c r="CK115" s="940"/>
      <c r="CL115" s="834"/>
      <c r="CM115" s="828" t="s">
        <v>457</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3106138</v>
      </c>
      <c r="DH115" s="793"/>
      <c r="DI115" s="793"/>
      <c r="DJ115" s="793"/>
      <c r="DK115" s="794"/>
      <c r="DL115" s="795">
        <v>3001610</v>
      </c>
      <c r="DM115" s="793"/>
      <c r="DN115" s="793"/>
      <c r="DO115" s="793"/>
      <c r="DP115" s="794"/>
      <c r="DQ115" s="795">
        <v>2843641</v>
      </c>
      <c r="DR115" s="793"/>
      <c r="DS115" s="793"/>
      <c r="DT115" s="793"/>
      <c r="DU115" s="794"/>
      <c r="DV115" s="837">
        <v>8.1</v>
      </c>
      <c r="DW115" s="838"/>
      <c r="DX115" s="838"/>
      <c r="DY115" s="838"/>
      <c r="DZ115" s="839"/>
    </row>
    <row r="116" spans="1:130" s="224" customFormat="1" ht="26.25" customHeight="1" x14ac:dyDescent="0.2">
      <c r="A116" s="929"/>
      <c r="B116" s="930"/>
      <c r="C116" s="852" t="s">
        <v>458</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443</v>
      </c>
      <c r="AB116" s="793"/>
      <c r="AC116" s="793"/>
      <c r="AD116" s="793"/>
      <c r="AE116" s="794"/>
      <c r="AF116" s="795" t="s">
        <v>438</v>
      </c>
      <c r="AG116" s="793"/>
      <c r="AH116" s="793"/>
      <c r="AI116" s="793"/>
      <c r="AJ116" s="794"/>
      <c r="AK116" s="795" t="s">
        <v>248</v>
      </c>
      <c r="AL116" s="793"/>
      <c r="AM116" s="793"/>
      <c r="AN116" s="793"/>
      <c r="AO116" s="794"/>
      <c r="AP116" s="837" t="s">
        <v>438</v>
      </c>
      <c r="AQ116" s="838"/>
      <c r="AR116" s="838"/>
      <c r="AS116" s="838"/>
      <c r="AT116" s="839"/>
      <c r="AU116" s="945"/>
      <c r="AV116" s="946"/>
      <c r="AW116" s="946"/>
      <c r="AX116" s="946"/>
      <c r="AY116" s="946"/>
      <c r="AZ116" s="922" t="s">
        <v>459</v>
      </c>
      <c r="BA116" s="923"/>
      <c r="BB116" s="923"/>
      <c r="BC116" s="923"/>
      <c r="BD116" s="923"/>
      <c r="BE116" s="923"/>
      <c r="BF116" s="923"/>
      <c r="BG116" s="923"/>
      <c r="BH116" s="923"/>
      <c r="BI116" s="923"/>
      <c r="BJ116" s="923"/>
      <c r="BK116" s="923"/>
      <c r="BL116" s="923"/>
      <c r="BM116" s="923"/>
      <c r="BN116" s="923"/>
      <c r="BO116" s="923"/>
      <c r="BP116" s="924"/>
      <c r="BQ116" s="829" t="s">
        <v>248</v>
      </c>
      <c r="BR116" s="830"/>
      <c r="BS116" s="830"/>
      <c r="BT116" s="830"/>
      <c r="BU116" s="830"/>
      <c r="BV116" s="830" t="s">
        <v>248</v>
      </c>
      <c r="BW116" s="830"/>
      <c r="BX116" s="830"/>
      <c r="BY116" s="830"/>
      <c r="BZ116" s="830"/>
      <c r="CA116" s="830" t="s">
        <v>438</v>
      </c>
      <c r="CB116" s="830"/>
      <c r="CC116" s="830"/>
      <c r="CD116" s="830"/>
      <c r="CE116" s="830"/>
      <c r="CF116" s="888" t="s">
        <v>443</v>
      </c>
      <c r="CG116" s="889"/>
      <c r="CH116" s="889"/>
      <c r="CI116" s="889"/>
      <c r="CJ116" s="889"/>
      <c r="CK116" s="940"/>
      <c r="CL116" s="834"/>
      <c r="CM116" s="828" t="s">
        <v>460</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248</v>
      </c>
      <c r="DH116" s="793"/>
      <c r="DI116" s="793"/>
      <c r="DJ116" s="793"/>
      <c r="DK116" s="794"/>
      <c r="DL116" s="795" t="s">
        <v>248</v>
      </c>
      <c r="DM116" s="793"/>
      <c r="DN116" s="793"/>
      <c r="DO116" s="793"/>
      <c r="DP116" s="794"/>
      <c r="DQ116" s="795" t="s">
        <v>443</v>
      </c>
      <c r="DR116" s="793"/>
      <c r="DS116" s="793"/>
      <c r="DT116" s="793"/>
      <c r="DU116" s="794"/>
      <c r="DV116" s="837" t="s">
        <v>248</v>
      </c>
      <c r="DW116" s="838"/>
      <c r="DX116" s="838"/>
      <c r="DY116" s="838"/>
      <c r="DZ116" s="839"/>
    </row>
    <row r="117" spans="1:130" s="224" customFormat="1" ht="26.25" customHeight="1" x14ac:dyDescent="0.2">
      <c r="A117" s="908" t="s">
        <v>191</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461</v>
      </c>
      <c r="Z117" s="910"/>
      <c r="AA117" s="915">
        <v>4070338</v>
      </c>
      <c r="AB117" s="916"/>
      <c r="AC117" s="916"/>
      <c r="AD117" s="916"/>
      <c r="AE117" s="917"/>
      <c r="AF117" s="918">
        <v>3951862</v>
      </c>
      <c r="AG117" s="916"/>
      <c r="AH117" s="916"/>
      <c r="AI117" s="916"/>
      <c r="AJ117" s="917"/>
      <c r="AK117" s="918">
        <v>4005198</v>
      </c>
      <c r="AL117" s="916"/>
      <c r="AM117" s="916"/>
      <c r="AN117" s="916"/>
      <c r="AO117" s="917"/>
      <c r="AP117" s="919"/>
      <c r="AQ117" s="920"/>
      <c r="AR117" s="920"/>
      <c r="AS117" s="920"/>
      <c r="AT117" s="921"/>
      <c r="AU117" s="945"/>
      <c r="AV117" s="946"/>
      <c r="AW117" s="946"/>
      <c r="AX117" s="946"/>
      <c r="AY117" s="946"/>
      <c r="AZ117" s="876" t="s">
        <v>462</v>
      </c>
      <c r="BA117" s="877"/>
      <c r="BB117" s="877"/>
      <c r="BC117" s="877"/>
      <c r="BD117" s="877"/>
      <c r="BE117" s="877"/>
      <c r="BF117" s="877"/>
      <c r="BG117" s="877"/>
      <c r="BH117" s="877"/>
      <c r="BI117" s="877"/>
      <c r="BJ117" s="877"/>
      <c r="BK117" s="877"/>
      <c r="BL117" s="877"/>
      <c r="BM117" s="877"/>
      <c r="BN117" s="877"/>
      <c r="BO117" s="877"/>
      <c r="BP117" s="878"/>
      <c r="BQ117" s="829" t="s">
        <v>443</v>
      </c>
      <c r="BR117" s="830"/>
      <c r="BS117" s="830"/>
      <c r="BT117" s="830"/>
      <c r="BU117" s="830"/>
      <c r="BV117" s="830" t="s">
        <v>443</v>
      </c>
      <c r="BW117" s="830"/>
      <c r="BX117" s="830"/>
      <c r="BY117" s="830"/>
      <c r="BZ117" s="830"/>
      <c r="CA117" s="830" t="s">
        <v>248</v>
      </c>
      <c r="CB117" s="830"/>
      <c r="CC117" s="830"/>
      <c r="CD117" s="830"/>
      <c r="CE117" s="830"/>
      <c r="CF117" s="888" t="s">
        <v>248</v>
      </c>
      <c r="CG117" s="889"/>
      <c r="CH117" s="889"/>
      <c r="CI117" s="889"/>
      <c r="CJ117" s="889"/>
      <c r="CK117" s="940"/>
      <c r="CL117" s="834"/>
      <c r="CM117" s="828" t="s">
        <v>463</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248</v>
      </c>
      <c r="DH117" s="793"/>
      <c r="DI117" s="793"/>
      <c r="DJ117" s="793"/>
      <c r="DK117" s="794"/>
      <c r="DL117" s="795" t="s">
        <v>248</v>
      </c>
      <c r="DM117" s="793"/>
      <c r="DN117" s="793"/>
      <c r="DO117" s="793"/>
      <c r="DP117" s="794"/>
      <c r="DQ117" s="795" t="s">
        <v>439</v>
      </c>
      <c r="DR117" s="793"/>
      <c r="DS117" s="793"/>
      <c r="DT117" s="793"/>
      <c r="DU117" s="794"/>
      <c r="DV117" s="837" t="s">
        <v>248</v>
      </c>
      <c r="DW117" s="838"/>
      <c r="DX117" s="838"/>
      <c r="DY117" s="838"/>
      <c r="DZ117" s="839"/>
    </row>
    <row r="118" spans="1:130" s="224" customFormat="1" ht="26.25" customHeight="1" x14ac:dyDescent="0.2">
      <c r="A118" s="908" t="s">
        <v>433</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430</v>
      </c>
      <c r="AB118" s="909"/>
      <c r="AC118" s="909"/>
      <c r="AD118" s="909"/>
      <c r="AE118" s="910"/>
      <c r="AF118" s="911" t="s">
        <v>431</v>
      </c>
      <c r="AG118" s="909"/>
      <c r="AH118" s="909"/>
      <c r="AI118" s="909"/>
      <c r="AJ118" s="910"/>
      <c r="AK118" s="911" t="s">
        <v>313</v>
      </c>
      <c r="AL118" s="909"/>
      <c r="AM118" s="909"/>
      <c r="AN118" s="909"/>
      <c r="AO118" s="910"/>
      <c r="AP118" s="912" t="s">
        <v>432</v>
      </c>
      <c r="AQ118" s="913"/>
      <c r="AR118" s="913"/>
      <c r="AS118" s="913"/>
      <c r="AT118" s="914"/>
      <c r="AU118" s="945"/>
      <c r="AV118" s="946"/>
      <c r="AW118" s="946"/>
      <c r="AX118" s="946"/>
      <c r="AY118" s="946"/>
      <c r="AZ118" s="851" t="s">
        <v>464</v>
      </c>
      <c r="BA118" s="852"/>
      <c r="BB118" s="852"/>
      <c r="BC118" s="852"/>
      <c r="BD118" s="852"/>
      <c r="BE118" s="852"/>
      <c r="BF118" s="852"/>
      <c r="BG118" s="852"/>
      <c r="BH118" s="852"/>
      <c r="BI118" s="852"/>
      <c r="BJ118" s="852"/>
      <c r="BK118" s="852"/>
      <c r="BL118" s="852"/>
      <c r="BM118" s="852"/>
      <c r="BN118" s="852"/>
      <c r="BO118" s="852"/>
      <c r="BP118" s="853"/>
      <c r="BQ118" s="892" t="s">
        <v>443</v>
      </c>
      <c r="BR118" s="858"/>
      <c r="BS118" s="858"/>
      <c r="BT118" s="858"/>
      <c r="BU118" s="858"/>
      <c r="BV118" s="858" t="s">
        <v>443</v>
      </c>
      <c r="BW118" s="858"/>
      <c r="BX118" s="858"/>
      <c r="BY118" s="858"/>
      <c r="BZ118" s="858"/>
      <c r="CA118" s="858" t="s">
        <v>248</v>
      </c>
      <c r="CB118" s="858"/>
      <c r="CC118" s="858"/>
      <c r="CD118" s="858"/>
      <c r="CE118" s="858"/>
      <c r="CF118" s="888" t="s">
        <v>451</v>
      </c>
      <c r="CG118" s="889"/>
      <c r="CH118" s="889"/>
      <c r="CI118" s="889"/>
      <c r="CJ118" s="889"/>
      <c r="CK118" s="940"/>
      <c r="CL118" s="834"/>
      <c r="CM118" s="828" t="s">
        <v>465</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248</v>
      </c>
      <c r="DH118" s="793"/>
      <c r="DI118" s="793"/>
      <c r="DJ118" s="793"/>
      <c r="DK118" s="794"/>
      <c r="DL118" s="795" t="s">
        <v>248</v>
      </c>
      <c r="DM118" s="793"/>
      <c r="DN118" s="793"/>
      <c r="DO118" s="793"/>
      <c r="DP118" s="794"/>
      <c r="DQ118" s="795" t="s">
        <v>443</v>
      </c>
      <c r="DR118" s="793"/>
      <c r="DS118" s="793"/>
      <c r="DT118" s="793"/>
      <c r="DU118" s="794"/>
      <c r="DV118" s="837" t="s">
        <v>439</v>
      </c>
      <c r="DW118" s="838"/>
      <c r="DX118" s="838"/>
      <c r="DY118" s="838"/>
      <c r="DZ118" s="839"/>
    </row>
    <row r="119" spans="1:130" s="224" customFormat="1" ht="26.25" customHeight="1" x14ac:dyDescent="0.2">
      <c r="A119" s="831" t="s">
        <v>436</v>
      </c>
      <c r="B119" s="832"/>
      <c r="C119" s="873" t="s">
        <v>437</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443</v>
      </c>
      <c r="AB119" s="902"/>
      <c r="AC119" s="902"/>
      <c r="AD119" s="902"/>
      <c r="AE119" s="903"/>
      <c r="AF119" s="904" t="s">
        <v>443</v>
      </c>
      <c r="AG119" s="902"/>
      <c r="AH119" s="902"/>
      <c r="AI119" s="902"/>
      <c r="AJ119" s="903"/>
      <c r="AK119" s="904" t="s">
        <v>248</v>
      </c>
      <c r="AL119" s="902"/>
      <c r="AM119" s="902"/>
      <c r="AN119" s="902"/>
      <c r="AO119" s="903"/>
      <c r="AP119" s="905" t="s">
        <v>451</v>
      </c>
      <c r="AQ119" s="906"/>
      <c r="AR119" s="906"/>
      <c r="AS119" s="906"/>
      <c r="AT119" s="907"/>
      <c r="AU119" s="947"/>
      <c r="AV119" s="948"/>
      <c r="AW119" s="948"/>
      <c r="AX119" s="948"/>
      <c r="AY119" s="948"/>
      <c r="AZ119" s="245" t="s">
        <v>191</v>
      </c>
      <c r="BA119" s="245"/>
      <c r="BB119" s="245"/>
      <c r="BC119" s="245"/>
      <c r="BD119" s="245"/>
      <c r="BE119" s="245"/>
      <c r="BF119" s="245"/>
      <c r="BG119" s="245"/>
      <c r="BH119" s="245"/>
      <c r="BI119" s="245"/>
      <c r="BJ119" s="245"/>
      <c r="BK119" s="245"/>
      <c r="BL119" s="245"/>
      <c r="BM119" s="245"/>
      <c r="BN119" s="245"/>
      <c r="BO119" s="890" t="s">
        <v>466</v>
      </c>
      <c r="BP119" s="891"/>
      <c r="BQ119" s="892">
        <v>42935017</v>
      </c>
      <c r="BR119" s="858"/>
      <c r="BS119" s="858"/>
      <c r="BT119" s="858"/>
      <c r="BU119" s="858"/>
      <c r="BV119" s="858">
        <v>43829078</v>
      </c>
      <c r="BW119" s="858"/>
      <c r="BX119" s="858"/>
      <c r="BY119" s="858"/>
      <c r="BZ119" s="858"/>
      <c r="CA119" s="858">
        <v>45137140</v>
      </c>
      <c r="CB119" s="858"/>
      <c r="CC119" s="858"/>
      <c r="CD119" s="858"/>
      <c r="CE119" s="858"/>
      <c r="CF119" s="761"/>
      <c r="CG119" s="762"/>
      <c r="CH119" s="762"/>
      <c r="CI119" s="762"/>
      <c r="CJ119" s="847"/>
      <c r="CK119" s="941"/>
      <c r="CL119" s="836"/>
      <c r="CM119" s="851" t="s">
        <v>467</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342318</v>
      </c>
      <c r="DH119" s="777"/>
      <c r="DI119" s="777"/>
      <c r="DJ119" s="777"/>
      <c r="DK119" s="778"/>
      <c r="DL119" s="779">
        <v>271491</v>
      </c>
      <c r="DM119" s="777"/>
      <c r="DN119" s="777"/>
      <c r="DO119" s="777"/>
      <c r="DP119" s="778"/>
      <c r="DQ119" s="779">
        <v>200647</v>
      </c>
      <c r="DR119" s="777"/>
      <c r="DS119" s="777"/>
      <c r="DT119" s="777"/>
      <c r="DU119" s="778"/>
      <c r="DV119" s="861">
        <v>0.6</v>
      </c>
      <c r="DW119" s="862"/>
      <c r="DX119" s="862"/>
      <c r="DY119" s="862"/>
      <c r="DZ119" s="863"/>
    </row>
    <row r="120" spans="1:130" s="224" customFormat="1" ht="26.25" customHeight="1" x14ac:dyDescent="0.2">
      <c r="A120" s="833"/>
      <c r="B120" s="834"/>
      <c r="C120" s="828" t="s">
        <v>442</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443</v>
      </c>
      <c r="AB120" s="793"/>
      <c r="AC120" s="793"/>
      <c r="AD120" s="793"/>
      <c r="AE120" s="794"/>
      <c r="AF120" s="795" t="s">
        <v>248</v>
      </c>
      <c r="AG120" s="793"/>
      <c r="AH120" s="793"/>
      <c r="AI120" s="793"/>
      <c r="AJ120" s="794"/>
      <c r="AK120" s="795" t="s">
        <v>443</v>
      </c>
      <c r="AL120" s="793"/>
      <c r="AM120" s="793"/>
      <c r="AN120" s="793"/>
      <c r="AO120" s="794"/>
      <c r="AP120" s="837" t="s">
        <v>443</v>
      </c>
      <c r="AQ120" s="838"/>
      <c r="AR120" s="838"/>
      <c r="AS120" s="838"/>
      <c r="AT120" s="839"/>
      <c r="AU120" s="893" t="s">
        <v>468</v>
      </c>
      <c r="AV120" s="894"/>
      <c r="AW120" s="894"/>
      <c r="AX120" s="894"/>
      <c r="AY120" s="895"/>
      <c r="AZ120" s="873" t="s">
        <v>469</v>
      </c>
      <c r="BA120" s="821"/>
      <c r="BB120" s="821"/>
      <c r="BC120" s="821"/>
      <c r="BD120" s="821"/>
      <c r="BE120" s="821"/>
      <c r="BF120" s="821"/>
      <c r="BG120" s="821"/>
      <c r="BH120" s="821"/>
      <c r="BI120" s="821"/>
      <c r="BJ120" s="821"/>
      <c r="BK120" s="821"/>
      <c r="BL120" s="821"/>
      <c r="BM120" s="821"/>
      <c r="BN120" s="821"/>
      <c r="BO120" s="821"/>
      <c r="BP120" s="822"/>
      <c r="BQ120" s="874">
        <v>12745721</v>
      </c>
      <c r="BR120" s="855"/>
      <c r="BS120" s="855"/>
      <c r="BT120" s="855"/>
      <c r="BU120" s="855"/>
      <c r="BV120" s="855">
        <v>16021164</v>
      </c>
      <c r="BW120" s="855"/>
      <c r="BX120" s="855"/>
      <c r="BY120" s="855"/>
      <c r="BZ120" s="855"/>
      <c r="CA120" s="855">
        <v>18734745</v>
      </c>
      <c r="CB120" s="855"/>
      <c r="CC120" s="855"/>
      <c r="CD120" s="855"/>
      <c r="CE120" s="855"/>
      <c r="CF120" s="879">
        <v>53.4</v>
      </c>
      <c r="CG120" s="880"/>
      <c r="CH120" s="880"/>
      <c r="CI120" s="880"/>
      <c r="CJ120" s="880"/>
      <c r="CK120" s="881" t="s">
        <v>470</v>
      </c>
      <c r="CL120" s="865"/>
      <c r="CM120" s="865"/>
      <c r="CN120" s="865"/>
      <c r="CO120" s="866"/>
      <c r="CP120" s="885" t="s">
        <v>410</v>
      </c>
      <c r="CQ120" s="886"/>
      <c r="CR120" s="886"/>
      <c r="CS120" s="886"/>
      <c r="CT120" s="886"/>
      <c r="CU120" s="886"/>
      <c r="CV120" s="886"/>
      <c r="CW120" s="886"/>
      <c r="CX120" s="886"/>
      <c r="CY120" s="886"/>
      <c r="CZ120" s="886"/>
      <c r="DA120" s="886"/>
      <c r="DB120" s="886"/>
      <c r="DC120" s="886"/>
      <c r="DD120" s="886"/>
      <c r="DE120" s="886"/>
      <c r="DF120" s="887"/>
      <c r="DG120" s="874">
        <v>6083262</v>
      </c>
      <c r="DH120" s="855"/>
      <c r="DI120" s="855"/>
      <c r="DJ120" s="855"/>
      <c r="DK120" s="855"/>
      <c r="DL120" s="855">
        <v>6909063</v>
      </c>
      <c r="DM120" s="855"/>
      <c r="DN120" s="855"/>
      <c r="DO120" s="855"/>
      <c r="DP120" s="855"/>
      <c r="DQ120" s="855">
        <v>7517363</v>
      </c>
      <c r="DR120" s="855"/>
      <c r="DS120" s="855"/>
      <c r="DT120" s="855"/>
      <c r="DU120" s="855"/>
      <c r="DV120" s="856">
        <v>21.4</v>
      </c>
      <c r="DW120" s="856"/>
      <c r="DX120" s="856"/>
      <c r="DY120" s="856"/>
      <c r="DZ120" s="857"/>
    </row>
    <row r="121" spans="1:130" s="224" customFormat="1" ht="26.25" customHeight="1" x14ac:dyDescent="0.2">
      <c r="A121" s="833"/>
      <c r="B121" s="834"/>
      <c r="C121" s="876" t="s">
        <v>471</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443</v>
      </c>
      <c r="AB121" s="793"/>
      <c r="AC121" s="793"/>
      <c r="AD121" s="793"/>
      <c r="AE121" s="794"/>
      <c r="AF121" s="795" t="s">
        <v>248</v>
      </c>
      <c r="AG121" s="793"/>
      <c r="AH121" s="793"/>
      <c r="AI121" s="793"/>
      <c r="AJ121" s="794"/>
      <c r="AK121" s="795" t="s">
        <v>443</v>
      </c>
      <c r="AL121" s="793"/>
      <c r="AM121" s="793"/>
      <c r="AN121" s="793"/>
      <c r="AO121" s="794"/>
      <c r="AP121" s="837" t="s">
        <v>443</v>
      </c>
      <c r="AQ121" s="838"/>
      <c r="AR121" s="838"/>
      <c r="AS121" s="838"/>
      <c r="AT121" s="839"/>
      <c r="AU121" s="896"/>
      <c r="AV121" s="897"/>
      <c r="AW121" s="897"/>
      <c r="AX121" s="897"/>
      <c r="AY121" s="898"/>
      <c r="AZ121" s="828" t="s">
        <v>472</v>
      </c>
      <c r="BA121" s="765"/>
      <c r="BB121" s="765"/>
      <c r="BC121" s="765"/>
      <c r="BD121" s="765"/>
      <c r="BE121" s="765"/>
      <c r="BF121" s="765"/>
      <c r="BG121" s="765"/>
      <c r="BH121" s="765"/>
      <c r="BI121" s="765"/>
      <c r="BJ121" s="765"/>
      <c r="BK121" s="765"/>
      <c r="BL121" s="765"/>
      <c r="BM121" s="765"/>
      <c r="BN121" s="765"/>
      <c r="BO121" s="765"/>
      <c r="BP121" s="766"/>
      <c r="BQ121" s="829">
        <v>9061860</v>
      </c>
      <c r="BR121" s="830"/>
      <c r="BS121" s="830"/>
      <c r="BT121" s="830"/>
      <c r="BU121" s="830"/>
      <c r="BV121" s="830">
        <v>10075178</v>
      </c>
      <c r="BW121" s="830"/>
      <c r="BX121" s="830"/>
      <c r="BY121" s="830"/>
      <c r="BZ121" s="830"/>
      <c r="CA121" s="830">
        <v>11993229</v>
      </c>
      <c r="CB121" s="830"/>
      <c r="CC121" s="830"/>
      <c r="CD121" s="830"/>
      <c r="CE121" s="830"/>
      <c r="CF121" s="888">
        <v>34.200000000000003</v>
      </c>
      <c r="CG121" s="889"/>
      <c r="CH121" s="889"/>
      <c r="CI121" s="889"/>
      <c r="CJ121" s="889"/>
      <c r="CK121" s="882"/>
      <c r="CL121" s="868"/>
      <c r="CM121" s="868"/>
      <c r="CN121" s="868"/>
      <c r="CO121" s="869"/>
      <c r="CP121" s="848" t="s">
        <v>408</v>
      </c>
      <c r="CQ121" s="849"/>
      <c r="CR121" s="849"/>
      <c r="CS121" s="849"/>
      <c r="CT121" s="849"/>
      <c r="CU121" s="849"/>
      <c r="CV121" s="849"/>
      <c r="CW121" s="849"/>
      <c r="CX121" s="849"/>
      <c r="CY121" s="849"/>
      <c r="CZ121" s="849"/>
      <c r="DA121" s="849"/>
      <c r="DB121" s="849"/>
      <c r="DC121" s="849"/>
      <c r="DD121" s="849"/>
      <c r="DE121" s="849"/>
      <c r="DF121" s="850"/>
      <c r="DG121" s="829" t="s">
        <v>443</v>
      </c>
      <c r="DH121" s="830"/>
      <c r="DI121" s="830"/>
      <c r="DJ121" s="830"/>
      <c r="DK121" s="830"/>
      <c r="DL121" s="830" t="s">
        <v>439</v>
      </c>
      <c r="DM121" s="830"/>
      <c r="DN121" s="830"/>
      <c r="DO121" s="830"/>
      <c r="DP121" s="830"/>
      <c r="DQ121" s="830" t="s">
        <v>443</v>
      </c>
      <c r="DR121" s="830"/>
      <c r="DS121" s="830"/>
      <c r="DT121" s="830"/>
      <c r="DU121" s="830"/>
      <c r="DV121" s="807" t="s">
        <v>248</v>
      </c>
      <c r="DW121" s="807"/>
      <c r="DX121" s="807"/>
      <c r="DY121" s="807"/>
      <c r="DZ121" s="808"/>
    </row>
    <row r="122" spans="1:130" s="224" customFormat="1" ht="26.25" customHeight="1" x14ac:dyDescent="0.2">
      <c r="A122" s="833"/>
      <c r="B122" s="834"/>
      <c r="C122" s="828" t="s">
        <v>454</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248</v>
      </c>
      <c r="AB122" s="793"/>
      <c r="AC122" s="793"/>
      <c r="AD122" s="793"/>
      <c r="AE122" s="794"/>
      <c r="AF122" s="795" t="s">
        <v>248</v>
      </c>
      <c r="AG122" s="793"/>
      <c r="AH122" s="793"/>
      <c r="AI122" s="793"/>
      <c r="AJ122" s="794"/>
      <c r="AK122" s="795" t="s">
        <v>248</v>
      </c>
      <c r="AL122" s="793"/>
      <c r="AM122" s="793"/>
      <c r="AN122" s="793"/>
      <c r="AO122" s="794"/>
      <c r="AP122" s="837" t="s">
        <v>451</v>
      </c>
      <c r="AQ122" s="838"/>
      <c r="AR122" s="838"/>
      <c r="AS122" s="838"/>
      <c r="AT122" s="839"/>
      <c r="AU122" s="896"/>
      <c r="AV122" s="897"/>
      <c r="AW122" s="897"/>
      <c r="AX122" s="897"/>
      <c r="AY122" s="898"/>
      <c r="AZ122" s="851" t="s">
        <v>473</v>
      </c>
      <c r="BA122" s="852"/>
      <c r="BB122" s="852"/>
      <c r="BC122" s="852"/>
      <c r="BD122" s="852"/>
      <c r="BE122" s="852"/>
      <c r="BF122" s="852"/>
      <c r="BG122" s="852"/>
      <c r="BH122" s="852"/>
      <c r="BI122" s="852"/>
      <c r="BJ122" s="852"/>
      <c r="BK122" s="852"/>
      <c r="BL122" s="852"/>
      <c r="BM122" s="852"/>
      <c r="BN122" s="852"/>
      <c r="BO122" s="852"/>
      <c r="BP122" s="853"/>
      <c r="BQ122" s="892">
        <v>26171880</v>
      </c>
      <c r="BR122" s="858"/>
      <c r="BS122" s="858"/>
      <c r="BT122" s="858"/>
      <c r="BU122" s="858"/>
      <c r="BV122" s="858">
        <v>26478833</v>
      </c>
      <c r="BW122" s="858"/>
      <c r="BX122" s="858"/>
      <c r="BY122" s="858"/>
      <c r="BZ122" s="858"/>
      <c r="CA122" s="858">
        <v>26608510</v>
      </c>
      <c r="CB122" s="858"/>
      <c r="CC122" s="858"/>
      <c r="CD122" s="858"/>
      <c r="CE122" s="858"/>
      <c r="CF122" s="859">
        <v>75.900000000000006</v>
      </c>
      <c r="CG122" s="860"/>
      <c r="CH122" s="860"/>
      <c r="CI122" s="860"/>
      <c r="CJ122" s="860"/>
      <c r="CK122" s="882"/>
      <c r="CL122" s="868"/>
      <c r="CM122" s="868"/>
      <c r="CN122" s="868"/>
      <c r="CO122" s="869"/>
      <c r="CP122" s="848" t="s">
        <v>409</v>
      </c>
      <c r="CQ122" s="849"/>
      <c r="CR122" s="849"/>
      <c r="CS122" s="849"/>
      <c r="CT122" s="849"/>
      <c r="CU122" s="849"/>
      <c r="CV122" s="849"/>
      <c r="CW122" s="849"/>
      <c r="CX122" s="849"/>
      <c r="CY122" s="849"/>
      <c r="CZ122" s="849"/>
      <c r="DA122" s="849"/>
      <c r="DB122" s="849"/>
      <c r="DC122" s="849"/>
      <c r="DD122" s="849"/>
      <c r="DE122" s="849"/>
      <c r="DF122" s="850"/>
      <c r="DG122" s="829" t="s">
        <v>248</v>
      </c>
      <c r="DH122" s="830"/>
      <c r="DI122" s="830"/>
      <c r="DJ122" s="830"/>
      <c r="DK122" s="830"/>
      <c r="DL122" s="830" t="s">
        <v>248</v>
      </c>
      <c r="DM122" s="830"/>
      <c r="DN122" s="830"/>
      <c r="DO122" s="830"/>
      <c r="DP122" s="830"/>
      <c r="DQ122" s="830" t="s">
        <v>248</v>
      </c>
      <c r="DR122" s="830"/>
      <c r="DS122" s="830"/>
      <c r="DT122" s="830"/>
      <c r="DU122" s="830"/>
      <c r="DV122" s="807" t="s">
        <v>443</v>
      </c>
      <c r="DW122" s="807"/>
      <c r="DX122" s="807"/>
      <c r="DY122" s="807"/>
      <c r="DZ122" s="808"/>
    </row>
    <row r="123" spans="1:130" s="224" customFormat="1" ht="26.25" customHeight="1" x14ac:dyDescent="0.2">
      <c r="A123" s="833"/>
      <c r="B123" s="834"/>
      <c r="C123" s="828" t="s">
        <v>460</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248</v>
      </c>
      <c r="AB123" s="793"/>
      <c r="AC123" s="793"/>
      <c r="AD123" s="793"/>
      <c r="AE123" s="794"/>
      <c r="AF123" s="795" t="s">
        <v>443</v>
      </c>
      <c r="AG123" s="793"/>
      <c r="AH123" s="793"/>
      <c r="AI123" s="793"/>
      <c r="AJ123" s="794"/>
      <c r="AK123" s="795" t="s">
        <v>443</v>
      </c>
      <c r="AL123" s="793"/>
      <c r="AM123" s="793"/>
      <c r="AN123" s="793"/>
      <c r="AO123" s="794"/>
      <c r="AP123" s="837" t="s">
        <v>443</v>
      </c>
      <c r="AQ123" s="838"/>
      <c r="AR123" s="838"/>
      <c r="AS123" s="838"/>
      <c r="AT123" s="839"/>
      <c r="AU123" s="899"/>
      <c r="AV123" s="900"/>
      <c r="AW123" s="900"/>
      <c r="AX123" s="900"/>
      <c r="AY123" s="900"/>
      <c r="AZ123" s="245" t="s">
        <v>191</v>
      </c>
      <c r="BA123" s="245"/>
      <c r="BB123" s="245"/>
      <c r="BC123" s="245"/>
      <c r="BD123" s="245"/>
      <c r="BE123" s="245"/>
      <c r="BF123" s="245"/>
      <c r="BG123" s="245"/>
      <c r="BH123" s="245"/>
      <c r="BI123" s="245"/>
      <c r="BJ123" s="245"/>
      <c r="BK123" s="245"/>
      <c r="BL123" s="245"/>
      <c r="BM123" s="245"/>
      <c r="BN123" s="245"/>
      <c r="BO123" s="890" t="s">
        <v>474</v>
      </c>
      <c r="BP123" s="891"/>
      <c r="BQ123" s="845">
        <v>47979461</v>
      </c>
      <c r="BR123" s="846"/>
      <c r="BS123" s="846"/>
      <c r="BT123" s="846"/>
      <c r="BU123" s="846"/>
      <c r="BV123" s="846">
        <v>52575175</v>
      </c>
      <c r="BW123" s="846"/>
      <c r="BX123" s="846"/>
      <c r="BY123" s="846"/>
      <c r="BZ123" s="846"/>
      <c r="CA123" s="846">
        <v>57336484</v>
      </c>
      <c r="CB123" s="846"/>
      <c r="CC123" s="846"/>
      <c r="CD123" s="846"/>
      <c r="CE123" s="846"/>
      <c r="CF123" s="761"/>
      <c r="CG123" s="762"/>
      <c r="CH123" s="762"/>
      <c r="CI123" s="762"/>
      <c r="CJ123" s="847"/>
      <c r="CK123" s="882"/>
      <c r="CL123" s="868"/>
      <c r="CM123" s="868"/>
      <c r="CN123" s="868"/>
      <c r="CO123" s="869"/>
      <c r="CP123" s="848" t="s">
        <v>475</v>
      </c>
      <c r="CQ123" s="849"/>
      <c r="CR123" s="849"/>
      <c r="CS123" s="849"/>
      <c r="CT123" s="849"/>
      <c r="CU123" s="849"/>
      <c r="CV123" s="849"/>
      <c r="CW123" s="849"/>
      <c r="CX123" s="849"/>
      <c r="CY123" s="849"/>
      <c r="CZ123" s="849"/>
      <c r="DA123" s="849"/>
      <c r="DB123" s="849"/>
      <c r="DC123" s="849"/>
      <c r="DD123" s="849"/>
      <c r="DE123" s="849"/>
      <c r="DF123" s="850"/>
      <c r="DG123" s="792" t="s">
        <v>451</v>
      </c>
      <c r="DH123" s="793"/>
      <c r="DI123" s="793"/>
      <c r="DJ123" s="793"/>
      <c r="DK123" s="794"/>
      <c r="DL123" s="795" t="s">
        <v>248</v>
      </c>
      <c r="DM123" s="793"/>
      <c r="DN123" s="793"/>
      <c r="DO123" s="793"/>
      <c r="DP123" s="794"/>
      <c r="DQ123" s="795" t="s">
        <v>443</v>
      </c>
      <c r="DR123" s="793"/>
      <c r="DS123" s="793"/>
      <c r="DT123" s="793"/>
      <c r="DU123" s="794"/>
      <c r="DV123" s="837" t="s">
        <v>443</v>
      </c>
      <c r="DW123" s="838"/>
      <c r="DX123" s="838"/>
      <c r="DY123" s="838"/>
      <c r="DZ123" s="839"/>
    </row>
    <row r="124" spans="1:130" s="224" customFormat="1" ht="26.25" customHeight="1" thickBot="1" x14ac:dyDescent="0.25">
      <c r="A124" s="833"/>
      <c r="B124" s="834"/>
      <c r="C124" s="828" t="s">
        <v>463</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443</v>
      </c>
      <c r="AB124" s="793"/>
      <c r="AC124" s="793"/>
      <c r="AD124" s="793"/>
      <c r="AE124" s="794"/>
      <c r="AF124" s="795" t="s">
        <v>248</v>
      </c>
      <c r="AG124" s="793"/>
      <c r="AH124" s="793"/>
      <c r="AI124" s="793"/>
      <c r="AJ124" s="794"/>
      <c r="AK124" s="795" t="s">
        <v>248</v>
      </c>
      <c r="AL124" s="793"/>
      <c r="AM124" s="793"/>
      <c r="AN124" s="793"/>
      <c r="AO124" s="794"/>
      <c r="AP124" s="837" t="s">
        <v>439</v>
      </c>
      <c r="AQ124" s="838"/>
      <c r="AR124" s="838"/>
      <c r="AS124" s="838"/>
      <c r="AT124" s="839"/>
      <c r="AU124" s="840" t="s">
        <v>476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443</v>
      </c>
      <c r="BR124" s="844"/>
      <c r="BS124" s="844"/>
      <c r="BT124" s="844"/>
      <c r="BU124" s="844"/>
      <c r="BV124" s="844" t="s">
        <v>451</v>
      </c>
      <c r="BW124" s="844"/>
      <c r="BX124" s="844"/>
      <c r="BY124" s="844"/>
      <c r="BZ124" s="844"/>
      <c r="CA124" s="844" t="s">
        <v>439</v>
      </c>
      <c r="CB124" s="844"/>
      <c r="CC124" s="844"/>
      <c r="CD124" s="844"/>
      <c r="CE124" s="844"/>
      <c r="CF124" s="739"/>
      <c r="CG124" s="740"/>
      <c r="CH124" s="740"/>
      <c r="CI124" s="740"/>
      <c r="CJ124" s="875"/>
      <c r="CK124" s="883"/>
      <c r="CL124" s="883"/>
      <c r="CM124" s="883"/>
      <c r="CN124" s="883"/>
      <c r="CO124" s="884"/>
      <c r="CP124" s="848" t="s">
        <v>477</v>
      </c>
      <c r="CQ124" s="849"/>
      <c r="CR124" s="849"/>
      <c r="CS124" s="849"/>
      <c r="CT124" s="849"/>
      <c r="CU124" s="849"/>
      <c r="CV124" s="849"/>
      <c r="CW124" s="849"/>
      <c r="CX124" s="849"/>
      <c r="CY124" s="849"/>
      <c r="CZ124" s="849"/>
      <c r="DA124" s="849"/>
      <c r="DB124" s="849"/>
      <c r="DC124" s="849"/>
      <c r="DD124" s="849"/>
      <c r="DE124" s="849"/>
      <c r="DF124" s="850"/>
      <c r="DG124" s="776" t="s">
        <v>439</v>
      </c>
      <c r="DH124" s="777"/>
      <c r="DI124" s="777"/>
      <c r="DJ124" s="777"/>
      <c r="DK124" s="778"/>
      <c r="DL124" s="779" t="s">
        <v>438</v>
      </c>
      <c r="DM124" s="777"/>
      <c r="DN124" s="777"/>
      <c r="DO124" s="777"/>
      <c r="DP124" s="778"/>
      <c r="DQ124" s="779" t="s">
        <v>439</v>
      </c>
      <c r="DR124" s="777"/>
      <c r="DS124" s="777"/>
      <c r="DT124" s="777"/>
      <c r="DU124" s="778"/>
      <c r="DV124" s="861" t="s">
        <v>248</v>
      </c>
      <c r="DW124" s="862"/>
      <c r="DX124" s="862"/>
      <c r="DY124" s="862"/>
      <c r="DZ124" s="863"/>
    </row>
    <row r="125" spans="1:130" s="224" customFormat="1" ht="26.25" customHeight="1" x14ac:dyDescent="0.2">
      <c r="A125" s="833"/>
      <c r="B125" s="834"/>
      <c r="C125" s="828" t="s">
        <v>465</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438</v>
      </c>
      <c r="AB125" s="793"/>
      <c r="AC125" s="793"/>
      <c r="AD125" s="793"/>
      <c r="AE125" s="794"/>
      <c r="AF125" s="795" t="s">
        <v>248</v>
      </c>
      <c r="AG125" s="793"/>
      <c r="AH125" s="793"/>
      <c r="AI125" s="793"/>
      <c r="AJ125" s="794"/>
      <c r="AK125" s="795" t="s">
        <v>438</v>
      </c>
      <c r="AL125" s="793"/>
      <c r="AM125" s="793"/>
      <c r="AN125" s="793"/>
      <c r="AO125" s="794"/>
      <c r="AP125" s="837" t="s">
        <v>438</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478</v>
      </c>
      <c r="CL125" s="865"/>
      <c r="CM125" s="865"/>
      <c r="CN125" s="865"/>
      <c r="CO125" s="866"/>
      <c r="CP125" s="873" t="s">
        <v>479</v>
      </c>
      <c r="CQ125" s="821"/>
      <c r="CR125" s="821"/>
      <c r="CS125" s="821"/>
      <c r="CT125" s="821"/>
      <c r="CU125" s="821"/>
      <c r="CV125" s="821"/>
      <c r="CW125" s="821"/>
      <c r="CX125" s="821"/>
      <c r="CY125" s="821"/>
      <c r="CZ125" s="821"/>
      <c r="DA125" s="821"/>
      <c r="DB125" s="821"/>
      <c r="DC125" s="821"/>
      <c r="DD125" s="821"/>
      <c r="DE125" s="821"/>
      <c r="DF125" s="822"/>
      <c r="DG125" s="874" t="s">
        <v>248</v>
      </c>
      <c r="DH125" s="855"/>
      <c r="DI125" s="855"/>
      <c r="DJ125" s="855"/>
      <c r="DK125" s="855"/>
      <c r="DL125" s="855" t="s">
        <v>248</v>
      </c>
      <c r="DM125" s="855"/>
      <c r="DN125" s="855"/>
      <c r="DO125" s="855"/>
      <c r="DP125" s="855"/>
      <c r="DQ125" s="855" t="s">
        <v>438</v>
      </c>
      <c r="DR125" s="855"/>
      <c r="DS125" s="855"/>
      <c r="DT125" s="855"/>
      <c r="DU125" s="855"/>
      <c r="DV125" s="856" t="s">
        <v>248</v>
      </c>
      <c r="DW125" s="856"/>
      <c r="DX125" s="856"/>
      <c r="DY125" s="856"/>
      <c r="DZ125" s="857"/>
    </row>
    <row r="126" spans="1:130" s="224" customFormat="1" ht="26.25" customHeight="1" thickBot="1" x14ac:dyDescent="0.25">
      <c r="A126" s="833"/>
      <c r="B126" s="834"/>
      <c r="C126" s="828" t="s">
        <v>467</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74099</v>
      </c>
      <c r="AB126" s="793"/>
      <c r="AC126" s="793"/>
      <c r="AD126" s="793"/>
      <c r="AE126" s="794"/>
      <c r="AF126" s="795">
        <v>70844</v>
      </c>
      <c r="AG126" s="793"/>
      <c r="AH126" s="793"/>
      <c r="AI126" s="793"/>
      <c r="AJ126" s="794"/>
      <c r="AK126" s="795">
        <v>70844</v>
      </c>
      <c r="AL126" s="793"/>
      <c r="AM126" s="793"/>
      <c r="AN126" s="793"/>
      <c r="AO126" s="794"/>
      <c r="AP126" s="837">
        <v>0.2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480</v>
      </c>
      <c r="CQ126" s="765"/>
      <c r="CR126" s="765"/>
      <c r="CS126" s="765"/>
      <c r="CT126" s="765"/>
      <c r="CU126" s="765"/>
      <c r="CV126" s="765"/>
      <c r="CW126" s="765"/>
      <c r="CX126" s="765"/>
      <c r="CY126" s="765"/>
      <c r="CZ126" s="765"/>
      <c r="DA126" s="765"/>
      <c r="DB126" s="765"/>
      <c r="DC126" s="765"/>
      <c r="DD126" s="765"/>
      <c r="DE126" s="765"/>
      <c r="DF126" s="766"/>
      <c r="DG126" s="829" t="s">
        <v>248</v>
      </c>
      <c r="DH126" s="830"/>
      <c r="DI126" s="830"/>
      <c r="DJ126" s="830"/>
      <c r="DK126" s="830"/>
      <c r="DL126" s="830" t="s">
        <v>439</v>
      </c>
      <c r="DM126" s="830"/>
      <c r="DN126" s="830"/>
      <c r="DO126" s="830"/>
      <c r="DP126" s="830"/>
      <c r="DQ126" s="830" t="s">
        <v>248</v>
      </c>
      <c r="DR126" s="830"/>
      <c r="DS126" s="830"/>
      <c r="DT126" s="830"/>
      <c r="DU126" s="830"/>
      <c r="DV126" s="807" t="s">
        <v>451</v>
      </c>
      <c r="DW126" s="807"/>
      <c r="DX126" s="807"/>
      <c r="DY126" s="807"/>
      <c r="DZ126" s="808"/>
    </row>
    <row r="127" spans="1:130" s="224" customFormat="1" ht="26.25" customHeight="1" x14ac:dyDescent="0.2">
      <c r="A127" s="835"/>
      <c r="B127" s="836"/>
      <c r="C127" s="851" t="s">
        <v>481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438</v>
      </c>
      <c r="AB127" s="793"/>
      <c r="AC127" s="793"/>
      <c r="AD127" s="793"/>
      <c r="AE127" s="794"/>
      <c r="AF127" s="795" t="s">
        <v>248</v>
      </c>
      <c r="AG127" s="793"/>
      <c r="AH127" s="793"/>
      <c r="AI127" s="793"/>
      <c r="AJ127" s="794"/>
      <c r="AK127" s="795" t="s">
        <v>438</v>
      </c>
      <c r="AL127" s="793"/>
      <c r="AM127" s="793"/>
      <c r="AN127" s="793"/>
      <c r="AO127" s="794"/>
      <c r="AP127" s="837" t="s">
        <v>439</v>
      </c>
      <c r="AQ127" s="838"/>
      <c r="AR127" s="838"/>
      <c r="AS127" s="838"/>
      <c r="AT127" s="839"/>
      <c r="AU127" s="226"/>
      <c r="AV127" s="226"/>
      <c r="AW127" s="226"/>
      <c r="AX127" s="854" t="s">
        <v>482</v>
      </c>
      <c r="AY127" s="825"/>
      <c r="AZ127" s="825"/>
      <c r="BA127" s="825"/>
      <c r="BB127" s="825"/>
      <c r="BC127" s="825"/>
      <c r="BD127" s="825"/>
      <c r="BE127" s="826"/>
      <c r="BF127" s="824" t="s">
        <v>483</v>
      </c>
      <c r="BG127" s="825"/>
      <c r="BH127" s="825"/>
      <c r="BI127" s="825"/>
      <c r="BJ127" s="825"/>
      <c r="BK127" s="825"/>
      <c r="BL127" s="826"/>
      <c r="BM127" s="824" t="s">
        <v>484</v>
      </c>
      <c r="BN127" s="825"/>
      <c r="BO127" s="825"/>
      <c r="BP127" s="825"/>
      <c r="BQ127" s="825"/>
      <c r="BR127" s="825"/>
      <c r="BS127" s="826"/>
      <c r="BT127" s="824" t="s">
        <v>485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486</v>
      </c>
      <c r="CQ127" s="765"/>
      <c r="CR127" s="765"/>
      <c r="CS127" s="765"/>
      <c r="CT127" s="765"/>
      <c r="CU127" s="765"/>
      <c r="CV127" s="765"/>
      <c r="CW127" s="765"/>
      <c r="CX127" s="765"/>
      <c r="CY127" s="765"/>
      <c r="CZ127" s="765"/>
      <c r="DA127" s="765"/>
      <c r="DB127" s="765"/>
      <c r="DC127" s="765"/>
      <c r="DD127" s="765"/>
      <c r="DE127" s="765"/>
      <c r="DF127" s="766"/>
      <c r="DG127" s="829" t="s">
        <v>248</v>
      </c>
      <c r="DH127" s="830"/>
      <c r="DI127" s="830"/>
      <c r="DJ127" s="830"/>
      <c r="DK127" s="830"/>
      <c r="DL127" s="830" t="s">
        <v>438</v>
      </c>
      <c r="DM127" s="830"/>
      <c r="DN127" s="830"/>
      <c r="DO127" s="830"/>
      <c r="DP127" s="830"/>
      <c r="DQ127" s="830" t="s">
        <v>248</v>
      </c>
      <c r="DR127" s="830"/>
      <c r="DS127" s="830"/>
      <c r="DT127" s="830"/>
      <c r="DU127" s="830"/>
      <c r="DV127" s="807" t="s">
        <v>438</v>
      </c>
      <c r="DW127" s="807"/>
      <c r="DX127" s="807"/>
      <c r="DY127" s="807"/>
      <c r="DZ127" s="808"/>
    </row>
    <row r="128" spans="1:130" s="224" customFormat="1" ht="26.25" customHeight="1" thickBot="1" x14ac:dyDescent="0.25">
      <c r="A128" s="809" t="s">
        <v>487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488</v>
      </c>
      <c r="X128" s="811"/>
      <c r="Y128" s="811"/>
      <c r="Z128" s="812"/>
      <c r="AA128" s="813">
        <v>896695</v>
      </c>
      <c r="AB128" s="814"/>
      <c r="AC128" s="814"/>
      <c r="AD128" s="814"/>
      <c r="AE128" s="815"/>
      <c r="AF128" s="816">
        <v>922313</v>
      </c>
      <c r="AG128" s="814"/>
      <c r="AH128" s="814"/>
      <c r="AI128" s="814"/>
      <c r="AJ128" s="815"/>
      <c r="AK128" s="816">
        <v>955088</v>
      </c>
      <c r="AL128" s="814"/>
      <c r="AM128" s="814"/>
      <c r="AN128" s="814"/>
      <c r="AO128" s="815"/>
      <c r="AP128" s="817"/>
      <c r="AQ128" s="818"/>
      <c r="AR128" s="818"/>
      <c r="AS128" s="818"/>
      <c r="AT128" s="819"/>
      <c r="AU128" s="226"/>
      <c r="AV128" s="226"/>
      <c r="AW128" s="226"/>
      <c r="AX128" s="820" t="s">
        <v>489</v>
      </c>
      <c r="AY128" s="821"/>
      <c r="AZ128" s="821"/>
      <c r="BA128" s="821"/>
      <c r="BB128" s="821"/>
      <c r="BC128" s="821"/>
      <c r="BD128" s="821"/>
      <c r="BE128" s="822"/>
      <c r="BF128" s="799" t="s">
        <v>248</v>
      </c>
      <c r="BG128" s="800"/>
      <c r="BH128" s="800"/>
      <c r="BI128" s="800"/>
      <c r="BJ128" s="800"/>
      <c r="BK128" s="800"/>
      <c r="BL128" s="823"/>
      <c r="BM128" s="799">
        <v>11.53</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490</v>
      </c>
      <c r="CQ128" s="743"/>
      <c r="CR128" s="743"/>
      <c r="CS128" s="743"/>
      <c r="CT128" s="743"/>
      <c r="CU128" s="743"/>
      <c r="CV128" s="743"/>
      <c r="CW128" s="743"/>
      <c r="CX128" s="743"/>
      <c r="CY128" s="743"/>
      <c r="CZ128" s="743"/>
      <c r="DA128" s="743"/>
      <c r="DB128" s="743"/>
      <c r="DC128" s="743"/>
      <c r="DD128" s="743"/>
      <c r="DE128" s="743"/>
      <c r="DF128" s="744"/>
      <c r="DG128" s="803" t="s">
        <v>491</v>
      </c>
      <c r="DH128" s="804"/>
      <c r="DI128" s="804"/>
      <c r="DJ128" s="804"/>
      <c r="DK128" s="804"/>
      <c r="DL128" s="804" t="s">
        <v>491</v>
      </c>
      <c r="DM128" s="804"/>
      <c r="DN128" s="804"/>
      <c r="DO128" s="804"/>
      <c r="DP128" s="804"/>
      <c r="DQ128" s="804" t="s">
        <v>451</v>
      </c>
      <c r="DR128" s="804"/>
      <c r="DS128" s="804"/>
      <c r="DT128" s="804"/>
      <c r="DU128" s="804"/>
      <c r="DV128" s="805" t="s">
        <v>438</v>
      </c>
      <c r="DW128" s="805"/>
      <c r="DX128" s="805"/>
      <c r="DY128" s="805"/>
      <c r="DZ128" s="806"/>
    </row>
    <row r="129" spans="1:131" s="224" customFormat="1" ht="26.25" customHeight="1" x14ac:dyDescent="0.2">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492</v>
      </c>
      <c r="X129" s="790"/>
      <c r="Y129" s="790"/>
      <c r="Z129" s="791"/>
      <c r="AA129" s="792">
        <v>36910096</v>
      </c>
      <c r="AB129" s="793"/>
      <c r="AC129" s="793"/>
      <c r="AD129" s="793"/>
      <c r="AE129" s="794"/>
      <c r="AF129" s="795">
        <v>38048196</v>
      </c>
      <c r="AG129" s="793"/>
      <c r="AH129" s="793"/>
      <c r="AI129" s="793"/>
      <c r="AJ129" s="794"/>
      <c r="AK129" s="795">
        <v>37473101</v>
      </c>
      <c r="AL129" s="793"/>
      <c r="AM129" s="793"/>
      <c r="AN129" s="793"/>
      <c r="AO129" s="794"/>
      <c r="AP129" s="796"/>
      <c r="AQ129" s="797"/>
      <c r="AR129" s="797"/>
      <c r="AS129" s="797"/>
      <c r="AT129" s="798"/>
      <c r="AU129" s="227"/>
      <c r="AV129" s="227"/>
      <c r="AW129" s="227"/>
      <c r="AX129" s="764" t="s">
        <v>493</v>
      </c>
      <c r="AY129" s="765"/>
      <c r="AZ129" s="765"/>
      <c r="BA129" s="765"/>
      <c r="BB129" s="765"/>
      <c r="BC129" s="765"/>
      <c r="BD129" s="765"/>
      <c r="BE129" s="766"/>
      <c r="BF129" s="783" t="s">
        <v>494</v>
      </c>
      <c r="BG129" s="784"/>
      <c r="BH129" s="784"/>
      <c r="BI129" s="784"/>
      <c r="BJ129" s="784"/>
      <c r="BK129" s="784"/>
      <c r="BL129" s="785"/>
      <c r="BM129" s="783">
        <v>16.53</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495</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496</v>
      </c>
      <c r="X130" s="790"/>
      <c r="Y130" s="790"/>
      <c r="Z130" s="791"/>
      <c r="AA130" s="792">
        <v>2395648</v>
      </c>
      <c r="AB130" s="793"/>
      <c r="AC130" s="793"/>
      <c r="AD130" s="793"/>
      <c r="AE130" s="794"/>
      <c r="AF130" s="795">
        <v>2382660</v>
      </c>
      <c r="AG130" s="793"/>
      <c r="AH130" s="793"/>
      <c r="AI130" s="793"/>
      <c r="AJ130" s="794"/>
      <c r="AK130" s="795">
        <v>2402070</v>
      </c>
      <c r="AL130" s="793"/>
      <c r="AM130" s="793"/>
      <c r="AN130" s="793"/>
      <c r="AO130" s="794"/>
      <c r="AP130" s="796"/>
      <c r="AQ130" s="797"/>
      <c r="AR130" s="797"/>
      <c r="AS130" s="797"/>
      <c r="AT130" s="798"/>
      <c r="AU130" s="227"/>
      <c r="AV130" s="227"/>
      <c r="AW130" s="227"/>
      <c r="AX130" s="764" t="s">
        <v>497</v>
      </c>
      <c r="AY130" s="765"/>
      <c r="AZ130" s="765"/>
      <c r="BA130" s="765"/>
      <c r="BB130" s="765"/>
      <c r="BC130" s="765"/>
      <c r="BD130" s="765"/>
      <c r="BE130" s="766"/>
      <c r="BF130" s="767">
        <v>1.9</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498</v>
      </c>
      <c r="X131" s="774"/>
      <c r="Y131" s="774"/>
      <c r="Z131" s="775"/>
      <c r="AA131" s="776">
        <v>34514448</v>
      </c>
      <c r="AB131" s="777"/>
      <c r="AC131" s="777"/>
      <c r="AD131" s="777"/>
      <c r="AE131" s="778"/>
      <c r="AF131" s="779">
        <v>35665536</v>
      </c>
      <c r="AG131" s="777"/>
      <c r="AH131" s="777"/>
      <c r="AI131" s="777"/>
      <c r="AJ131" s="778"/>
      <c r="AK131" s="779">
        <v>35071031</v>
      </c>
      <c r="AL131" s="777"/>
      <c r="AM131" s="777"/>
      <c r="AN131" s="777"/>
      <c r="AO131" s="778"/>
      <c r="AP131" s="780"/>
      <c r="AQ131" s="781"/>
      <c r="AR131" s="781"/>
      <c r="AS131" s="781"/>
      <c r="AT131" s="782"/>
      <c r="AU131" s="227"/>
      <c r="AV131" s="227"/>
      <c r="AW131" s="227"/>
      <c r="AX131" s="742" t="s">
        <v>499</v>
      </c>
      <c r="AY131" s="743"/>
      <c r="AZ131" s="743"/>
      <c r="BA131" s="743"/>
      <c r="BB131" s="743"/>
      <c r="BC131" s="743"/>
      <c r="BD131" s="743"/>
      <c r="BE131" s="744"/>
      <c r="BF131" s="745" t="s">
        <v>491</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500</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501</v>
      </c>
      <c r="W132" s="755"/>
      <c r="X132" s="755"/>
      <c r="Y132" s="755"/>
      <c r="Z132" s="756"/>
      <c r="AA132" s="757">
        <v>2.2541139870000002</v>
      </c>
      <c r="AB132" s="758"/>
      <c r="AC132" s="758"/>
      <c r="AD132" s="758"/>
      <c r="AE132" s="759"/>
      <c r="AF132" s="760">
        <v>1.813764975</v>
      </c>
      <c r="AG132" s="758"/>
      <c r="AH132" s="758"/>
      <c r="AI132" s="758"/>
      <c r="AJ132" s="759"/>
      <c r="AK132" s="760">
        <v>1.847792841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502</v>
      </c>
      <c r="W133" s="734"/>
      <c r="X133" s="734"/>
      <c r="Y133" s="734"/>
      <c r="Z133" s="735"/>
      <c r="AA133" s="736">
        <v>2</v>
      </c>
      <c r="AB133" s="737"/>
      <c r="AC133" s="737"/>
      <c r="AD133" s="737"/>
      <c r="AE133" s="738"/>
      <c r="AF133" s="736">
        <v>2</v>
      </c>
      <c r="AG133" s="737"/>
      <c r="AH133" s="737"/>
      <c r="AI133" s="737"/>
      <c r="AJ133" s="738"/>
      <c r="AK133" s="736">
        <v>1.9</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8TmnRTmqxxStBSQNtuP4OQYTBcoo4nv6IlONEaHb4mUG9kwKvFCwDEVEwMhC1ZCQ/gPpA7HtvR1g6HwDN5O0nw==" saltValue="FAQsJUtUfZsbuJx4TZSP+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ZGtni5L8DdmcKoaYk1IRjeZFMKwcJA67Lb8T3giGmpXI3HRWsuj7uG/BrBMFZjrA/JcwS3t5TdudrPZk4TGp3g==" saltValue="lmJkBa8rkIjjwIpplDAz6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PBeDnXLxagwQpUmFS0oB2G3U2k52kvQROtDfD4AI6AmNkXjNEOma6k5HJY8P9be2rWjS1pLBVWNfDNuw0PzPEg==" saltValue="fzmMxyRYqs6z2Buwncde6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505</v>
      </c>
      <c r="AL6" s="260"/>
      <c r="AM6" s="260"/>
      <c r="AN6" s="260"/>
    </row>
    <row r="7" spans="1:46" ht="13.5" customHeight="1" x14ac:dyDescent="0.2">
      <c r="A7" s="259"/>
      <c r="AK7" s="262"/>
      <c r="AL7" s="263"/>
      <c r="AM7" s="263"/>
      <c r="AN7" s="264"/>
      <c r="AO7" s="1133" t="s">
        <v>506</v>
      </c>
      <c r="AP7" s="265"/>
      <c r="AQ7" s="266" t="s">
        <v>507</v>
      </c>
      <c r="AR7" s="267"/>
    </row>
    <row r="8" spans="1:46" ht="13.2" x14ac:dyDescent="0.2">
      <c r="A8" s="259"/>
      <c r="AK8" s="268"/>
      <c r="AL8" s="269"/>
      <c r="AM8" s="269"/>
      <c r="AN8" s="270"/>
      <c r="AO8" s="1134"/>
      <c r="AP8" s="271" t="s">
        <v>508</v>
      </c>
      <c r="AQ8" s="272" t="s">
        <v>509</v>
      </c>
      <c r="AR8" s="273" t="s">
        <v>510</v>
      </c>
    </row>
    <row r="9" spans="1:46" ht="13.2" x14ac:dyDescent="0.2">
      <c r="A9" s="259"/>
      <c r="AK9" s="1145" t="s">
        <v>511</v>
      </c>
      <c r="AL9" s="1146"/>
      <c r="AM9" s="1146"/>
      <c r="AN9" s="1147"/>
      <c r="AO9" s="274">
        <v>10091303</v>
      </c>
      <c r="AP9" s="274">
        <v>51245</v>
      </c>
      <c r="AQ9" s="275">
        <v>61723</v>
      </c>
      <c r="AR9" s="276">
        <v>-17</v>
      </c>
    </row>
    <row r="10" spans="1:46" ht="13.5" customHeight="1" x14ac:dyDescent="0.2">
      <c r="A10" s="259"/>
      <c r="AK10" s="1145" t="s">
        <v>512</v>
      </c>
      <c r="AL10" s="1146"/>
      <c r="AM10" s="1146"/>
      <c r="AN10" s="1147"/>
      <c r="AO10" s="277">
        <v>109123</v>
      </c>
      <c r="AP10" s="277">
        <v>554</v>
      </c>
      <c r="AQ10" s="278">
        <v>1286</v>
      </c>
      <c r="AR10" s="279">
        <v>-56.9</v>
      </c>
    </row>
    <row r="11" spans="1:46" ht="13.5" customHeight="1" x14ac:dyDescent="0.2">
      <c r="A11" s="259"/>
      <c r="AK11" s="1145" t="s">
        <v>513</v>
      </c>
      <c r="AL11" s="1146"/>
      <c r="AM11" s="1146"/>
      <c r="AN11" s="1147"/>
      <c r="AO11" s="277">
        <v>416693</v>
      </c>
      <c r="AP11" s="277">
        <v>2116</v>
      </c>
      <c r="AQ11" s="278">
        <v>1067</v>
      </c>
      <c r="AR11" s="279">
        <v>98.3</v>
      </c>
    </row>
    <row r="12" spans="1:46" ht="13.5" customHeight="1" x14ac:dyDescent="0.2">
      <c r="A12" s="259"/>
      <c r="AK12" s="1145" t="s">
        <v>514</v>
      </c>
      <c r="AL12" s="1146"/>
      <c r="AM12" s="1146"/>
      <c r="AN12" s="1147"/>
      <c r="AO12" s="277" t="s">
        <v>515</v>
      </c>
      <c r="AP12" s="277" t="s">
        <v>515</v>
      </c>
      <c r="AQ12" s="278">
        <v>49</v>
      </c>
      <c r="AR12" s="279" t="s">
        <v>515</v>
      </c>
    </row>
    <row r="13" spans="1:46" ht="13.5" customHeight="1" x14ac:dyDescent="0.2">
      <c r="A13" s="259"/>
      <c r="AK13" s="1145" t="s">
        <v>516</v>
      </c>
      <c r="AL13" s="1146"/>
      <c r="AM13" s="1146"/>
      <c r="AN13" s="1147"/>
      <c r="AO13" s="277">
        <v>364981</v>
      </c>
      <c r="AP13" s="277">
        <v>1853</v>
      </c>
      <c r="AQ13" s="278">
        <v>2137</v>
      </c>
      <c r="AR13" s="279">
        <v>-13.3</v>
      </c>
    </row>
    <row r="14" spans="1:46" ht="13.5" customHeight="1" x14ac:dyDescent="0.2">
      <c r="A14" s="259"/>
      <c r="AK14" s="1145" t="s">
        <v>517</v>
      </c>
      <c r="AL14" s="1146"/>
      <c r="AM14" s="1146"/>
      <c r="AN14" s="1147"/>
      <c r="AO14" s="277">
        <v>137922</v>
      </c>
      <c r="AP14" s="277">
        <v>700</v>
      </c>
      <c r="AQ14" s="278">
        <v>1241</v>
      </c>
      <c r="AR14" s="279">
        <v>-43.6</v>
      </c>
    </row>
    <row r="15" spans="1:46" ht="13.5" customHeight="1" x14ac:dyDescent="0.2">
      <c r="A15" s="259"/>
      <c r="AK15" s="1148" t="s">
        <v>518</v>
      </c>
      <c r="AL15" s="1149"/>
      <c r="AM15" s="1149"/>
      <c r="AN15" s="1150"/>
      <c r="AO15" s="277">
        <v>-402166</v>
      </c>
      <c r="AP15" s="277">
        <v>-2042</v>
      </c>
      <c r="AQ15" s="278">
        <v>-3809</v>
      </c>
      <c r="AR15" s="279">
        <v>-46.4</v>
      </c>
    </row>
    <row r="16" spans="1:46" ht="13.2" x14ac:dyDescent="0.2">
      <c r="A16" s="259"/>
      <c r="AK16" s="1148" t="s">
        <v>191</v>
      </c>
      <c r="AL16" s="1149"/>
      <c r="AM16" s="1149"/>
      <c r="AN16" s="1150"/>
      <c r="AO16" s="277">
        <v>10717856</v>
      </c>
      <c r="AP16" s="277">
        <v>54426</v>
      </c>
      <c r="AQ16" s="278">
        <v>63693</v>
      </c>
      <c r="AR16" s="279">
        <v>-14.5</v>
      </c>
    </row>
    <row r="17" spans="1:46" ht="13.2" x14ac:dyDescent="0.2">
      <c r="A17" s="259"/>
    </row>
    <row r="18" spans="1:46" ht="13.2" x14ac:dyDescent="0.2">
      <c r="A18" s="259"/>
      <c r="AQ18" s="280"/>
      <c r="AR18" s="280"/>
    </row>
    <row r="19" spans="1:46" ht="13.2" x14ac:dyDescent="0.2">
      <c r="A19" s="259"/>
      <c r="AK19" s="255" t="s">
        <v>519</v>
      </c>
    </row>
    <row r="20" spans="1:46" ht="13.2" x14ac:dyDescent="0.2">
      <c r="A20" s="259"/>
      <c r="AK20" s="281"/>
      <c r="AL20" s="282"/>
      <c r="AM20" s="282"/>
      <c r="AN20" s="283"/>
      <c r="AO20" s="284" t="s">
        <v>520</v>
      </c>
      <c r="AP20" s="285" t="s">
        <v>521</v>
      </c>
      <c r="AQ20" s="286" t="s">
        <v>522</v>
      </c>
      <c r="AR20" s="287"/>
    </row>
    <row r="21" spans="1:46" s="260" customFormat="1" ht="13.2" x14ac:dyDescent="0.2">
      <c r="A21" s="288"/>
      <c r="AK21" s="1151" t="s">
        <v>523</v>
      </c>
      <c r="AL21" s="1152"/>
      <c r="AM21" s="1152"/>
      <c r="AN21" s="1153"/>
      <c r="AO21" s="289">
        <v>4.59</v>
      </c>
      <c r="AP21" s="290">
        <v>6.06</v>
      </c>
      <c r="AQ21" s="291">
        <v>-1.47</v>
      </c>
      <c r="AS21" s="292"/>
      <c r="AT21" s="288"/>
    </row>
    <row r="22" spans="1:46" s="260" customFormat="1" ht="13.2" x14ac:dyDescent="0.2">
      <c r="A22" s="288"/>
      <c r="AK22" s="1151" t="s">
        <v>524</v>
      </c>
      <c r="AL22" s="1152"/>
      <c r="AM22" s="1152"/>
      <c r="AN22" s="1153"/>
      <c r="AO22" s="293">
        <v>100.1</v>
      </c>
      <c r="AP22" s="294">
        <v>99.8</v>
      </c>
      <c r="AQ22" s="295">
        <v>0.3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4" t="s">
        <v>525</v>
      </c>
      <c r="B26" s="1144"/>
      <c r="C26" s="1144"/>
      <c r="D26" s="1144"/>
      <c r="E26" s="1144"/>
      <c r="F26" s="1144"/>
      <c r="G26" s="1144"/>
      <c r="H26" s="1144"/>
      <c r="I26" s="1144"/>
      <c r="J26" s="1144"/>
      <c r="K26" s="1144"/>
      <c r="L26" s="1144"/>
      <c r="M26" s="1144"/>
      <c r="N26" s="1144"/>
      <c r="O26" s="1144"/>
      <c r="P26" s="1144"/>
      <c r="Q26" s="1144"/>
      <c r="R26" s="1144"/>
      <c r="S26" s="1144"/>
      <c r="T26" s="1144"/>
      <c r="U26" s="1144"/>
      <c r="V26" s="1144"/>
      <c r="W26" s="1144"/>
      <c r="X26" s="1144"/>
      <c r="Y26" s="1144"/>
      <c r="Z26" s="1144"/>
      <c r="AA26" s="1144"/>
      <c r="AB26" s="1144"/>
      <c r="AC26" s="1144"/>
      <c r="AD26" s="1144"/>
      <c r="AE26" s="1144"/>
      <c r="AF26" s="1144"/>
      <c r="AG26" s="1144"/>
      <c r="AH26" s="1144"/>
      <c r="AI26" s="1144"/>
      <c r="AJ26" s="1144"/>
      <c r="AK26" s="1144"/>
      <c r="AL26" s="1144"/>
      <c r="AM26" s="1144"/>
      <c r="AN26" s="1144"/>
      <c r="AO26" s="1144"/>
      <c r="AP26" s="1144"/>
      <c r="AQ26" s="1144"/>
      <c r="AR26" s="1144"/>
      <c r="AS26" s="1144"/>
    </row>
    <row r="27" spans="1:46" ht="13.2" x14ac:dyDescent="0.2">
      <c r="A27" s="300"/>
      <c r="AS27" s="255"/>
      <c r="AT27" s="255"/>
    </row>
    <row r="28" spans="1:46" ht="16.2" x14ac:dyDescent="0.2">
      <c r="A28" s="256" t="s">
        <v>526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527</v>
      </c>
      <c r="AL29" s="260"/>
      <c r="AM29" s="260"/>
      <c r="AN29" s="260"/>
      <c r="AS29" s="302"/>
    </row>
    <row r="30" spans="1:46" ht="13.5" customHeight="1" x14ac:dyDescent="0.2">
      <c r="A30" s="259"/>
      <c r="AK30" s="262"/>
      <c r="AL30" s="263"/>
      <c r="AM30" s="263"/>
      <c r="AN30" s="264"/>
      <c r="AO30" s="1133" t="s">
        <v>506</v>
      </c>
      <c r="AP30" s="265"/>
      <c r="AQ30" s="266" t="s">
        <v>507</v>
      </c>
      <c r="AR30" s="267"/>
    </row>
    <row r="31" spans="1:46" ht="13.2" x14ac:dyDescent="0.2">
      <c r="A31" s="259"/>
      <c r="AK31" s="268"/>
      <c r="AL31" s="269"/>
      <c r="AM31" s="269"/>
      <c r="AN31" s="270"/>
      <c r="AO31" s="1134"/>
      <c r="AP31" s="271" t="s">
        <v>508</v>
      </c>
      <c r="AQ31" s="272" t="s">
        <v>509</v>
      </c>
      <c r="AR31" s="273" t="s">
        <v>510</v>
      </c>
    </row>
    <row r="32" spans="1:46" ht="27" customHeight="1" x14ac:dyDescent="0.2">
      <c r="A32" s="259"/>
      <c r="AK32" s="1135" t="s">
        <v>528</v>
      </c>
      <c r="AL32" s="1136"/>
      <c r="AM32" s="1136"/>
      <c r="AN32" s="1137"/>
      <c r="AO32" s="303">
        <v>3241253</v>
      </c>
      <c r="AP32" s="303">
        <v>16459</v>
      </c>
      <c r="AQ32" s="304">
        <v>26449</v>
      </c>
      <c r="AR32" s="305">
        <v>-37.799999999999997</v>
      </c>
    </row>
    <row r="33" spans="1:46" ht="13.5" customHeight="1" x14ac:dyDescent="0.2">
      <c r="A33" s="259"/>
      <c r="AK33" s="1135" t="s">
        <v>529</v>
      </c>
      <c r="AL33" s="1136"/>
      <c r="AM33" s="1136"/>
      <c r="AN33" s="1137"/>
      <c r="AO33" s="303" t="s">
        <v>515</v>
      </c>
      <c r="AP33" s="303" t="s">
        <v>515</v>
      </c>
      <c r="AQ33" s="304">
        <v>1</v>
      </c>
      <c r="AR33" s="305" t="s">
        <v>515</v>
      </c>
    </row>
    <row r="34" spans="1:46" ht="27" customHeight="1" x14ac:dyDescent="0.2">
      <c r="A34" s="259"/>
      <c r="AK34" s="1135" t="s">
        <v>530</v>
      </c>
      <c r="AL34" s="1136"/>
      <c r="AM34" s="1136"/>
      <c r="AN34" s="1137"/>
      <c r="AO34" s="303" t="s">
        <v>515</v>
      </c>
      <c r="AP34" s="303" t="s">
        <v>515</v>
      </c>
      <c r="AQ34" s="304">
        <v>29</v>
      </c>
      <c r="AR34" s="305" t="s">
        <v>515</v>
      </c>
    </row>
    <row r="35" spans="1:46" ht="27" customHeight="1" x14ac:dyDescent="0.2">
      <c r="A35" s="259"/>
      <c r="AK35" s="1135" t="s">
        <v>531</v>
      </c>
      <c r="AL35" s="1136"/>
      <c r="AM35" s="1136"/>
      <c r="AN35" s="1137"/>
      <c r="AO35" s="303">
        <v>579453</v>
      </c>
      <c r="AP35" s="303">
        <v>2943</v>
      </c>
      <c r="AQ35" s="304">
        <v>5448</v>
      </c>
      <c r="AR35" s="305">
        <v>-46</v>
      </c>
    </row>
    <row r="36" spans="1:46" ht="27" customHeight="1" x14ac:dyDescent="0.2">
      <c r="A36" s="259"/>
      <c r="AK36" s="1135" t="s">
        <v>532</v>
      </c>
      <c r="AL36" s="1136"/>
      <c r="AM36" s="1136"/>
      <c r="AN36" s="1137"/>
      <c r="AO36" s="303">
        <v>113648</v>
      </c>
      <c r="AP36" s="303">
        <v>577</v>
      </c>
      <c r="AQ36" s="304">
        <v>445</v>
      </c>
      <c r="AR36" s="305">
        <v>29.7</v>
      </c>
    </row>
    <row r="37" spans="1:46" ht="13.5" customHeight="1" x14ac:dyDescent="0.2">
      <c r="A37" s="259"/>
      <c r="AK37" s="1135" t="s">
        <v>533</v>
      </c>
      <c r="AL37" s="1136"/>
      <c r="AM37" s="1136"/>
      <c r="AN37" s="1137"/>
      <c r="AO37" s="303">
        <v>70844</v>
      </c>
      <c r="AP37" s="303">
        <v>360</v>
      </c>
      <c r="AQ37" s="304">
        <v>1095</v>
      </c>
      <c r="AR37" s="305">
        <v>-67.099999999999994</v>
      </c>
    </row>
    <row r="38" spans="1:46" ht="27" customHeight="1" x14ac:dyDescent="0.2">
      <c r="A38" s="259"/>
      <c r="AK38" s="1138" t="s">
        <v>534</v>
      </c>
      <c r="AL38" s="1139"/>
      <c r="AM38" s="1139"/>
      <c r="AN38" s="1140"/>
      <c r="AO38" s="306" t="s">
        <v>515</v>
      </c>
      <c r="AP38" s="306" t="s">
        <v>515</v>
      </c>
      <c r="AQ38" s="307">
        <v>0</v>
      </c>
      <c r="AR38" s="295" t="s">
        <v>515</v>
      </c>
      <c r="AS38" s="302"/>
    </row>
    <row r="39" spans="1:46" ht="13.2" x14ac:dyDescent="0.2">
      <c r="A39" s="259"/>
      <c r="AK39" s="1138" t="s">
        <v>535</v>
      </c>
      <c r="AL39" s="1139"/>
      <c r="AM39" s="1139"/>
      <c r="AN39" s="1140"/>
      <c r="AO39" s="303">
        <v>-955088</v>
      </c>
      <c r="AP39" s="303">
        <v>-4850</v>
      </c>
      <c r="AQ39" s="304">
        <v>-7113</v>
      </c>
      <c r="AR39" s="305">
        <v>-31.8</v>
      </c>
      <c r="AS39" s="302"/>
    </row>
    <row r="40" spans="1:46" ht="27" customHeight="1" x14ac:dyDescent="0.2">
      <c r="A40" s="259"/>
      <c r="AK40" s="1135" t="s">
        <v>536</v>
      </c>
      <c r="AL40" s="1136"/>
      <c r="AM40" s="1136"/>
      <c r="AN40" s="1137"/>
      <c r="AO40" s="303">
        <v>-2402070</v>
      </c>
      <c r="AP40" s="303">
        <v>-12198</v>
      </c>
      <c r="AQ40" s="304">
        <v>-18923</v>
      </c>
      <c r="AR40" s="305">
        <v>-35.5</v>
      </c>
      <c r="AS40" s="302"/>
    </row>
    <row r="41" spans="1:46" ht="13.2" x14ac:dyDescent="0.2">
      <c r="A41" s="259"/>
      <c r="AK41" s="1141" t="s">
        <v>305</v>
      </c>
      <c r="AL41" s="1142"/>
      <c r="AM41" s="1142"/>
      <c r="AN41" s="1143"/>
      <c r="AO41" s="303">
        <v>648040</v>
      </c>
      <c r="AP41" s="303">
        <v>3291</v>
      </c>
      <c r="AQ41" s="304">
        <v>7431</v>
      </c>
      <c r="AR41" s="305">
        <v>-55.7</v>
      </c>
      <c r="AS41" s="302"/>
    </row>
    <row r="42" spans="1:46" ht="13.2" x14ac:dyDescent="0.2">
      <c r="A42" s="259"/>
      <c r="AK42" s="308" t="s">
        <v>537</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538</v>
      </c>
    </row>
    <row r="48" spans="1:46" ht="13.2" x14ac:dyDescent="0.2">
      <c r="A48" s="259"/>
      <c r="AK48" s="313" t="s">
        <v>539</v>
      </c>
      <c r="AL48" s="313"/>
      <c r="AM48" s="313"/>
      <c r="AN48" s="313"/>
      <c r="AO48" s="313"/>
      <c r="AP48" s="313"/>
      <c r="AQ48" s="314"/>
      <c r="AR48" s="313"/>
    </row>
    <row r="49" spans="1:44" ht="13.5" customHeight="1" x14ac:dyDescent="0.2">
      <c r="A49" s="259"/>
      <c r="AK49" s="315"/>
      <c r="AL49" s="316"/>
      <c r="AM49" s="1128" t="s">
        <v>506</v>
      </c>
      <c r="AN49" s="1130" t="s">
        <v>540</v>
      </c>
      <c r="AO49" s="1131"/>
      <c r="AP49" s="1131"/>
      <c r="AQ49" s="1131"/>
      <c r="AR49" s="1132"/>
    </row>
    <row r="50" spans="1:44" ht="13.2" x14ac:dyDescent="0.2">
      <c r="A50" s="259"/>
      <c r="AK50" s="317"/>
      <c r="AL50" s="318"/>
      <c r="AM50" s="1129"/>
      <c r="AN50" s="319" t="s">
        <v>541</v>
      </c>
      <c r="AO50" s="320" t="s">
        <v>542</v>
      </c>
      <c r="AP50" s="321" t="s">
        <v>543</v>
      </c>
      <c r="AQ50" s="322" t="s">
        <v>544</v>
      </c>
      <c r="AR50" s="323" t="s">
        <v>545</v>
      </c>
    </row>
    <row r="51" spans="1:44" ht="13.2" x14ac:dyDescent="0.2">
      <c r="A51" s="259"/>
      <c r="AK51" s="315" t="s">
        <v>546</v>
      </c>
      <c r="AL51" s="316"/>
      <c r="AM51" s="324">
        <v>4448532</v>
      </c>
      <c r="AN51" s="325">
        <v>22978</v>
      </c>
      <c r="AO51" s="326">
        <v>69.099999999999994</v>
      </c>
      <c r="AP51" s="327">
        <v>33173</v>
      </c>
      <c r="AQ51" s="328">
        <v>-19.2</v>
      </c>
      <c r="AR51" s="329">
        <v>88.3</v>
      </c>
    </row>
    <row r="52" spans="1:44" ht="13.2" x14ac:dyDescent="0.2">
      <c r="A52" s="259"/>
      <c r="AK52" s="330"/>
      <c r="AL52" s="331" t="s">
        <v>547</v>
      </c>
      <c r="AM52" s="332">
        <v>2247096</v>
      </c>
      <c r="AN52" s="333">
        <v>11607</v>
      </c>
      <c r="AO52" s="334">
        <v>3.1</v>
      </c>
      <c r="AP52" s="335">
        <v>20353</v>
      </c>
      <c r="AQ52" s="336">
        <v>-25.4</v>
      </c>
      <c r="AR52" s="337">
        <v>28.5</v>
      </c>
    </row>
    <row r="53" spans="1:44" ht="13.2" x14ac:dyDescent="0.2">
      <c r="A53" s="259"/>
      <c r="AK53" s="315" t="s">
        <v>548</v>
      </c>
      <c r="AL53" s="316"/>
      <c r="AM53" s="324">
        <v>3198424</v>
      </c>
      <c r="AN53" s="325">
        <v>16413</v>
      </c>
      <c r="AO53" s="326">
        <v>-28.6</v>
      </c>
      <c r="AP53" s="327">
        <v>37644</v>
      </c>
      <c r="AQ53" s="328">
        <v>13.5</v>
      </c>
      <c r="AR53" s="329">
        <v>-42.1</v>
      </c>
    </row>
    <row r="54" spans="1:44" ht="13.2" x14ac:dyDescent="0.2">
      <c r="A54" s="259"/>
      <c r="AK54" s="330"/>
      <c r="AL54" s="331" t="s">
        <v>547</v>
      </c>
      <c r="AM54" s="332">
        <v>2661718</v>
      </c>
      <c r="AN54" s="333">
        <v>13659</v>
      </c>
      <c r="AO54" s="334">
        <v>17.7</v>
      </c>
      <c r="AP54" s="335">
        <v>24939</v>
      </c>
      <c r="AQ54" s="336">
        <v>22.5</v>
      </c>
      <c r="AR54" s="337">
        <v>-4.8</v>
      </c>
    </row>
    <row r="55" spans="1:44" ht="13.2" x14ac:dyDescent="0.2">
      <c r="A55" s="259"/>
      <c r="AK55" s="315" t="s">
        <v>549</v>
      </c>
      <c r="AL55" s="316"/>
      <c r="AM55" s="324">
        <v>4599427</v>
      </c>
      <c r="AN55" s="325">
        <v>23521</v>
      </c>
      <c r="AO55" s="326">
        <v>43.3</v>
      </c>
      <c r="AP55" s="327">
        <v>39221</v>
      </c>
      <c r="AQ55" s="328">
        <v>4.2</v>
      </c>
      <c r="AR55" s="329">
        <v>39.1</v>
      </c>
    </row>
    <row r="56" spans="1:44" ht="13.2" x14ac:dyDescent="0.2">
      <c r="A56" s="259"/>
      <c r="AK56" s="330"/>
      <c r="AL56" s="331" t="s">
        <v>547</v>
      </c>
      <c r="AM56" s="332">
        <v>3154277</v>
      </c>
      <c r="AN56" s="333">
        <v>16131</v>
      </c>
      <c r="AO56" s="334">
        <v>18.100000000000001</v>
      </c>
      <c r="AP56" s="335">
        <v>24821</v>
      </c>
      <c r="AQ56" s="336">
        <v>-0.5</v>
      </c>
      <c r="AR56" s="337">
        <v>18.600000000000001</v>
      </c>
    </row>
    <row r="57" spans="1:44" ht="13.2" x14ac:dyDescent="0.2">
      <c r="A57" s="259"/>
      <c r="AK57" s="315" t="s">
        <v>550</v>
      </c>
      <c r="AL57" s="316"/>
      <c r="AM57" s="324">
        <v>3617277</v>
      </c>
      <c r="AN57" s="325">
        <v>18516</v>
      </c>
      <c r="AO57" s="326">
        <v>-21.3</v>
      </c>
      <c r="AP57" s="327">
        <v>38566</v>
      </c>
      <c r="AQ57" s="328">
        <v>-1.7</v>
      </c>
      <c r="AR57" s="329">
        <v>-19.600000000000001</v>
      </c>
    </row>
    <row r="58" spans="1:44" ht="13.2" x14ac:dyDescent="0.2">
      <c r="A58" s="259"/>
      <c r="AK58" s="330"/>
      <c r="AL58" s="331" t="s">
        <v>547</v>
      </c>
      <c r="AM58" s="332">
        <v>2438144</v>
      </c>
      <c r="AN58" s="333">
        <v>12480</v>
      </c>
      <c r="AO58" s="334">
        <v>-22.6</v>
      </c>
      <c r="AP58" s="335">
        <v>24059</v>
      </c>
      <c r="AQ58" s="336">
        <v>-3.1</v>
      </c>
      <c r="AR58" s="337">
        <v>-19.5</v>
      </c>
    </row>
    <row r="59" spans="1:44" ht="13.2" x14ac:dyDescent="0.2">
      <c r="A59" s="259"/>
      <c r="AK59" s="315" t="s">
        <v>551</v>
      </c>
      <c r="AL59" s="316"/>
      <c r="AM59" s="324">
        <v>6791243</v>
      </c>
      <c r="AN59" s="325">
        <v>34487</v>
      </c>
      <c r="AO59" s="326">
        <v>86.3</v>
      </c>
      <c r="AP59" s="327">
        <v>35156</v>
      </c>
      <c r="AQ59" s="328">
        <v>-8.8000000000000007</v>
      </c>
      <c r="AR59" s="329">
        <v>95.1</v>
      </c>
    </row>
    <row r="60" spans="1:44" ht="13.2" x14ac:dyDescent="0.2">
      <c r="A60" s="259"/>
      <c r="AK60" s="330"/>
      <c r="AL60" s="331" t="s">
        <v>547</v>
      </c>
      <c r="AM60" s="332">
        <v>3670770</v>
      </c>
      <c r="AN60" s="333">
        <v>18641</v>
      </c>
      <c r="AO60" s="334">
        <v>49.4</v>
      </c>
      <c r="AP60" s="335">
        <v>22430</v>
      </c>
      <c r="AQ60" s="336">
        <v>-6.8</v>
      </c>
      <c r="AR60" s="337">
        <v>56.2</v>
      </c>
    </row>
    <row r="61" spans="1:44" ht="13.2" x14ac:dyDescent="0.2">
      <c r="A61" s="259"/>
      <c r="AK61" s="315" t="s">
        <v>552</v>
      </c>
      <c r="AL61" s="338"/>
      <c r="AM61" s="324">
        <v>4530981</v>
      </c>
      <c r="AN61" s="325">
        <v>23183</v>
      </c>
      <c r="AO61" s="326">
        <v>29.8</v>
      </c>
      <c r="AP61" s="327">
        <v>36752</v>
      </c>
      <c r="AQ61" s="339">
        <v>-2.4</v>
      </c>
      <c r="AR61" s="329">
        <v>32.200000000000003</v>
      </c>
    </row>
    <row r="62" spans="1:44" ht="13.2" x14ac:dyDescent="0.2">
      <c r="A62" s="259"/>
      <c r="AK62" s="330"/>
      <c r="AL62" s="331" t="s">
        <v>547</v>
      </c>
      <c r="AM62" s="332">
        <v>2834401</v>
      </c>
      <c r="AN62" s="333">
        <v>14504</v>
      </c>
      <c r="AO62" s="334">
        <v>13.1</v>
      </c>
      <c r="AP62" s="335">
        <v>23320</v>
      </c>
      <c r="AQ62" s="336">
        <v>-2.7</v>
      </c>
      <c r="AR62" s="337">
        <v>15.8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oIFFRIAq4l2SimJ8fdhwxV5Pb04/SpgbeJcYXzM7KmEbQzqvrJvxUnsFvtKkDpiXs+Pvk9Aa9Ki/zDnLuc84nA==" saltValue="XDeND4vGGd33opOI7YGZ0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554</v>
      </c>
    </row>
    <row r="121" spans="125:125" ht="13.5" hidden="1" customHeight="1" x14ac:dyDescent="0.2">
      <c r="DU121" s="253"/>
    </row>
  </sheetData>
  <sheetProtection algorithmName="SHA-512" hashValue="MYKIQ9OZFNu/KfhNTOi+6fptidnCLrwhsqzptg+5wkATeQoEY5lIIX+naRMKbTamD4F/qlewWsZefh++B8z4PQ==" saltValue="eTLjXGRhSCYIU6DC7Dmm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555</v>
      </c>
    </row>
  </sheetData>
  <sheetProtection algorithmName="SHA-512" hashValue="PZtwFEhkvtmN+BZiszmS+ySGAVknB1+LK7C899btsajx5/C3DG4w/KmdqGOFTWMyPLEZg7/HZowV4zH/qsy9ng==" saltValue="euJV/49KCU6HtO5fPK8q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154" t="s">
        <v>3</v>
      </c>
      <c r="D47" s="1154"/>
      <c r="E47" s="1155"/>
      <c r="F47" s="11">
        <v>8.56</v>
      </c>
      <c r="G47" s="12">
        <v>8.2200000000000006</v>
      </c>
      <c r="H47" s="12">
        <v>7.69</v>
      </c>
      <c r="I47" s="12">
        <v>11.61</v>
      </c>
      <c r="J47" s="13">
        <v>12.08</v>
      </c>
    </row>
    <row r="48" spans="2:10" ht="57.75" customHeight="1" x14ac:dyDescent="0.2">
      <c r="B48" s="14"/>
      <c r="C48" s="1156" t="s">
        <v>4</v>
      </c>
      <c r="D48" s="1156"/>
      <c r="E48" s="1157"/>
      <c r="F48" s="15">
        <v>5.64</v>
      </c>
      <c r="G48" s="16">
        <v>6.05</v>
      </c>
      <c r="H48" s="16">
        <v>8.5500000000000007</v>
      </c>
      <c r="I48" s="16">
        <v>16.59</v>
      </c>
      <c r="J48" s="17">
        <v>13.5</v>
      </c>
    </row>
    <row r="49" spans="2:10" ht="57.75" customHeight="1" thickBot="1" x14ac:dyDescent="0.25">
      <c r="B49" s="18"/>
      <c r="C49" s="1158" t="s">
        <v>5</v>
      </c>
      <c r="D49" s="1158"/>
      <c r="E49" s="1159"/>
      <c r="F49" s="19">
        <v>1.69</v>
      </c>
      <c r="G49" s="20">
        <v>0.08</v>
      </c>
      <c r="H49" s="20">
        <v>2.59</v>
      </c>
      <c r="I49" s="20">
        <v>12.45</v>
      </c>
      <c r="J49" s="21" t="s">
        <v>561</v>
      </c>
    </row>
    <row r="50" spans="2:10" ht="13.2" x14ac:dyDescent="0.2"/>
  </sheetData>
  <sheetProtection algorithmName="SHA-512" hashValue="HIiRP8tt9xIIvb3vn9hUQ+nmNlshCKk35Vw4SjjOTH5/3VOk4mq8PrCxcwAROq6X7NNTjIc+1g23scVd+LDaqw==" saltValue="2KpQ8n+w1SVvE4LO6QHB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cp:keywords/>
  <dc:description/>
  <cp:lastModifiedBy>木村　優太</cp:lastModifiedBy>
  <cp:lastPrinted>2024-09-09T00:31:58Z</cp:lastPrinted>
  <dcterms:created xsi:type="dcterms:W3CDTF">2024-02-05T00:54:47Z</dcterms:created>
  <dcterms:modified xsi:type="dcterms:W3CDTF">2025-09-28T07:13:39Z</dcterms:modified>
  <cp:category/>
</cp:coreProperties>
</file>