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02195FA0-487C-423F-BF4F-2747A2FC68A4}"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E41" i="10"/>
  <c r="AM41" i="10"/>
  <c r="U41" i="10"/>
  <c r="C41" i="10"/>
  <c r="BE40" i="10"/>
  <c r="AM40" i="10"/>
  <c r="U40" i="10"/>
  <c r="C40" i="10"/>
  <c r="BE39" i="10"/>
  <c r="AM39" i="10"/>
  <c r="U39" i="10"/>
  <c r="C39" i="10"/>
  <c r="BE38" i="10"/>
  <c r="AM38" i="10"/>
  <c r="U38" i="10"/>
  <c r="C38" i="10"/>
  <c r="BE37" i="10"/>
  <c r="AM37" i="10"/>
  <c r="U37" i="10"/>
  <c r="C37" i="10"/>
  <c r="BE36" i="10"/>
  <c r="AM36" i="10"/>
  <c r="C36" i="10"/>
  <c r="BE35" i="10"/>
  <c r="AM35" i="10"/>
  <c r="BE34" i="10"/>
  <c r="C34" i="10"/>
  <c r="C35" i="10" s="1"/>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W34" i="10" l="1"/>
  <c r="BW35" i="10" s="1"/>
  <c r="BW36" i="10" s="1"/>
  <c r="BW37" i="10" s="1"/>
  <c r="BW38" i="10" s="1"/>
  <c r="BW39" i="10" s="1"/>
  <c r="BW40" i="10" s="1"/>
  <c r="BW41" i="10" s="1"/>
  <c r="CO34" i="10" l="1"/>
  <c r="CO35" i="10" s="1"/>
  <c r="CO36" i="10" s="1"/>
  <c r="CO37" i="10" s="1"/>
  <c r="CO38" i="10" s="1"/>
  <c r="CO39" i="10" s="1"/>
  <c r="CO40" i="10" s="1"/>
  <c r="CO41" i="10" s="1"/>
</calcChain>
</file>

<file path=xl/sharedStrings.xml><?xml version="1.0" encoding="utf-8"?>
<sst xmlns="http://schemas.openxmlformats.org/spreadsheetml/2006/main" count="1138" uniqueCount="615">
  <si>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</si>
  <si>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</si>
  <si>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</si>
  <si>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</si>
  <si>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</si>
  <si>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</si>
  <si>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</si>
  <si>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</si>
  <si>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</si>
  <si>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</si>
  <si>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</si>
  <si>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</si>
  <si>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</si>
  <si>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</si>
  <si>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</si>
  <si>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</si>
  <si>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</si>
  <si>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</si>
  <si>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</si>
  <si>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</si>
  <si>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</si>
  <si>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</si>
  <si>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</si>
  <si>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</si>
  <si>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</si>
  <si>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</si>
  <si>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</si>
  <si>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</si>
  <si>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</si>
  <si>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</si>
  <si>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</si>
  <si>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</si>
  <si>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</si>
  <si>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</si>
  <si>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</si>
  <si>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</si>
  <si>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</si>
  <si>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</si>
  <si>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</si>
  <si>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</si>
  <si>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</si>
  <si>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</si>
  <si>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</si>
  <si>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</si>
  <si>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</si>
  <si>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</si>
  <si>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</si>
  <si>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</si>
  <si>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</si>
  <si>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</si>
  <si>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</si>
  <si>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</si>
  <si>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</si>
  <si>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</si>
  <si>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</si>
  <si>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</si>
  <si>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</si>
  <si>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</si>
  <si>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</si>
  <si>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</si>
  <si>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</si>
  <si>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</si>
  <si>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</si>
  <si>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</si>
  <si>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</si>
  <si>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</si>
  <si>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</si>
  <si>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</si>
  <si>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</si>
  <si>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</si>
  <si>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</si>
  <si>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</si>
  <si>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</si>
  <si>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</si>
  <si>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</si>
  <si>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</si>
  <si>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</si>
  <si>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</si>
  <si>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</si>
  <si>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</si>
  <si>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</si>
  <si>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</si>
  <si>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</si>
  <si>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</si>
  <si>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</si>
  <si>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</si>
  <si>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</si>
  <si>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</si>
  <si>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</si>
  <si>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</si>
  <si>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</si>
  <si>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</si>
  <si>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</si>
  <si>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</si>
  <si>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</si>
  <si>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</si>
  <si>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</si>
  <si>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</si>
  <si>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</si>
  <si>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</si>
  <si>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調布市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</si>
  <si>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</si>
  <si>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</si>
  <si>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</si>
  <si>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</si>
  <si>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</si>
  <si>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</si>
  <si>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</si>
  <si>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</si>
  <si>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</si>
  <si>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</si>
  <si>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</si>
  <si>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</si>
  <si>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</si>
  <si>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</si>
  <si>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</si>
  <si>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</si>
  <si>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</si>
  <si>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</si>
  <si>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</si>
  <si>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</si>
  <si>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</si>
  <si>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</si>
  <si>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</si>
  <si>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</si>
  <si>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</si>
  <si>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</si>
  <si>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</si>
  <si>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</si>
  <si>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</si>
  <si>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</si>
  <si>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</si>
  <si>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</si>
  <si>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</si>
  <si>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</si>
  <si>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</si>
  <si>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</si>
  <si>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</si>
  <si>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</si>
  <si>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</si>
  <si>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</si>
  <si>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</si>
  <si>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</si>
  <si>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</si>
  <si>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</si>
  <si>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</si>
  <si>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</si>
  <si>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</si>
  <si>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</si>
  <si>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</si>
  <si>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</si>
  <si>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</si>
  <si>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</si>
  <si>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</si>
  <si>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</si>
  <si>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</si>
  <si>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</si>
  <si>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</si>
  <si>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</si>
  <si>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</si>
  <si>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</si>
  <si>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</si>
  <si>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</si>
  <si>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</si>
  <si>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</si>
  <si>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</si>
  <si>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</si>
  <si>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</si>
  <si>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</si>
  <si>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</si>
  <si>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</si>
  <si>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</si>
  <si>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</si>
  <si>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</si>
  <si>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</si>
  <si>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</si>
  <si>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</si>
  <si>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</si>
  <si>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</si>
  <si>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</si>
  <si>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</si>
  <si>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</si>
  <si>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</si>
  <si>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</si>
  <si>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</si>
  <si>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</si>
  <si>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</si>
  <si>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</si>
  <si>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</si>
  <si>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</si>
  <si>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</si>
  <si>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</si>
  <si>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</si>
  <si>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</si>
  <si>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</si>
  <si>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</si>
  <si>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</si>
  <si>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</si>
  <si>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</si>
  <si>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</si>
  <si>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</si>
  <si>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</si>
  <si>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</si>
  <si>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</si>
  <si>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</si>
  <si>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</si>
  <si>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</si>
  <si>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</si>
  <si>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</si>
  <si>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</si>
  <si>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</si>
  <si>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</si>
  <si>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</si>
  <si>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</si>
  <si>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</si>
  <si>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</si>
  <si>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</si>
  <si>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</si>
  <si>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</si>
  <si>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</si>
  <si>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</si>
  <si>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東京都調布市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</si>
  <si>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</si>
  <si>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</si>
  <si>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</si>
  <si>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</si>
  <si>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</si>
  <si>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</si>
  <si>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</si>
  <si>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</si>
  <si>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</si>
  <si>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</si>
  <si>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</si>
  <si>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</si>
  <si>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</si>
  <si>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</si>
  <si>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</si>
  <si>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</si>
  <si>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</si>
  <si>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</si>
  <si>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</si>
  <si>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</si>
  <si>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</si>
  <si>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</si>
  <si>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</si>
  <si>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</si>
  <si>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</si>
  <si>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</si>
  <si>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</si>
  <si>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</si>
  <si>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</si>
  <si>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</si>
  <si>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</si>
  <si>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</si>
  <si>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</si>
  <si>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</si>
  <si>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</si>
  <si>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</si>
  <si>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</si>
  <si>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</si>
  <si>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</si>
  <si>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</si>
  <si>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</si>
  <si>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</si>
  <si>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</si>
  <si>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</si>
  <si>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</si>
  <si>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</si>
  <si>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</si>
  <si>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</si>
  <si>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</si>
  <si>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</si>
  <si>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</si>
  <si>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</si>
  <si>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</si>
  <si>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</si>
  <si>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</si>
  <si>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</si>
  <si>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</si>
  <si>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</si>
  <si>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</si>
  <si>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</si>
  <si>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</si>
  <si>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</si>
  <si>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</si>
  <si>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</si>
  <si>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</si>
  <si>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</si>
  <si>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</si>
  <si>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</si>
  <si>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</si>
  <si>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</si>
  <si>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</si>
  <si>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</si>
  <si>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</si>
  <si>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</si>
  <si>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</si>
  <si>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</si>
  <si>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</si>
  <si>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</si>
  <si>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</si>
  <si>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</si>
  <si>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</si>
  <si>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</si>
  <si>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</si>
  <si>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</si>
  <si>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</si>
  <si>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</si>
  <si>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</si>
  <si>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</si>
  <si>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</si>
  <si>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</si>
  <si>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</si>
  <si>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</si>
  <si>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</si>
  <si>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</si>
  <si>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</si>
  <si>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</si>
  <si>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</si>
  <si>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</si>
  <si>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</si>
  <si>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</si>
  <si>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</si>
  <si>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</si>
  <si>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</si>
  <si>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</si>
  <si>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</si>
  <si>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</si>
  <si>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</si>
  <si>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</si>
  <si>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</si>
  <si>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</si>
  <si>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</si>
  <si>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</si>
  <si>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</si>
  <si>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</si>
  <si>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</si>
  <si>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</si>
  <si>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</si>
  <si>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</si>
  <si>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</si>
  <si>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</si>
  <si>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介護サービス</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</si>
  <si>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</si>
  <si>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</si>
  <si>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</si>
  <si>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</si>
  <si>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</si>
  <si>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</si>
  <si>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</si>
  <si>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</si>
  <si>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</si>
  <si>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</si>
  <si>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</si>
  <si>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</si>
  <si>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</si>
  <si>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</si>
  <si>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</si>
  <si>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</si>
  <si>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</si>
  <si>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</si>
  <si>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</si>
  <si>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</si>
  <si>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</si>
  <si>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</si>
  <si>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</si>
  <si>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</si>
  <si>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</si>
  <si>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</si>
  <si>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</si>
  <si>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</si>
  <si>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</si>
  <si>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</si>
  <si>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東京都調布市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</si>
  <si>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</si>
  <si>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</si>
  <si>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</si>
  <si>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</si>
  <si>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</si>
  <si>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</si>
  <si>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</si>
  <si>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</si>
  <si>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</si>
  <si>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</si>
  <si>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</si>
  <si>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</si>
  <si>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</si>
  <si>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</si>
  <si>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</si>
  <si>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</si>
  <si>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</si>
  <si>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</si>
  <si>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</si>
  <si>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</si>
  <si>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用地特別会計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</si>
  <si>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</si>
  <si>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</si>
  <si>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</si>
  <si>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</si>
  <si>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</si>
  <si>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</si>
  <si>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</si>
  <si>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</si>
  <si>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</si>
  <si>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</si>
  <si>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</si>
  <si>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</si>
  <si>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</si>
  <si>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</si>
  <si>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</si>
  <si>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</si>
  <si>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</si>
  <si>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</si>
  <si>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</si>
  <si>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</si>
  <si>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</si>
  <si>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</si>
  <si>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</si>
  <si>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</si>
  <si>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</si>
  <si>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</si>
  <si>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</si>
  <si>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</si>
  <si>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</si>
  <si>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</si>
  <si>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</si>
  <si>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</si>
  <si>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</si>
  <si>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</si>
  <si>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</si>
  <si>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</si>
  <si>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</si>
  <si>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</si>
  <si>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</si>
  <si>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</si>
  <si>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</si>
  <si>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</si>
  <si>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</si>
  <si>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</si>
  <si>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</si>
  <si>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</si>
  <si>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</si>
  <si>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</si>
  <si>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</si>
  <si>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</si>
  <si>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</si>
  <si>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</si>
  <si>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</si>
  <si>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</si>
  <si>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</si>
  <si>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</si>
  <si>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</si>
  <si>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</si>
  <si>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</si>
  <si>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</si>
  <si>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</si>
  <si>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</si>
  <si>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</si>
  <si>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</si>
  <si>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</si>
  <si>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</si>
  <si>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</si>
  <si>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</si>
  <si>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</si>
  <si>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</si>
  <si>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</si>
  <si>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</si>
  <si>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</si>
  <si>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</si>
  <si>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</si>
  <si>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</si>
  <si>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</si>
  <si>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</si>
  <si>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</si>
  <si>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</si>
  <si>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</si>
  <si>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</si>
  <si>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</si>
  <si>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</si>
  <si>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</si>
  <si>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</si>
  <si>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</si>
  <si>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</si>
  <si>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</si>
  <si>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</si>
  <si>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</si>
  <si>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</si>
  <si>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</si>
  <si>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</si>
  <si>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</si>
  <si>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</si>
  <si>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</si>
  <si>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</si>
  <si>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</si>
  <si>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</si>
  <si>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</si>
  <si>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</si>
  <si>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</si>
  <si>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</si>
  <si>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</si>
  <si>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</si>
  <si>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</si>
  <si>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</si>
  <si>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</si>
  <si>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</si>
  <si>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</si>
  <si>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</si>
  <si>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</si>
  <si>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</si>
  <si>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</si>
  <si>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</si>
  <si>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</si>
  <si>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</si>
  <si>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</si>
  <si>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</si>
  <si>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</si>
  <si>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</si>
  <si>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</si>
  <si>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</si>
  <si>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</si>
  <si>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</si>
  <si>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</si>
  <si>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</si>
  <si>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</si>
  <si>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</si>
  <si>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</si>
  <si>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</si>
  <si>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</si>
  <si>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</si>
  <si>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</si>
  <si>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</si>
  <si>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</si>
  <si>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</si>
  <si>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</si>
  <si>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</si>
  <si>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</si>
  <si>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</si>
  <si>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</si>
  <si>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</si>
  <si>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</si>
  <si>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</si>
  <si>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</si>
  <si>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</si>
  <si>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</si>
  <si>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</si>
  <si>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</si>
  <si>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</si>
  <si>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</si>
  <si>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</si>
  <si>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</si>
  <si>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</si>
  <si>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</si>
  <si>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</si>
  <si>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</si>
  <si>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5.22</t>
  </si>
  <si>
    <t>▲ 4.59</t>
  </si>
  <si>
    <t>一般会計</t>
  </si>
  <si>
    <t>下水道事業会計</t>
  </si>
  <si>
    <t>介護保険事業特別会計</t>
  </si>
  <si>
    <t>後期高齢者医療特別会計</t>
  </si>
  <si>
    <t>国民健康保険事業特別会計</t>
  </si>
  <si>
    <t>用地特別会計</t>
  </si>
  <si>
    <t>その他会計（赤字）</t>
  </si>
  <si>
    <t>その他会計（黒字）</t>
  </si>
  <si>
    <t>（百万円）</t>
    <phoneticPr fontId="5"/>
  </si>
  <si>
    <t>H30</t>
    <phoneticPr fontId="5"/>
  </si>
  <si>
    <t>R01</t>
    <phoneticPr fontId="5"/>
  </si>
  <si>
    <t>R02</t>
    <phoneticPr fontId="5"/>
  </si>
  <si>
    <t>R03</t>
    <phoneticPr fontId="5"/>
  </si>
  <si>
    <t>R04</t>
    <phoneticPr fontId="5"/>
  </si>
  <si>
    <t>ふじみ衛生組合</t>
    <rPh sb="3" eb="7">
      <t>エイセイクミアイ</t>
    </rPh>
    <phoneticPr fontId="2"/>
  </si>
  <si>
    <t>東京たま広域資源循環組合</t>
    <rPh sb="0" eb="2">
      <t>トウキョウ</t>
    </rPh>
    <rPh sb="4" eb="6">
      <t>コウイキ</t>
    </rPh>
    <rPh sb="6" eb="8">
      <t>シゲン</t>
    </rPh>
    <rPh sb="8" eb="12">
      <t>ジュンカンクミアイ</t>
    </rPh>
    <phoneticPr fontId="2"/>
  </si>
  <si>
    <t>東京都十一市競輪事業組合</t>
    <rPh sb="0" eb="12">
      <t>トウキョウトジュウイッシケイリンジギョウクミアイ</t>
    </rPh>
    <phoneticPr fontId="2"/>
  </si>
  <si>
    <t>東京都六市競艇事業組合</t>
    <rPh sb="0" eb="11">
      <t>トウキョウトロクシキョウテイジギョウクミアイ</t>
    </rPh>
    <phoneticPr fontId="2"/>
  </si>
  <si>
    <t>東京都市町村総合事務組合（交通災害共済事業特別会計）</t>
    <rPh sb="0" eb="6">
      <t>トウキョウトシチョウソン</t>
    </rPh>
    <rPh sb="6" eb="8">
      <t>ソウゴウ</t>
    </rPh>
    <rPh sb="8" eb="12">
      <t>ジムクミアイ</t>
    </rPh>
    <rPh sb="13" eb="17">
      <t>コウツウサイガイ</t>
    </rPh>
    <rPh sb="17" eb="19">
      <t>キョウサイ</t>
    </rPh>
    <rPh sb="19" eb="23">
      <t>ジギョウトクベツ</t>
    </rPh>
    <rPh sb="23" eb="25">
      <t>カイケイ</t>
    </rPh>
    <phoneticPr fontId="2"/>
  </si>
  <si>
    <t>東京都後期高齢者医療広域連合（一般会計）</t>
    <rPh sb="0" eb="8">
      <t>トウキョウトコウキコウレイシャ</t>
    </rPh>
    <rPh sb="8" eb="10">
      <t>イリョウ</t>
    </rPh>
    <rPh sb="10" eb="14">
      <t>コウイキレンゴウ</t>
    </rPh>
    <rPh sb="15" eb="19">
      <t>イッパンカイケイ</t>
    </rPh>
    <phoneticPr fontId="2"/>
  </si>
  <si>
    <t>東京都後期高齢者医療広域連合（後期高齢者医療特別会計）</t>
    <rPh sb="0" eb="8">
      <t>トウキョウトコウキコウレイシャ</t>
    </rPh>
    <rPh sb="8" eb="10">
      <t>イリョウ</t>
    </rPh>
    <rPh sb="10" eb="14">
      <t>コウイキレンゴウ</t>
    </rPh>
    <rPh sb="15" eb="22">
      <t>コウキコウレイシャイリョウ</t>
    </rPh>
    <rPh sb="22" eb="26">
      <t>トクベツカイケイ</t>
    </rPh>
    <phoneticPr fontId="2"/>
  </si>
  <si>
    <t>-</t>
    <phoneticPr fontId="2"/>
  </si>
  <si>
    <t>-</t>
    <phoneticPr fontId="2"/>
  </si>
  <si>
    <t>-</t>
    <phoneticPr fontId="2"/>
  </si>
  <si>
    <t>-</t>
    <phoneticPr fontId="2"/>
  </si>
  <si>
    <t>-</t>
    <phoneticPr fontId="2"/>
  </si>
  <si>
    <t>調布エフエム放送</t>
    <rPh sb="0" eb="2">
      <t>チョウフ</t>
    </rPh>
    <rPh sb="6" eb="8">
      <t>ホウソウ</t>
    </rPh>
    <phoneticPr fontId="2"/>
  </si>
  <si>
    <t>調布市土地開発公社</t>
    <rPh sb="0" eb="9">
      <t>チョウフシトチカイハツコウシャ</t>
    </rPh>
    <phoneticPr fontId="2"/>
  </si>
  <si>
    <t>調布ゆうあい福祉公社</t>
    <rPh sb="0" eb="2">
      <t>チョウフ</t>
    </rPh>
    <rPh sb="6" eb="10">
      <t>フクシコウシャ</t>
    </rPh>
    <phoneticPr fontId="2"/>
  </si>
  <si>
    <t>調布市体育協会</t>
    <rPh sb="0" eb="7">
      <t>チョウフシタイイクキョウカイ</t>
    </rPh>
    <phoneticPr fontId="2"/>
  </si>
  <si>
    <t>ココスクエア調布</t>
    <rPh sb="6" eb="8">
      <t>チョウフ</t>
    </rPh>
    <phoneticPr fontId="2"/>
  </si>
  <si>
    <t>調布市市民サービス公社</t>
    <rPh sb="0" eb="5">
      <t>チョウフシシミン</t>
    </rPh>
    <rPh sb="9" eb="11">
      <t>コウシャ</t>
    </rPh>
    <phoneticPr fontId="2"/>
  </si>
  <si>
    <t>調布市武者小路実篤記念館</t>
    <rPh sb="0" eb="9">
      <t>チョウフシムシャノコウジサネアツ</t>
    </rPh>
    <rPh sb="9" eb="12">
      <t>キネンカン</t>
    </rPh>
    <phoneticPr fontId="2"/>
  </si>
  <si>
    <t>-</t>
    <phoneticPr fontId="2"/>
  </si>
  <si>
    <t>-</t>
    <phoneticPr fontId="2"/>
  </si>
  <si>
    <t>-</t>
    <phoneticPr fontId="2"/>
  </si>
  <si>
    <t>名称は，令和5年4月1日から調布市スポーツ協会に変更</t>
    <phoneticPr fontId="2"/>
  </si>
  <si>
    <t>公共施設整備基金</t>
    <phoneticPr fontId="2"/>
  </si>
  <si>
    <t>ふるさとのみどりと環境を守り育てる基金</t>
    <rPh sb="9" eb="11">
      <t>カンキョウ</t>
    </rPh>
    <rPh sb="12" eb="13">
      <t>マモ</t>
    </rPh>
    <rPh sb="14" eb="15">
      <t>ソダ</t>
    </rPh>
    <rPh sb="17" eb="19">
      <t>キキン</t>
    </rPh>
    <phoneticPr fontId="2"/>
  </si>
  <si>
    <t>都市基盤整備事業基金</t>
    <rPh sb="0" eb="10">
      <t>トシキバンセイビジギョウキキン</t>
    </rPh>
    <phoneticPr fontId="2"/>
  </si>
  <si>
    <t>井上欣一社会福祉事業基金</t>
    <phoneticPr fontId="2"/>
  </si>
  <si>
    <t>子ども・若者基金</t>
    <rPh sb="0" eb="1">
      <t>コ</t>
    </rPh>
    <rPh sb="4" eb="6">
      <t>ワカモノ</t>
    </rPh>
    <rPh sb="6" eb="8">
      <t>キキン</t>
    </rPh>
    <phoneticPr fontId="5"/>
  </si>
  <si>
    <t>東京市町村総合事務組合</t>
    <rPh sb="0" eb="2">
      <t>トウキョウ</t>
    </rPh>
    <rPh sb="2" eb="5">
      <t>シチョウソン</t>
    </rPh>
    <rPh sb="5" eb="11">
      <t>ソウゴウジムクミアイ</t>
    </rPh>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</si>
  <si>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</si>
  <si>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</si>
  <si>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</si>
  <si>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</si>
  <si>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</si>
  <si>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</si>
  <si>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</si>
  <si>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</si>
  <si>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</si>
  <si>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</si>
  <si>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</si>
  <si>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</si>
  <si>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実質公債費比率</t>
    <phoneticPr fontId="5"/>
  </si>
  <si>
    <t xml:space="preserve"> </t>
    <phoneticPr fontId="5"/>
  </si>
  <si>
    <t>　令和4年度は将来負担比率は3.9％であり，充当可能基金の増などにより，前年度比で4.3ポイント改善したものの令和4年度から類似団体区分が変更になったこともあり，類似団体内平均値を上回っている状況にある。有形固定資産減価償却率は類似団体内平均値を下回っているものの，老朽化の進捗度合いは比較的高い状況にある。老朽化対応による施設改修等に伴う地方債残高の増加に留意しつつ，各施設の特性に応じて計画的に更新・維持保全し，財政負担の平準化に努める必要がある。</t>
    <rPh sb="1" eb="3">
      <t>レイワ</t>
    </rPh>
    <rPh sb="4" eb="6">
      <t>ネンド</t>
    </rPh>
    <rPh sb="7" eb="9">
      <t>ショウライ</t>
    </rPh>
    <rPh sb="9" eb="11">
      <t>フタン</t>
    </rPh>
    <rPh sb="11" eb="13">
      <t>ヒリツ</t>
    </rPh>
    <rPh sb="22" eb="24">
      <t>ジュウトウ</t>
    </rPh>
    <rPh sb="24" eb="26">
      <t>カノウ</t>
    </rPh>
    <rPh sb="26" eb="28">
      <t>キキン</t>
    </rPh>
    <rPh sb="29" eb="30">
      <t>ゾウ</t>
    </rPh>
    <rPh sb="36" eb="40">
      <t>ゼンネンドヒ</t>
    </rPh>
    <rPh sb="48" eb="50">
      <t>カイゼン</t>
    </rPh>
    <rPh sb="55" eb="57">
      <t>レイワ</t>
    </rPh>
    <rPh sb="58" eb="60">
      <t>ネンド</t>
    </rPh>
    <rPh sb="62" eb="64">
      <t>ルイジ</t>
    </rPh>
    <rPh sb="64" eb="66">
      <t>ダンタイ</t>
    </rPh>
    <rPh sb="66" eb="68">
      <t>クブン</t>
    </rPh>
    <rPh sb="69" eb="71">
      <t>ヘンコウ</t>
    </rPh>
    <rPh sb="81" eb="83">
      <t>ルイジ</t>
    </rPh>
    <rPh sb="83" eb="85">
      <t>ダンタイ</t>
    </rPh>
    <rPh sb="85" eb="86">
      <t>ナイ</t>
    </rPh>
    <rPh sb="86" eb="88">
      <t>ヘイキン</t>
    </rPh>
    <rPh sb="88" eb="89">
      <t>チ</t>
    </rPh>
    <rPh sb="90" eb="92">
      <t>ウワマワ</t>
    </rPh>
    <rPh sb="96" eb="98">
      <t>ジョウキョウ</t>
    </rPh>
    <rPh sb="102" eb="104">
      <t>ユウケイ</t>
    </rPh>
    <rPh sb="104" eb="106">
      <t>コテイ</t>
    </rPh>
    <rPh sb="106" eb="108">
      <t>シサン</t>
    </rPh>
    <rPh sb="108" eb="110">
      <t>ゲンカ</t>
    </rPh>
    <rPh sb="110" eb="112">
      <t>ショウキャク</t>
    </rPh>
    <rPh sb="112" eb="113">
      <t>リツ</t>
    </rPh>
    <rPh sb="114" eb="116">
      <t>ルイジ</t>
    </rPh>
    <rPh sb="116" eb="118">
      <t>ダンタイ</t>
    </rPh>
    <rPh sb="118" eb="119">
      <t>ナイ</t>
    </rPh>
    <rPh sb="119" eb="121">
      <t>ヘイキン</t>
    </rPh>
    <rPh sb="121" eb="122">
      <t>チ</t>
    </rPh>
    <rPh sb="123" eb="125">
      <t>シタマワ</t>
    </rPh>
    <rPh sb="133" eb="136">
      <t>ロウキュウカ</t>
    </rPh>
    <rPh sb="137" eb="139">
      <t>シンチョク</t>
    </rPh>
    <rPh sb="139" eb="141">
      <t>ドア</t>
    </rPh>
    <rPh sb="143" eb="146">
      <t>ヒカクテキ</t>
    </rPh>
    <rPh sb="146" eb="147">
      <t>タカ</t>
    </rPh>
    <rPh sb="148" eb="150">
      <t>ジョウキョウ</t>
    </rPh>
    <rPh sb="154" eb="157">
      <t>ロウキュウカ</t>
    </rPh>
    <rPh sb="157" eb="159">
      <t>タイオウ</t>
    </rPh>
    <rPh sb="162" eb="164">
      <t>シセツ</t>
    </rPh>
    <rPh sb="164" eb="166">
      <t>カイシュウ</t>
    </rPh>
    <rPh sb="166" eb="167">
      <t>トウ</t>
    </rPh>
    <rPh sb="168" eb="169">
      <t>トモナ</t>
    </rPh>
    <rPh sb="170" eb="173">
      <t>チホウサイ</t>
    </rPh>
    <rPh sb="173" eb="175">
      <t>ザンダカ</t>
    </rPh>
    <rPh sb="176" eb="178">
      <t>ゾウカ</t>
    </rPh>
    <rPh sb="179" eb="181">
      <t>リュウイ</t>
    </rPh>
    <rPh sb="185" eb="188">
      <t>カクシセツ</t>
    </rPh>
    <rPh sb="189" eb="191">
      <t>トクセイ</t>
    </rPh>
    <rPh sb="192" eb="193">
      <t>オウ</t>
    </rPh>
    <rPh sb="195" eb="198">
      <t>ケイカクテキ</t>
    </rPh>
    <rPh sb="199" eb="201">
      <t>コウシン</t>
    </rPh>
    <rPh sb="202" eb="204">
      <t>イジ</t>
    </rPh>
    <rPh sb="204" eb="206">
      <t>ホゼン</t>
    </rPh>
    <rPh sb="208" eb="210">
      <t>ザイセイ</t>
    </rPh>
    <rPh sb="210" eb="212">
      <t>フタン</t>
    </rPh>
    <rPh sb="213" eb="216">
      <t>ヘイジュンカ</t>
    </rPh>
    <rPh sb="217" eb="218">
      <t>ツト</t>
    </rPh>
    <rPh sb="220" eb="222">
      <t>ヒツヨウ</t>
    </rPh>
    <phoneticPr fontId="5"/>
  </si>
  <si>
    <t>　令和4年度決算において，将来負担比率は3.9％となり，充当可能基金の増などにより，前年度比で4.3ポイント改善した。実質公債費比率は1.1％となり，単年度の比率では，元利償還金額の増などにより，前年度と比較して0.5ポイント上昇した。また，三か年平均では，0.4ポイント上昇しているが，類似団体内平均値を大きく下回っている。引き続き，中長期的な視点から健全な財政運営を行っていく。</t>
    <rPh sb="1" eb="3">
      <t>レイワ</t>
    </rPh>
    <rPh sb="4" eb="6">
      <t>ネンド</t>
    </rPh>
    <rPh sb="6" eb="8">
      <t>ケッサン</t>
    </rPh>
    <rPh sb="13" eb="15">
      <t>ショウライ</t>
    </rPh>
    <rPh sb="15" eb="17">
      <t>フタン</t>
    </rPh>
    <rPh sb="17" eb="19">
      <t>ヒリツ</t>
    </rPh>
    <rPh sb="28" eb="30">
      <t>ジュウトウ</t>
    </rPh>
    <rPh sb="30" eb="32">
      <t>カノウ</t>
    </rPh>
    <rPh sb="32" eb="34">
      <t>キキン</t>
    </rPh>
    <rPh sb="35" eb="36">
      <t>ゾウ</t>
    </rPh>
    <rPh sb="42" eb="45">
      <t>ゼンネンド</t>
    </rPh>
    <rPh sb="45" eb="46">
      <t>ヒ</t>
    </rPh>
    <rPh sb="54" eb="56">
      <t>カイゼン</t>
    </rPh>
    <rPh sb="59" eb="61">
      <t>ジッシツ</t>
    </rPh>
    <rPh sb="61" eb="64">
      <t>コウサイヒ</t>
    </rPh>
    <rPh sb="64" eb="66">
      <t>ヒリツ</t>
    </rPh>
    <rPh sb="75" eb="78">
      <t>タンネンド</t>
    </rPh>
    <rPh sb="79" eb="81">
      <t>ヒリツ</t>
    </rPh>
    <rPh sb="84" eb="86">
      <t>ガンリ</t>
    </rPh>
    <rPh sb="86" eb="88">
      <t>ショウカン</t>
    </rPh>
    <rPh sb="88" eb="90">
      <t>キンガク</t>
    </rPh>
    <rPh sb="91" eb="92">
      <t>ゾウ</t>
    </rPh>
    <rPh sb="98" eb="101">
      <t>ゼンネンド</t>
    </rPh>
    <rPh sb="102" eb="104">
      <t>ヒカク</t>
    </rPh>
    <rPh sb="113" eb="115">
      <t>ジョウショウ</t>
    </rPh>
    <rPh sb="121" eb="122">
      <t>サン</t>
    </rPh>
    <rPh sb="123" eb="124">
      <t>ネン</t>
    </rPh>
    <rPh sb="124" eb="126">
      <t>ヘイキン</t>
    </rPh>
    <rPh sb="136" eb="138">
      <t>ジョウショウ</t>
    </rPh>
    <rPh sb="144" eb="146">
      <t>ルイジ</t>
    </rPh>
    <rPh sb="146" eb="148">
      <t>ダンタイ</t>
    </rPh>
    <rPh sb="148" eb="149">
      <t>ナイ</t>
    </rPh>
    <rPh sb="149" eb="151">
      <t>ヘイキン</t>
    </rPh>
    <rPh sb="151" eb="152">
      <t>チ</t>
    </rPh>
    <rPh sb="153" eb="154">
      <t>オオ</t>
    </rPh>
    <rPh sb="156" eb="158">
      <t>シタマワ</t>
    </rPh>
    <rPh sb="163" eb="164">
      <t>ヒ</t>
    </rPh>
    <rPh sb="165" eb="166">
      <t>ツヅ</t>
    </rPh>
    <rPh sb="168" eb="172">
      <t>チュウチョウキテキ</t>
    </rPh>
    <rPh sb="173" eb="175">
      <t>シテン</t>
    </rPh>
    <rPh sb="177" eb="179">
      <t>ケンゼン</t>
    </rPh>
    <rPh sb="180" eb="182">
      <t>ザイセイ</t>
    </rPh>
    <rPh sb="182" eb="184">
      <t>ウンエイ</t>
    </rPh>
    <rPh sb="185" eb="186">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</si>
</sst>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4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44366</c:v>
                </c:pt>
                <c:pt idx="1">
                  <c:v>51043</c:v>
                </c:pt>
                <c:pt idx="2">
                  <c:v>42898</c:v>
                </c:pt>
                <c:pt idx="3">
                  <c:v>38566</c:v>
                </c:pt>
                <c:pt idx="4">
                  <c:v>35156</c:v>
                </c:pt>
              </c:numCache>
            </c:numRef>
          </c:val>
          <c:smooth val="0"/>
          <c:extLst>
            <c:ext xmlns:c16="http://schemas.microsoft.com/office/drawing/2014/chart" uri="{C3380CC4-5D6E-409C-BE32-E72D297353CC}">
              <c16:uniqueId val="{00000000-03AC-4A6A-A0D6-C7241070F4F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49512</c:v>
                </c:pt>
                <c:pt idx="1">
                  <c:v>42968</c:v>
                </c:pt>
                <c:pt idx="2">
                  <c:v>40302</c:v>
                </c:pt>
                <c:pt idx="3">
                  <c:v>23562</c:v>
                </c:pt>
                <c:pt idx="4">
                  <c:v>31608</c:v>
                </c:pt>
              </c:numCache>
            </c:numRef>
          </c:val>
          <c:smooth val="0"/>
          <c:extLst>
            <c:ext xmlns:c16="http://schemas.microsoft.com/office/drawing/2014/chart" uri="{C3380CC4-5D6E-409C-BE32-E72D297353CC}">
              <c16:uniqueId val="{00000001-03AC-4A6A-A0D6-C7241070F4F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7.41</c:v>
                </c:pt>
                <c:pt idx="1">
                  <c:v>6.13</c:v>
                </c:pt>
                <c:pt idx="2">
                  <c:v>10.42</c:v>
                </c:pt>
                <c:pt idx="3">
                  <c:v>13.91</c:v>
                </c:pt>
                <c:pt idx="4">
                  <c:v>8.44</c:v>
                </c:pt>
              </c:numCache>
            </c:numRef>
          </c:val>
          <c:extLst>
            <c:ext xmlns:c16="http://schemas.microsoft.com/office/drawing/2014/chart" uri="{C3380CC4-5D6E-409C-BE32-E72D297353CC}">
              <c16:uniqueId val="{00000000-E3A7-476B-862D-3AE499B1692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7.65</c:v>
                </c:pt>
                <c:pt idx="1">
                  <c:v>10.86</c:v>
                </c:pt>
                <c:pt idx="2">
                  <c:v>10.16</c:v>
                </c:pt>
                <c:pt idx="3">
                  <c:v>12.61</c:v>
                </c:pt>
                <c:pt idx="4">
                  <c:v>11.63</c:v>
                </c:pt>
              </c:numCache>
            </c:numRef>
          </c:val>
          <c:extLst>
            <c:ext xmlns:c16="http://schemas.microsoft.com/office/drawing/2014/chart" uri="{C3380CC4-5D6E-409C-BE32-E72D297353CC}">
              <c16:uniqueId val="{00000001-E3A7-476B-862D-3AE499B1692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-5.22</c:v>
                </c:pt>
                <c:pt idx="1">
                  <c:v>1.42</c:v>
                </c:pt>
                <c:pt idx="2">
                  <c:v>5.42</c:v>
                </c:pt>
                <c:pt idx="3">
                  <c:v>4.75</c:v>
                </c:pt>
                <c:pt idx="4">
                  <c:v>-4.59</c:v>
                </c:pt>
              </c:numCache>
            </c:numRef>
          </c:val>
          <c:smooth val="0"/>
          <c:extLst>
            <c:ext xmlns:c16="http://schemas.microsoft.com/office/drawing/2014/chart" uri="{C3380CC4-5D6E-409C-BE32-E72D297353CC}">
              <c16:uniqueId val="{00000002-E3A7-476B-862D-3AE499B1692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0.1</c:v>
                </c:pt>
                <c:pt idx="2">
                  <c:v>#N/A</c:v>
                </c:pt>
                <c:pt idx="3">
                  <c:v>0.57999999999999996</c:v>
                </c:pt>
                <c:pt idx="4">
                  <c:v>0</c:v>
                </c:pt>
                <c:pt idx="5">
                  <c:v>0</c:v>
                </c:pt>
                <c:pt idx="6">
                  <c:v>0</c:v>
                </c:pt>
                <c:pt idx="7">
                  <c:v>0</c:v>
                </c:pt>
                <c:pt idx="8">
                  <c:v>0</c:v>
                </c:pt>
                <c:pt idx="9">
                  <c:v>0</c:v>
                </c:pt>
              </c:numCache>
            </c:numRef>
          </c:val>
          <c:extLst>
            <c:ext xmlns:c16="http://schemas.microsoft.com/office/drawing/2014/chart" uri="{C3380CC4-5D6E-409C-BE32-E72D297353CC}">
              <c16:uniqueId val="{00000000-E0B9-4CDE-909F-3BD63A2FC47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0B9-4CDE-909F-3BD63A2FC47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0B9-4CDE-909F-3BD63A2FC47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0B9-4CDE-909F-3BD63A2FC473}"/>
            </c:ext>
          </c:extLst>
        </c:ser>
        <c:ser>
          <c:idx val="4"/>
          <c:order val="4"/>
          <c:tx>
            <c:strRef>
              <c:f>データシート!$A$31</c:f>
              <c:strCache>
                <c:ptCount val="1"/>
                <c:pt idx="0">
                  <c:v>用地特別会計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E0B9-4CDE-909F-3BD63A2FC473}"/>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0.14000000000000001</c:v>
                </c:pt>
                <c:pt idx="2">
                  <c:v>#N/A</c:v>
                </c:pt>
                <c:pt idx="3">
                  <c:v>0.2</c:v>
                </c:pt>
                <c:pt idx="4">
                  <c:v>#N/A</c:v>
                </c:pt>
                <c:pt idx="5">
                  <c:v>0.05</c:v>
                </c:pt>
                <c:pt idx="6">
                  <c:v>#N/A</c:v>
                </c:pt>
                <c:pt idx="7">
                  <c:v>0.1</c:v>
                </c:pt>
                <c:pt idx="8">
                  <c:v>#N/A</c:v>
                </c:pt>
                <c:pt idx="9">
                  <c:v>0.06</c:v>
                </c:pt>
              </c:numCache>
            </c:numRef>
          </c:val>
          <c:extLst>
            <c:ext xmlns:c16="http://schemas.microsoft.com/office/drawing/2014/chart" uri="{C3380CC4-5D6E-409C-BE32-E72D297353CC}">
              <c16:uniqueId val="{00000005-E0B9-4CDE-909F-3BD63A2FC473}"/>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0.03</c:v>
                </c:pt>
                <c:pt idx="2">
                  <c:v>#N/A</c:v>
                </c:pt>
                <c:pt idx="3">
                  <c:v>0.01</c:v>
                </c:pt>
                <c:pt idx="4">
                  <c:v>#N/A</c:v>
                </c:pt>
                <c:pt idx="5">
                  <c:v>0.1</c:v>
                </c:pt>
                <c:pt idx="6">
                  <c:v>#N/A</c:v>
                </c:pt>
                <c:pt idx="7">
                  <c:v>0.08</c:v>
                </c:pt>
                <c:pt idx="8">
                  <c:v>#N/A</c:v>
                </c:pt>
                <c:pt idx="9">
                  <c:v>7.0000000000000007E-2</c:v>
                </c:pt>
              </c:numCache>
            </c:numRef>
          </c:val>
          <c:extLst>
            <c:ext xmlns:c16="http://schemas.microsoft.com/office/drawing/2014/chart" uri="{C3380CC4-5D6E-409C-BE32-E72D297353CC}">
              <c16:uniqueId val="{00000006-E0B9-4CDE-909F-3BD63A2FC473}"/>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1.1299999999999999</c:v>
                </c:pt>
                <c:pt idx="2">
                  <c:v>#N/A</c:v>
                </c:pt>
                <c:pt idx="3">
                  <c:v>0.73</c:v>
                </c:pt>
                <c:pt idx="4">
                  <c:v>#N/A</c:v>
                </c:pt>
                <c:pt idx="5">
                  <c:v>0.87</c:v>
                </c:pt>
                <c:pt idx="6">
                  <c:v>#N/A</c:v>
                </c:pt>
                <c:pt idx="7">
                  <c:v>1.24</c:v>
                </c:pt>
                <c:pt idx="8">
                  <c:v>#N/A</c:v>
                </c:pt>
                <c:pt idx="9">
                  <c:v>0.82</c:v>
                </c:pt>
              </c:numCache>
            </c:numRef>
          </c:val>
          <c:extLst>
            <c:ext xmlns:c16="http://schemas.microsoft.com/office/drawing/2014/chart" uri="{C3380CC4-5D6E-409C-BE32-E72D297353CC}">
              <c16:uniqueId val="{00000007-E0B9-4CDE-909F-3BD63A2FC473}"/>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0</c:v>
                </c:pt>
                <c:pt idx="1">
                  <c:v>0</c:v>
                </c:pt>
                <c:pt idx="2">
                  <c:v>0</c:v>
                </c:pt>
                <c:pt idx="3">
                  <c:v>0</c:v>
                </c:pt>
                <c:pt idx="4">
                  <c:v>#N/A</c:v>
                </c:pt>
                <c:pt idx="5">
                  <c:v>0.91</c:v>
                </c:pt>
                <c:pt idx="6">
                  <c:v>#N/A</c:v>
                </c:pt>
                <c:pt idx="7">
                  <c:v>0.85</c:v>
                </c:pt>
                <c:pt idx="8">
                  <c:v>#N/A</c:v>
                </c:pt>
                <c:pt idx="9">
                  <c:v>1.46</c:v>
                </c:pt>
              </c:numCache>
            </c:numRef>
          </c:val>
          <c:extLst>
            <c:ext xmlns:c16="http://schemas.microsoft.com/office/drawing/2014/chart" uri="{C3380CC4-5D6E-409C-BE32-E72D297353CC}">
              <c16:uniqueId val="{00000008-E0B9-4CDE-909F-3BD63A2FC47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7.4</c:v>
                </c:pt>
                <c:pt idx="2">
                  <c:v>#N/A</c:v>
                </c:pt>
                <c:pt idx="3">
                  <c:v>6.13</c:v>
                </c:pt>
                <c:pt idx="4">
                  <c:v>#N/A</c:v>
                </c:pt>
                <c:pt idx="5">
                  <c:v>10.42</c:v>
                </c:pt>
                <c:pt idx="6">
                  <c:v>#N/A</c:v>
                </c:pt>
                <c:pt idx="7">
                  <c:v>13.91</c:v>
                </c:pt>
                <c:pt idx="8">
                  <c:v>#N/A</c:v>
                </c:pt>
                <c:pt idx="9">
                  <c:v>8.44</c:v>
                </c:pt>
              </c:numCache>
            </c:numRef>
          </c:val>
          <c:extLst>
            <c:ext xmlns:c16="http://schemas.microsoft.com/office/drawing/2014/chart" uri="{C3380CC4-5D6E-409C-BE32-E72D297353CC}">
              <c16:uniqueId val="{00000009-E0B9-4CDE-909F-3BD63A2FC47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3963</c:v>
                </c:pt>
                <c:pt idx="5">
                  <c:v>3796</c:v>
                </c:pt>
                <c:pt idx="8">
                  <c:v>3688</c:v>
                </c:pt>
                <c:pt idx="11">
                  <c:v>3517</c:v>
                </c:pt>
                <c:pt idx="14">
                  <c:v>3428</c:v>
                </c:pt>
              </c:numCache>
            </c:numRef>
          </c:val>
          <c:extLst>
            <c:ext xmlns:c16="http://schemas.microsoft.com/office/drawing/2014/chart" uri="{C3380CC4-5D6E-409C-BE32-E72D297353CC}">
              <c16:uniqueId val="{00000000-6721-48C0-B827-6AFE08745B6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721-48C0-B827-6AFE08745B6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58</c:v>
                </c:pt>
                <c:pt idx="3">
                  <c:v>34</c:v>
                </c:pt>
                <c:pt idx="6">
                  <c:v>28</c:v>
                </c:pt>
                <c:pt idx="9">
                  <c:v>28</c:v>
                </c:pt>
                <c:pt idx="12">
                  <c:v>53</c:v>
                </c:pt>
              </c:numCache>
            </c:numRef>
          </c:val>
          <c:extLst>
            <c:ext xmlns:c16="http://schemas.microsoft.com/office/drawing/2014/chart" uri="{C3380CC4-5D6E-409C-BE32-E72D297353CC}">
              <c16:uniqueId val="{00000002-6721-48C0-B827-6AFE08745B6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170</c:v>
                </c:pt>
                <c:pt idx="3">
                  <c:v>137</c:v>
                </c:pt>
                <c:pt idx="6">
                  <c:v>132</c:v>
                </c:pt>
                <c:pt idx="9">
                  <c:v>90</c:v>
                </c:pt>
                <c:pt idx="12">
                  <c:v>84</c:v>
                </c:pt>
              </c:numCache>
            </c:numRef>
          </c:val>
          <c:extLst>
            <c:ext xmlns:c16="http://schemas.microsoft.com/office/drawing/2014/chart" uri="{C3380CC4-5D6E-409C-BE32-E72D297353CC}">
              <c16:uniqueId val="{00000003-6721-48C0-B827-6AFE08745B6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324</c:v>
                </c:pt>
                <c:pt idx="3">
                  <c:v>348</c:v>
                </c:pt>
                <c:pt idx="6">
                  <c:v>370</c:v>
                </c:pt>
                <c:pt idx="9">
                  <c:v>337</c:v>
                </c:pt>
                <c:pt idx="12">
                  <c:v>349</c:v>
                </c:pt>
              </c:numCache>
            </c:numRef>
          </c:val>
          <c:extLst>
            <c:ext xmlns:c16="http://schemas.microsoft.com/office/drawing/2014/chart" uri="{C3380CC4-5D6E-409C-BE32-E72D297353CC}">
              <c16:uniqueId val="{00000004-6721-48C0-B827-6AFE08745B6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721-48C0-B827-6AFE08745B6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721-48C0-B827-6AFE08745B6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3581</c:v>
                </c:pt>
                <c:pt idx="3">
                  <c:v>3409</c:v>
                </c:pt>
                <c:pt idx="6">
                  <c:v>3557</c:v>
                </c:pt>
                <c:pt idx="9">
                  <c:v>3562</c:v>
                </c:pt>
                <c:pt idx="12">
                  <c:v>3725</c:v>
                </c:pt>
              </c:numCache>
            </c:numRef>
          </c:val>
          <c:extLst>
            <c:ext xmlns:c16="http://schemas.microsoft.com/office/drawing/2014/chart" uri="{C3380CC4-5D6E-409C-BE32-E72D297353CC}">
              <c16:uniqueId val="{00000007-6721-48C0-B827-6AFE08745B6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170</c:v>
                </c:pt>
                <c:pt idx="2">
                  <c:v>#N/A</c:v>
                </c:pt>
                <c:pt idx="3">
                  <c:v>#N/A</c:v>
                </c:pt>
                <c:pt idx="4">
                  <c:v>132</c:v>
                </c:pt>
                <c:pt idx="5">
                  <c:v>#N/A</c:v>
                </c:pt>
                <c:pt idx="6">
                  <c:v>#N/A</c:v>
                </c:pt>
                <c:pt idx="7">
                  <c:v>399</c:v>
                </c:pt>
                <c:pt idx="8">
                  <c:v>#N/A</c:v>
                </c:pt>
                <c:pt idx="9">
                  <c:v>#N/A</c:v>
                </c:pt>
                <c:pt idx="10">
                  <c:v>500</c:v>
                </c:pt>
                <c:pt idx="11">
                  <c:v>#N/A</c:v>
                </c:pt>
                <c:pt idx="12">
                  <c:v>#N/A</c:v>
                </c:pt>
                <c:pt idx="13">
                  <c:v>783</c:v>
                </c:pt>
                <c:pt idx="14">
                  <c:v>#N/A</c:v>
                </c:pt>
              </c:numCache>
            </c:numRef>
          </c:val>
          <c:smooth val="0"/>
          <c:extLst>
            <c:ext xmlns:c16="http://schemas.microsoft.com/office/drawing/2014/chart" uri="{C3380CC4-5D6E-409C-BE32-E72D297353CC}">
              <c16:uniqueId val="{00000008-6721-48C0-B827-6AFE08745B6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16351</c:v>
                </c:pt>
                <c:pt idx="5">
                  <c:v>14481</c:v>
                </c:pt>
                <c:pt idx="8">
                  <c:v>12841</c:v>
                </c:pt>
                <c:pt idx="11">
                  <c:v>11319</c:v>
                </c:pt>
                <c:pt idx="14">
                  <c:v>10052</c:v>
                </c:pt>
              </c:numCache>
            </c:numRef>
          </c:val>
          <c:extLst>
            <c:ext xmlns:c16="http://schemas.microsoft.com/office/drawing/2014/chart" uri="{C3380CC4-5D6E-409C-BE32-E72D297353CC}">
              <c16:uniqueId val="{00000000-BFA8-4BD6-BF96-D70652C8873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22874</c:v>
                </c:pt>
                <c:pt idx="5">
                  <c:v>22239</c:v>
                </c:pt>
                <c:pt idx="8">
                  <c:v>21390</c:v>
                </c:pt>
                <c:pt idx="11">
                  <c:v>19615</c:v>
                </c:pt>
                <c:pt idx="14">
                  <c:v>17260</c:v>
                </c:pt>
              </c:numCache>
            </c:numRef>
          </c:val>
          <c:extLst>
            <c:ext xmlns:c16="http://schemas.microsoft.com/office/drawing/2014/chart" uri="{C3380CC4-5D6E-409C-BE32-E72D297353CC}">
              <c16:uniqueId val="{00000001-BFA8-4BD6-BF96-D70652C8873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18377</c:v>
                </c:pt>
                <c:pt idx="5">
                  <c:v>19894</c:v>
                </c:pt>
                <c:pt idx="8">
                  <c:v>20280</c:v>
                </c:pt>
                <c:pt idx="11">
                  <c:v>22996</c:v>
                </c:pt>
                <c:pt idx="14">
                  <c:v>25805</c:v>
                </c:pt>
              </c:numCache>
            </c:numRef>
          </c:val>
          <c:extLst>
            <c:ext xmlns:c16="http://schemas.microsoft.com/office/drawing/2014/chart" uri="{C3380CC4-5D6E-409C-BE32-E72D297353CC}">
              <c16:uniqueId val="{00000002-BFA8-4BD6-BF96-D70652C8873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FA8-4BD6-BF96-D70652C8873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FA8-4BD6-BF96-D70652C8873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81</c:v>
                </c:pt>
                <c:pt idx="12">
                  <c:v>0</c:v>
                </c:pt>
              </c:numCache>
            </c:numRef>
          </c:val>
          <c:extLst>
            <c:ext xmlns:c16="http://schemas.microsoft.com/office/drawing/2014/chart" uri="{C3380CC4-5D6E-409C-BE32-E72D297353CC}">
              <c16:uniqueId val="{00000005-BFA8-4BD6-BF96-D70652C8873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7983</c:v>
                </c:pt>
                <c:pt idx="3">
                  <c:v>7968</c:v>
                </c:pt>
                <c:pt idx="6">
                  <c:v>8044</c:v>
                </c:pt>
                <c:pt idx="9">
                  <c:v>8277</c:v>
                </c:pt>
                <c:pt idx="12">
                  <c:v>8355</c:v>
                </c:pt>
              </c:numCache>
            </c:numRef>
          </c:val>
          <c:extLst>
            <c:ext xmlns:c16="http://schemas.microsoft.com/office/drawing/2014/chart" uri="{C3380CC4-5D6E-409C-BE32-E72D297353CC}">
              <c16:uniqueId val="{00000006-BFA8-4BD6-BF96-D70652C8873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1301</c:v>
                </c:pt>
                <c:pt idx="3">
                  <c:v>1092</c:v>
                </c:pt>
                <c:pt idx="6">
                  <c:v>925</c:v>
                </c:pt>
                <c:pt idx="9">
                  <c:v>776</c:v>
                </c:pt>
                <c:pt idx="12">
                  <c:v>628</c:v>
                </c:pt>
              </c:numCache>
            </c:numRef>
          </c:val>
          <c:extLst>
            <c:ext xmlns:c16="http://schemas.microsoft.com/office/drawing/2014/chart" uri="{C3380CC4-5D6E-409C-BE32-E72D297353CC}">
              <c16:uniqueId val="{00000007-BFA8-4BD6-BF96-D70652C8873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6521</c:v>
                </c:pt>
                <c:pt idx="3">
                  <c:v>6944</c:v>
                </c:pt>
                <c:pt idx="6">
                  <c:v>6349</c:v>
                </c:pt>
                <c:pt idx="9">
                  <c:v>5366</c:v>
                </c:pt>
                <c:pt idx="12">
                  <c:v>4612</c:v>
                </c:pt>
              </c:numCache>
            </c:numRef>
          </c:val>
          <c:extLst>
            <c:ext xmlns:c16="http://schemas.microsoft.com/office/drawing/2014/chart" uri="{C3380CC4-5D6E-409C-BE32-E72D297353CC}">
              <c16:uniqueId val="{00000008-BFA8-4BD6-BF96-D70652C8873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4061</c:v>
                </c:pt>
                <c:pt idx="3">
                  <c:v>3885</c:v>
                </c:pt>
                <c:pt idx="6">
                  <c:v>3817</c:v>
                </c:pt>
                <c:pt idx="9">
                  <c:v>3284</c:v>
                </c:pt>
                <c:pt idx="12">
                  <c:v>2044</c:v>
                </c:pt>
              </c:numCache>
            </c:numRef>
          </c:val>
          <c:extLst>
            <c:ext xmlns:c16="http://schemas.microsoft.com/office/drawing/2014/chart" uri="{C3380CC4-5D6E-409C-BE32-E72D297353CC}">
              <c16:uniqueId val="{00000009-BFA8-4BD6-BF96-D70652C8873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40815</c:v>
                </c:pt>
                <c:pt idx="3">
                  <c:v>40950</c:v>
                </c:pt>
                <c:pt idx="6">
                  <c:v>41090</c:v>
                </c:pt>
                <c:pt idx="9">
                  <c:v>39966</c:v>
                </c:pt>
                <c:pt idx="12">
                  <c:v>39457</c:v>
                </c:pt>
              </c:numCache>
            </c:numRef>
          </c:val>
          <c:extLst>
            <c:ext xmlns:c16="http://schemas.microsoft.com/office/drawing/2014/chart" uri="{C3380CC4-5D6E-409C-BE32-E72D297353CC}">
              <c16:uniqueId val="{0000000A-BFA8-4BD6-BF96-D70652C8873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3078</c:v>
                </c:pt>
                <c:pt idx="2">
                  <c:v>#N/A</c:v>
                </c:pt>
                <c:pt idx="3">
                  <c:v>#N/A</c:v>
                </c:pt>
                <c:pt idx="4">
                  <c:v>4224</c:v>
                </c:pt>
                <c:pt idx="5">
                  <c:v>#N/A</c:v>
                </c:pt>
                <c:pt idx="6">
                  <c:v>#N/A</c:v>
                </c:pt>
                <c:pt idx="7">
                  <c:v>5713</c:v>
                </c:pt>
                <c:pt idx="8">
                  <c:v>#N/A</c:v>
                </c:pt>
                <c:pt idx="9">
                  <c:v>#N/A</c:v>
                </c:pt>
                <c:pt idx="10">
                  <c:v>3820</c:v>
                </c:pt>
                <c:pt idx="11">
                  <c:v>#N/A</c:v>
                </c:pt>
                <c:pt idx="12">
                  <c:v>#N/A</c:v>
                </c:pt>
                <c:pt idx="13">
                  <c:v>1980</c:v>
                </c:pt>
                <c:pt idx="14">
                  <c:v>#N/A</c:v>
                </c:pt>
              </c:numCache>
            </c:numRef>
          </c:val>
          <c:smooth val="0"/>
          <c:extLst>
            <c:ext xmlns:c16="http://schemas.microsoft.com/office/drawing/2014/chart" uri="{C3380CC4-5D6E-409C-BE32-E72D297353CC}">
              <c16:uniqueId val="{0000000B-BFA8-4BD6-BF96-D70652C8873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5177</c:v>
                </c:pt>
                <c:pt idx="1">
                  <c:v>6078</c:v>
                </c:pt>
                <c:pt idx="2">
                  <c:v>6030</c:v>
                </c:pt>
              </c:numCache>
            </c:numRef>
          </c:val>
          <c:extLst>
            <c:ext xmlns:c16="http://schemas.microsoft.com/office/drawing/2014/chart" uri="{C3380CC4-5D6E-409C-BE32-E72D297353CC}">
              <c16:uniqueId val="{00000000-793F-4EA2-B957-2A6BFD8E982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44</c:v>
                </c:pt>
                <c:pt idx="1">
                  <c:v>44</c:v>
                </c:pt>
                <c:pt idx="2">
                  <c:v>44</c:v>
                </c:pt>
              </c:numCache>
            </c:numRef>
          </c:val>
          <c:extLst>
            <c:ext xmlns:c16="http://schemas.microsoft.com/office/drawing/2014/chart" uri="{C3380CC4-5D6E-409C-BE32-E72D297353CC}">
              <c16:uniqueId val="{00000001-793F-4EA2-B957-2A6BFD8E982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13154</c:v>
                </c:pt>
                <c:pt idx="1">
                  <c:v>14740</c:v>
                </c:pt>
                <c:pt idx="2">
                  <c:v>17269</c:v>
                </c:pt>
              </c:numCache>
            </c:numRef>
          </c:val>
          <c:extLst>
            <c:ext xmlns:c16="http://schemas.microsoft.com/office/drawing/2014/chart" uri="{C3380CC4-5D6E-409C-BE32-E72D297353CC}">
              <c16:uniqueId val="{00000002-793F-4EA2-B957-2A6BFD8E982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{15597C18-8B27-48FB-B3DD-8330C0E2D773}</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B254-469F-9908-CDA6F66D705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{B8219C89-A324-4C1D-947E-757E3490DC6A}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254-469F-9908-CDA6F66D705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{786FBE4E-F33A-48ED-8C32-E2AFFEC4351C}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254-469F-9908-CDA6F66D705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{0B5E0186-FBB5-454E-9982-44AE01E0DF36}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254-469F-9908-CDA6F66D705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{693D3FB7-09C5-4BEA-BCBB-D7C777A0A6AA}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254-469F-9908-CDA6F66D7054}"/>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{0DA3431F-A909-429C-A3E8-D76C4EEFF7BD}</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B254-469F-9908-CDA6F66D7054}"/>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{878D7A9A-FD0C-46AC-BD14-8B3F125AC50E}</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B254-469F-9908-CDA6F66D7054}"/>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{C9C65B61-9603-477A-A4A6-0211081D1FC1}</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B254-469F-9908-CDA6F66D7054}"/>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{C0B11C80-F4C9-4E67-9689-1F36855BAD73}</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B254-469F-9908-CDA6F66D705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63.1</c:v>
                </c:pt>
                <c:pt idx="8">
                  <c:v>63.8</c:v>
                </c:pt>
                <c:pt idx="16">
                  <c:v>64.2</c:v>
                </c:pt>
                <c:pt idx="24">
                  <c:v>65.099999999999994</c:v>
                </c:pt>
                <c:pt idx="32">
                  <c:v>65.8</c:v>
                </c:pt>
              </c:numCache>
            </c:numRef>
          </c:xVal>
          <c:yVal>
            <c:numRef>
              <c:f>公会計指標分析・財政指標組合せ分析表!$BP$51:$DC$51</c:f>
              <c:numCache>
                <c:formatCode>#,##0.0;"▲ "#,##0.0</c:formatCode>
                <c:ptCount val="40"/>
                <c:pt idx="0">
                  <c:v>6.8</c:v>
                </c:pt>
                <c:pt idx="8">
                  <c:v>9.6999999999999993</c:v>
                </c:pt>
                <c:pt idx="16">
                  <c:v>11.6</c:v>
                </c:pt>
                <c:pt idx="24">
                  <c:v>8.1999999999999993</c:v>
                </c:pt>
                <c:pt idx="32">
                  <c:v>3.9</c:v>
                </c:pt>
              </c:numCache>
            </c:numRef>
          </c:yVal>
          <c:smooth val="0"/>
          <c:extLst>
            <c:ext xmlns:c16="http://schemas.microsoft.com/office/drawing/2014/chart" uri="{C3380CC4-5D6E-409C-BE32-E72D297353CC}">
              <c16:uniqueId val="{00000009-B254-469F-9908-CDA6F66D705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{84F5DA00-AB7B-4D7F-B85D-27E20B717BC4}</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B254-469F-9908-CDA6F66D705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{1404894C-C368-4366-81A0-6F68C254D34A}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254-469F-9908-CDA6F66D705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{5A67E416-6BB2-4F92-8244-5F317FF2C7A2}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254-469F-9908-CDA6F66D705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{B9641E5B-0967-41C3-978A-8F4099E47350}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254-469F-9908-CDA6F66D705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{D9A8D178-2D4F-45BC-A0F8-5E3B6863B0D8}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254-469F-9908-CDA6F66D7054}"/>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{212B258A-1FFB-425F-B09F-947EF649B188}</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B254-469F-9908-CDA6F66D7054}"/>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{9C78099F-B712-4ACC-9398-AAA697EF5151}</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B254-469F-9908-CDA6F66D7054}"/>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{9C04FB7B-5C8A-4B3B-8597-A11D37EE9234}</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B254-469F-9908-CDA6F66D7054}"/>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{5CC04334-F797-477D-8E98-845624E4FE8C}</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B254-469F-9908-CDA6F66D705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60.7</c:v>
                </c:pt>
                <c:pt idx="8">
                  <c:v>61.4</c:v>
                </c:pt>
                <c:pt idx="16">
                  <c:v>62.7</c:v>
                </c:pt>
                <c:pt idx="24">
                  <c:v>62.1</c:v>
                </c:pt>
                <c:pt idx="32">
                  <c:v>68.2</c:v>
                </c:pt>
              </c:numCache>
            </c:numRef>
          </c:xVal>
          <c:yVal>
            <c:numRef>
              <c:f>公会計指標分析・財政指標組合せ分析表!$BP$55:$DC$55</c:f>
              <c:numCache>
                <c:formatCode>#,##0.0;"▲ "#,##0.0</c:formatCode>
                <c:ptCount val="40"/>
                <c:pt idx="0">
                  <c:v>23.9</c:v>
                </c:pt>
                <c:pt idx="8">
                  <c:v>20</c:v>
                </c:pt>
                <c:pt idx="16">
                  <c:v>14.7</c:v>
                </c:pt>
                <c:pt idx="24">
                  <c:v>5</c:v>
                </c:pt>
                <c:pt idx="32">
                  <c:v>0.1</c:v>
                </c:pt>
              </c:numCache>
            </c:numRef>
          </c:yVal>
          <c:smooth val="0"/>
          <c:extLst>
            <c:ext xmlns:c16="http://schemas.microsoft.com/office/drawing/2014/chart" uri="{C3380CC4-5D6E-409C-BE32-E72D297353CC}">
              <c16:uniqueId val="{00000013-B254-469F-9908-CDA6F66D7054}"/>
            </c:ext>
          </c:extLst>
        </c:ser>
        <c:dLbls>
          <c:showLegendKey val="0"/>
          <c:showVal val="1"/>
          <c:showCatName val="0"/>
          <c:showSerName val="0"/>
          <c:showPercent val="0"/>
          <c:showBubbleSize val="0"/>
        </c:dLbls>
        <c:axId val="46179840"/>
        <c:axId val="46181760"/>
      </c:scatterChart>
      <c:valAx>
        <c:axId val="46179840"/>
        <c:scaling>
          <c:orientation val="maxMin"/>
          <c:max val="69"/>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{19044EE4-D01D-4839-837D-5521FC3207F3}</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69EE-4A30-8706-14BA301EC16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{5CFD38FF-813E-4C4A-87A6-15A016A56D2D}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9EE-4A30-8706-14BA301EC16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{44F0E205-1249-4C7C-B527-666C2F3FABE8}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9EE-4A30-8706-14BA301EC16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{AE84472B-7183-49AB-A1CB-82F5305812E4}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9EE-4A30-8706-14BA301EC16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{EC1D1328-6A2F-4896-A180-AD793C9655DE}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9EE-4A30-8706-14BA301EC168}"/>
                </c:ext>
              </c:extLst>
            </c:dLbl>
            <c:dLbl>
              <c:idx val="8"/>
              <c:layout>
                <c:manualLayout>
                  <c:x val="-2.5298460057526718E-2"/>
                  <c:y val="-6.2832769484631554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{065EE911-FA83-4F5A-97E9-0979325A8F8C}</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69EE-4A30-8706-14BA301EC168}"/>
                </c:ext>
              </c:extLst>
            </c:dLbl>
            <c:dLbl>
              <c:idx val="16"/>
              <c:layout>
                <c:manualLayout>
                  <c:x val="-3.7842225392624447E-2"/>
                  <c:y val="-6.2000524690956342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{6C5493FB-0CD4-4719-8520-51666052926B}</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69EE-4A30-8706-14BA301EC168}"/>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{A581B666-7D53-405C-859D-1D2C3E382011}</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69EE-4A30-8706-14BA301EC168}"/>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{85DB94A7-09D2-4D92-B4EC-2D8164E30690}</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69EE-4A30-8706-14BA301EC16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0.5</c:v>
                </c:pt>
                <c:pt idx="8">
                  <c:v>0.3</c:v>
                </c:pt>
                <c:pt idx="16">
                  <c:v>0.4</c:v>
                </c:pt>
                <c:pt idx="24">
                  <c:v>0.7</c:v>
                </c:pt>
                <c:pt idx="32">
                  <c:v>1.1000000000000001</c:v>
                </c:pt>
              </c:numCache>
            </c:numRef>
          </c:xVal>
          <c:yVal>
            <c:numRef>
              <c:f>公会計指標分析・財政指標組合せ分析表!$BP$73:$DC$73</c:f>
              <c:numCache>
                <c:formatCode>#,##0.0;"▲ "#,##0.0</c:formatCode>
                <c:ptCount val="40"/>
                <c:pt idx="0">
                  <c:v>6.8</c:v>
                </c:pt>
                <c:pt idx="8">
                  <c:v>9.6999999999999993</c:v>
                </c:pt>
                <c:pt idx="16">
                  <c:v>11.6</c:v>
                </c:pt>
                <c:pt idx="24">
                  <c:v>8.1999999999999993</c:v>
                </c:pt>
                <c:pt idx="32">
                  <c:v>3.9</c:v>
                </c:pt>
              </c:numCache>
            </c:numRef>
          </c:yVal>
          <c:smooth val="0"/>
          <c:extLst>
            <c:ext xmlns:c16="http://schemas.microsoft.com/office/drawing/2014/chart" uri="{C3380CC4-5D6E-409C-BE32-E72D297353CC}">
              <c16:uniqueId val="{00000009-69EE-4A30-8706-14BA301EC16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{44CD1D94-0E7F-4C34-9282-279A374109C0}</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69EE-4A30-8706-14BA301EC16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{8310B4EC-92F6-4BD2-A583-76F4B39F2377}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9EE-4A30-8706-14BA301EC16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{408E2B2A-35D1-437B-BB84-5DF0DF36DE78}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9EE-4A30-8706-14BA301EC16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{DE6FA5D9-61D0-40F9-8691-3D0DDDD2D72F}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9EE-4A30-8706-14BA301EC16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{675A01A0-6939-402E-BCCB-55F304358902}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9EE-4A30-8706-14BA301EC168}"/>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{26B6CD7D-8FD2-4061-B5B7-128A9F5B3E3B}</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69EE-4A30-8706-14BA301EC168}"/>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{3332E259-BD34-423F-BDFC-620F80866017}</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69EE-4A30-8706-14BA301EC168}"/>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{20D71A24-85A2-4B96-AABC-1B8D09BAE7B7}</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69EE-4A30-8706-14BA301EC168}"/>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{F760729B-B559-4CBD-81DD-DC4F104BD89C}</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69EE-4A30-8706-14BA301EC16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4.5999999999999996</c:v>
                </c:pt>
                <c:pt idx="8">
                  <c:v>4.3</c:v>
                </c:pt>
                <c:pt idx="16">
                  <c:v>4.0999999999999996</c:v>
                </c:pt>
                <c:pt idx="24">
                  <c:v>3.6</c:v>
                </c:pt>
                <c:pt idx="32">
                  <c:v>3.6</c:v>
                </c:pt>
              </c:numCache>
            </c:numRef>
          </c:xVal>
          <c:yVal>
            <c:numRef>
              <c:f>公会計指標分析・財政指標組合せ分析表!$BP$77:$DC$77</c:f>
              <c:numCache>
                <c:formatCode>#,##0.0;"▲ "#,##0.0</c:formatCode>
                <c:ptCount val="40"/>
                <c:pt idx="0">
                  <c:v>23.9</c:v>
                </c:pt>
                <c:pt idx="8">
                  <c:v>20</c:v>
                </c:pt>
                <c:pt idx="16">
                  <c:v>14.7</c:v>
                </c:pt>
                <c:pt idx="24">
                  <c:v>5</c:v>
                </c:pt>
                <c:pt idx="32">
                  <c:v>0.1</c:v>
                </c:pt>
              </c:numCache>
            </c:numRef>
          </c:yVal>
          <c:smooth val="0"/>
          <c:extLst>
            <c:ext xmlns:c16="http://schemas.microsoft.com/office/drawing/2014/chart" uri="{C3380CC4-5D6E-409C-BE32-E72D297353CC}">
              <c16:uniqueId val="{00000013-69EE-4A30-8706-14BA301EC168}"/>
            </c:ext>
          </c:extLst>
        </c:ser>
        <c:dLbls>
          <c:showLegendKey val="0"/>
          <c:showVal val="1"/>
          <c:showCatName val="0"/>
          <c:showSerName val="0"/>
          <c:showPercent val="0"/>
          <c:showBubbleSize val="0"/>
        </c:dLbls>
        <c:axId val="84219776"/>
        <c:axId val="84234240"/>
      </c:scatterChart>
      <c:valAx>
        <c:axId val="84219776"/>
        <c:scaling>
          <c:orientation val="maxMin"/>
          <c:max val="5"/>
          <c:min val="-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実質公債費比率における分子について，前年度と比較して増となった主な要因は，教育債元金償還費や土木債元金償還費などに係る公債費の増により，元利償還金が増となったことが挙げられる。</a:t>
          </a:r>
        </a:p>
        <a:p>
          <a:r>
            <a:rPr kumimoji="1" lang="ja-JP" altLang="en-US" sz="1400">
              <a:latin typeface="ＭＳ ゴシック" pitchFamily="49" charset="-128"/>
              <a:ea typeface="ＭＳ ゴシック" pitchFamily="49" charset="-128"/>
            </a:rPr>
            <a:t>　今後も引き続き，世代負担の公平化と将来負担のバランスを見据えた市債適用や最良の資金調達を検討し，中長期的な視点から健全な財政運営を行っていく。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利用なし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将来負担比率における分子について，前年度と比較して減となった主な要因として，充当可能基金の増のほか，債務負担行為に基づく支出予定額が減となったことなどが挙げられる。</a:t>
          </a:r>
        </a:p>
        <a:p>
          <a:r>
            <a:rPr kumimoji="1" lang="ja-JP" altLang="en-US" sz="1400">
              <a:latin typeface="ＭＳ ゴシック" pitchFamily="49" charset="-128"/>
              <a:ea typeface="ＭＳ ゴシック" pitchFamily="49" charset="-128"/>
            </a:rPr>
            <a:t>　今後も引き続き，後年度負担の抑制を基本とし，基金積立に優先的に財源配分し，財源基盤の強化に取り組んでいく。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東京都調布市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小中学校などの公共施設の改修工事の財源としての公共施設整備基金の活用や，中心市街地街づくりの財源としての都市基盤整備事業基金の活用のほか，財源対策としての財政調整基金など合計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億円余を取り崩した。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方，中・長期的な財政需要を見据え，前年度繰越金活用計画に基づき財政調整基金，公共施設整備基金，都市基盤整備事業基金などに積立てたほか，当初予算における積立てや寄附金を活用した積立てにより，合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万円余を積立て，基金残高は前年度末と比較して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万円余増加した。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財政規律ガイドラインに基づく財政基盤強化の視点により，前年度繰越金活用や財政効果額の積立てを行い，中長期の行政需要を見据えた財政基盤の強化につなげていく。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・ふるさとのみどりと環境を守り育てる基金：自然に樹林地及び緑地の保全，緑化の推進その他の自然環境等の保全及び育成に活用するための基金。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・井上欣一社会福祉事業基金：社会福祉事業を行う施設の設置または拡充に充てる資金のほか，地域の社会福祉に係るサービスを行う事業の運営に活用するための基金。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・子ども・若者基金：子ども等支援事業の運営に必要な資金のほか，子ども等支援事業等を行う施設の設置または拡充の資金等，子ども施策と教育振興への一体的な活用をするための基金。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・公共施設整備基金：小中学校などの公共施設の維持保全に活用するため，前年度繰越金活用計画等に基づいて実質収支を積立てたため。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・井上欣一社会福祉事業基金：当初予算での積立額が，取崩額を上回ったため。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・都市基盤整備事業基金：都市基盤の整備等に活用するため，前年度繰越金活用計画等に基づいて実質収支を積立てたため。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・都市基盤整備事業基金：都市基盤の整備等を円滑に進めていくため，まちづくり協力金や各年度の繰越金活用などを原資として基金に積み立て，都市基盤整備の財源確保を図る。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・公共施設整備基金：各種公共施設の老朽化などを踏まえ，大規模な施設整備の財源を確保できるよう，財政規律ガイドラインに基づく財政基盤強化の視点により優先的に財源配分を行う。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・ふるさとのみどりと環境を守り育てる基金：土地開発公社からの用地買戻しなどに対応できる安定した基金活用のために，前年度繰越金活用計画に基づき積み立てる。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積立については，前年度繰越金活用計画等に基づき，積立額を上回る取崩しを行ったことから，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万円余の減となった。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減収影響に対する財源補完や不測の追加財政需要などの減収影響への備えとして，財政規模，市税収入額の推移を踏まえて財源の確保を図る。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現状，減債基金を活用して市債の償還を行っていないため，積み立てている残高の利子収入分が増となっている。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今後，市債の繰上償還や，公債費の増に備えて現状の残高を確保する。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238,505
233,672
21.58
108,278,178
102,320,016
4,376,880
51,836,767
39,230,631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D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D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D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D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D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D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D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D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D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D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D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id="{00000000-0008-0000-0D00-000022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D00-000023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D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D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D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D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D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D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D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D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D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調布市の有形固定資産減価償却率は，令和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年度は約</a:t>
          </a:r>
          <a:r>
            <a:rPr kumimoji="1" lang="en-US" altLang="ja-JP" sz="1100">
              <a:latin typeface="ＭＳ Ｐゴシック" panose="020B0600070205080204" pitchFamily="50" charset="-128"/>
              <a:ea typeface="ＭＳ Ｐゴシック" panose="020B0600070205080204" pitchFamily="50" charset="-128"/>
            </a:rPr>
            <a:t>66</a:t>
          </a:r>
          <a:r>
            <a:rPr kumimoji="1" lang="ja-JP" altLang="en-US" sz="1100">
              <a:latin typeface="ＭＳ Ｐゴシック" panose="020B0600070205080204" pitchFamily="50" charset="-128"/>
              <a:ea typeface="ＭＳ Ｐゴシック" panose="020B0600070205080204" pitchFamily="50" charset="-128"/>
            </a:rPr>
            <a:t>％となっており，類似団体内平均値・東京都平均値と比較すると低い。一方で，全国平均値と比較すると高くなっている。老朽化の進捗度合いが比較的高い状況にあり，その要因としては，更新時期を迎えた大規模改修などを検討すべき資産が多くあることが挙げられる。今後も適切な維持保全に向け，計画的に更新・維持保全・改修等をしていく必要があ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D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D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D00-000033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0000000-0008-0000-0D00-000034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00000000-0008-0000-0D00-000035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0000000-0008-0000-0D00-000036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0000000-0008-0000-0D00-000037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0000000-0008-0000-0D00-000038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0000000-0008-0000-0D00-000039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00000000-0008-0000-0D00-00003A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0000000-0008-0000-0D00-000040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153247</xdr:rowOff>
    </xdr:from>
    <xdr:to>
      <xdr:col>23</xdr:col>
      <xdr:colOff>85090</xdr:colOff>
      <xdr:row>34</xdr:row>
      <xdr:rowOff>75777</xdr:rowOff>
    </xdr:to>
    <xdr:cxnSp macro="">
      <xdr:nvCxnSpPr>
        <xdr:cNvPr id="65" name="直線コネクタ 64">
          <a:extLst>
            <a:ext uri="{FF2B5EF4-FFF2-40B4-BE49-F238E27FC236}">
              <a16:creationId xmlns:a16="http://schemas.microsoft.com/office/drawing/2014/main" id="{00000000-0008-0000-0D00-000041000000}"/>
            </a:ext>
          </a:extLst>
        </xdr:cNvPr>
        <xdr:cNvCxnSpPr/>
      </xdr:nvCxnSpPr>
      <xdr:spPr>
        <a:xfrm flipV="1">
          <a:off x="4760595" y="5553922"/>
          <a:ext cx="1270" cy="1122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79604</xdr:rowOff>
    </xdr:from>
    <xdr:ext cx="405111" cy="259045"/>
    <xdr:sp macro="" textlink="">
      <xdr:nvSpPr>
        <xdr:cNvPr id="66" name="有形固定資産減価償却率最小値テキスト">
          <a:extLst>
            <a:ext uri="{FF2B5EF4-FFF2-40B4-BE49-F238E27FC236}">
              <a16:creationId xmlns:a16="http://schemas.microsoft.com/office/drawing/2014/main" id="{00000000-0008-0000-0D00-000042000000}"/>
            </a:ext>
          </a:extLst>
        </xdr:cNvPr>
        <xdr:cNvSpPr txBox="1"/>
      </xdr:nvSpPr>
      <xdr:spPr>
        <a:xfrm>
          <a:off x="4813300" y="6680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75777</xdr:rowOff>
    </xdr:from>
    <xdr:to>
      <xdr:col>23</xdr:col>
      <xdr:colOff>174625</xdr:colOff>
      <xdr:row>34</xdr:row>
      <xdr:rowOff>75777</xdr:rowOff>
    </xdr:to>
    <xdr:cxnSp macro="">
      <xdr:nvCxnSpPr>
        <xdr:cNvPr id="67" name="直線コネクタ 66">
          <a:extLst>
            <a:ext uri="{FF2B5EF4-FFF2-40B4-BE49-F238E27FC236}">
              <a16:creationId xmlns:a16="http://schemas.microsoft.com/office/drawing/2014/main" id="{00000000-0008-0000-0D00-000043000000}"/>
            </a:ext>
          </a:extLst>
        </xdr:cNvPr>
        <xdr:cNvCxnSpPr/>
      </xdr:nvCxnSpPr>
      <xdr:spPr>
        <a:xfrm>
          <a:off x="4673600" y="667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99924</xdr:rowOff>
    </xdr:from>
    <xdr:ext cx="405111" cy="259045"/>
    <xdr:sp macro="" textlink="">
      <xdr:nvSpPr>
        <xdr:cNvPr id="68" name="有形固定資産減価償却率最大値テキスト">
          <a:extLst>
            <a:ext uri="{FF2B5EF4-FFF2-40B4-BE49-F238E27FC236}">
              <a16:creationId xmlns:a16="http://schemas.microsoft.com/office/drawing/2014/main" id="{00000000-0008-0000-0D00-000044000000}"/>
            </a:ext>
          </a:extLst>
        </xdr:cNvPr>
        <xdr:cNvSpPr txBox="1"/>
      </xdr:nvSpPr>
      <xdr:spPr>
        <a:xfrm>
          <a:off x="4813300" y="5329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153247</xdr:rowOff>
    </xdr:from>
    <xdr:to>
      <xdr:col>23</xdr:col>
      <xdr:colOff>174625</xdr:colOff>
      <xdr:row>27</xdr:row>
      <xdr:rowOff>153247</xdr:rowOff>
    </xdr:to>
    <xdr:cxnSp macro="">
      <xdr:nvCxnSpPr>
        <xdr:cNvPr id="69" name="直線コネクタ 68">
          <a:extLst>
            <a:ext uri="{FF2B5EF4-FFF2-40B4-BE49-F238E27FC236}">
              <a16:creationId xmlns:a16="http://schemas.microsoft.com/office/drawing/2014/main" id="{00000000-0008-0000-0D00-000045000000}"/>
            </a:ext>
          </a:extLst>
        </xdr:cNvPr>
        <xdr:cNvCxnSpPr/>
      </xdr:nvCxnSpPr>
      <xdr:spPr>
        <a:xfrm>
          <a:off x="4673600" y="5553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168715</xdr:rowOff>
    </xdr:from>
    <xdr:ext cx="405111" cy="259045"/>
    <xdr:sp macro="" textlink="">
      <xdr:nvSpPr>
        <xdr:cNvPr id="70" name="有形固定資産減価償却率平均値テキスト">
          <a:extLst>
            <a:ext uri="{FF2B5EF4-FFF2-40B4-BE49-F238E27FC236}">
              <a16:creationId xmlns:a16="http://schemas.microsoft.com/office/drawing/2014/main" id="{00000000-0008-0000-0D00-000046000000}"/>
            </a:ext>
          </a:extLst>
        </xdr:cNvPr>
        <xdr:cNvSpPr txBox="1"/>
      </xdr:nvSpPr>
      <xdr:spPr>
        <a:xfrm>
          <a:off x="4813300" y="6255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18838</xdr:rowOff>
    </xdr:from>
    <xdr:to>
      <xdr:col>23</xdr:col>
      <xdr:colOff>136525</xdr:colOff>
      <xdr:row>32</xdr:row>
      <xdr:rowOff>120438</xdr:rowOff>
    </xdr:to>
    <xdr:sp macro="" textlink="">
      <xdr:nvSpPr>
        <xdr:cNvPr id="71" name="フローチャート: 判断 70">
          <a:extLst>
            <a:ext uri="{FF2B5EF4-FFF2-40B4-BE49-F238E27FC236}">
              <a16:creationId xmlns:a16="http://schemas.microsoft.com/office/drawing/2014/main" id="{00000000-0008-0000-0D00-000047000000}"/>
            </a:ext>
          </a:extLst>
        </xdr:cNvPr>
        <xdr:cNvSpPr/>
      </xdr:nvSpPr>
      <xdr:spPr>
        <a:xfrm>
          <a:off x="4711700" y="627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142240</xdr:rowOff>
    </xdr:from>
    <xdr:to>
      <xdr:col>19</xdr:col>
      <xdr:colOff>187325</xdr:colOff>
      <xdr:row>31</xdr:row>
      <xdr:rowOff>72390</xdr:rowOff>
    </xdr:to>
    <xdr:sp macro="" textlink="">
      <xdr:nvSpPr>
        <xdr:cNvPr id="72" name="フローチャート: 判断 71">
          <a:extLst>
            <a:ext uri="{FF2B5EF4-FFF2-40B4-BE49-F238E27FC236}">
              <a16:creationId xmlns:a16="http://schemas.microsoft.com/office/drawing/2014/main" id="{00000000-0008-0000-0D00-000048000000}"/>
            </a:ext>
          </a:extLst>
        </xdr:cNvPr>
        <xdr:cNvSpPr/>
      </xdr:nvSpPr>
      <xdr:spPr>
        <a:xfrm>
          <a:off x="40005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163830</xdr:rowOff>
    </xdr:from>
    <xdr:to>
      <xdr:col>15</xdr:col>
      <xdr:colOff>187325</xdr:colOff>
      <xdr:row>31</xdr:row>
      <xdr:rowOff>93980</xdr:rowOff>
    </xdr:to>
    <xdr:sp macro="" textlink="">
      <xdr:nvSpPr>
        <xdr:cNvPr id="73" name="フローチャート: 判断 72">
          <a:extLst>
            <a:ext uri="{FF2B5EF4-FFF2-40B4-BE49-F238E27FC236}">
              <a16:creationId xmlns:a16="http://schemas.microsoft.com/office/drawing/2014/main" id="{00000000-0008-0000-0D00-000049000000}"/>
            </a:ext>
          </a:extLst>
        </xdr:cNvPr>
        <xdr:cNvSpPr/>
      </xdr:nvSpPr>
      <xdr:spPr>
        <a:xfrm>
          <a:off x="3238500" y="6078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117052</xdr:rowOff>
    </xdr:from>
    <xdr:to>
      <xdr:col>11</xdr:col>
      <xdr:colOff>187325</xdr:colOff>
      <xdr:row>31</xdr:row>
      <xdr:rowOff>47202</xdr:rowOff>
    </xdr:to>
    <xdr:sp macro="" textlink="">
      <xdr:nvSpPr>
        <xdr:cNvPr id="74" name="フローチャート: 判断 73">
          <a:extLst>
            <a:ext uri="{FF2B5EF4-FFF2-40B4-BE49-F238E27FC236}">
              <a16:creationId xmlns:a16="http://schemas.microsoft.com/office/drawing/2014/main" id="{00000000-0008-0000-0D00-00004A000000}"/>
            </a:ext>
          </a:extLst>
        </xdr:cNvPr>
        <xdr:cNvSpPr/>
      </xdr:nvSpPr>
      <xdr:spPr>
        <a:xfrm>
          <a:off x="2476500" y="603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91863</xdr:rowOff>
    </xdr:from>
    <xdr:to>
      <xdr:col>7</xdr:col>
      <xdr:colOff>187325</xdr:colOff>
      <xdr:row>31</xdr:row>
      <xdr:rowOff>22013</xdr:rowOff>
    </xdr:to>
    <xdr:sp macro="" textlink="">
      <xdr:nvSpPr>
        <xdr:cNvPr id="75" name="フローチャート: 判断 74">
          <a:extLst>
            <a:ext uri="{FF2B5EF4-FFF2-40B4-BE49-F238E27FC236}">
              <a16:creationId xmlns:a16="http://schemas.microsoft.com/office/drawing/2014/main" id="{00000000-0008-0000-0D00-00004B000000}"/>
            </a:ext>
          </a:extLst>
        </xdr:cNvPr>
        <xdr:cNvSpPr/>
      </xdr:nvSpPr>
      <xdr:spPr>
        <a:xfrm>
          <a:off x="1714500" y="60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D00-00004C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D00-00004D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D00-00004E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D00-00004F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D00-000050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103928</xdr:rowOff>
    </xdr:from>
    <xdr:to>
      <xdr:col>23</xdr:col>
      <xdr:colOff>136525</xdr:colOff>
      <xdr:row>32</xdr:row>
      <xdr:rowOff>34078</xdr:rowOff>
    </xdr:to>
    <xdr:sp macro="" textlink="">
      <xdr:nvSpPr>
        <xdr:cNvPr id="81" name="楕円 80">
          <a:extLst>
            <a:ext uri="{FF2B5EF4-FFF2-40B4-BE49-F238E27FC236}">
              <a16:creationId xmlns:a16="http://schemas.microsoft.com/office/drawing/2014/main" id="{00000000-0008-0000-0D00-000051000000}"/>
            </a:ext>
          </a:extLst>
        </xdr:cNvPr>
        <xdr:cNvSpPr/>
      </xdr:nvSpPr>
      <xdr:spPr>
        <a:xfrm>
          <a:off x="4711700" y="6190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126805</xdr:rowOff>
    </xdr:from>
    <xdr:ext cx="405111" cy="259045"/>
    <xdr:sp macro="" textlink="">
      <xdr:nvSpPr>
        <xdr:cNvPr id="82" name="有形固定資産減価償却率該当値テキスト">
          <a:extLst>
            <a:ext uri="{FF2B5EF4-FFF2-40B4-BE49-F238E27FC236}">
              <a16:creationId xmlns:a16="http://schemas.microsoft.com/office/drawing/2014/main" id="{00000000-0008-0000-0D00-000052000000}"/>
            </a:ext>
          </a:extLst>
        </xdr:cNvPr>
        <xdr:cNvSpPr txBox="1"/>
      </xdr:nvSpPr>
      <xdr:spPr>
        <a:xfrm>
          <a:off x="4813300" y="6041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78740</xdr:rowOff>
    </xdr:from>
    <xdr:to>
      <xdr:col>19</xdr:col>
      <xdr:colOff>187325</xdr:colOff>
      <xdr:row>32</xdr:row>
      <xdr:rowOff>8890</xdr:rowOff>
    </xdr:to>
    <xdr:sp macro="" textlink="">
      <xdr:nvSpPr>
        <xdr:cNvPr id="83" name="楕円 82">
          <a:extLst>
            <a:ext uri="{FF2B5EF4-FFF2-40B4-BE49-F238E27FC236}">
              <a16:creationId xmlns:a16="http://schemas.microsoft.com/office/drawing/2014/main" id="{00000000-0008-0000-0D00-000053000000}"/>
            </a:ext>
          </a:extLst>
        </xdr:cNvPr>
        <xdr:cNvSpPr/>
      </xdr:nvSpPr>
      <xdr:spPr>
        <a:xfrm>
          <a:off x="4000500" y="616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129540</xdr:rowOff>
    </xdr:from>
    <xdr:to>
      <xdr:col>23</xdr:col>
      <xdr:colOff>85725</xdr:colOff>
      <xdr:row>31</xdr:row>
      <xdr:rowOff>154728</xdr:rowOff>
    </xdr:to>
    <xdr:cxnSp macro="">
      <xdr:nvCxnSpPr>
        <xdr:cNvPr id="84" name="直線コネクタ 83">
          <a:extLst>
            <a:ext uri="{FF2B5EF4-FFF2-40B4-BE49-F238E27FC236}">
              <a16:creationId xmlns:a16="http://schemas.microsoft.com/office/drawing/2014/main" id="{00000000-0008-0000-0D00-000054000000}"/>
            </a:ext>
          </a:extLst>
        </xdr:cNvPr>
        <xdr:cNvCxnSpPr/>
      </xdr:nvCxnSpPr>
      <xdr:spPr>
        <a:xfrm>
          <a:off x="4051300" y="6216015"/>
          <a:ext cx="7112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46355</xdr:rowOff>
    </xdr:from>
    <xdr:to>
      <xdr:col>15</xdr:col>
      <xdr:colOff>187325</xdr:colOff>
      <xdr:row>31</xdr:row>
      <xdr:rowOff>147955</xdr:rowOff>
    </xdr:to>
    <xdr:sp macro="" textlink="">
      <xdr:nvSpPr>
        <xdr:cNvPr id="85" name="楕円 84">
          <a:extLst>
            <a:ext uri="{FF2B5EF4-FFF2-40B4-BE49-F238E27FC236}">
              <a16:creationId xmlns:a16="http://schemas.microsoft.com/office/drawing/2014/main" id="{00000000-0008-0000-0D00-000055000000}"/>
            </a:ext>
          </a:extLst>
        </xdr:cNvPr>
        <xdr:cNvSpPr/>
      </xdr:nvSpPr>
      <xdr:spPr>
        <a:xfrm>
          <a:off x="3238500" y="613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97155</xdr:rowOff>
    </xdr:from>
    <xdr:to>
      <xdr:col>19</xdr:col>
      <xdr:colOff>136525</xdr:colOff>
      <xdr:row>31</xdr:row>
      <xdr:rowOff>129540</xdr:rowOff>
    </xdr:to>
    <xdr:cxnSp macro="">
      <xdr:nvCxnSpPr>
        <xdr:cNvPr id="86" name="直線コネクタ 85">
          <a:extLst>
            <a:ext uri="{FF2B5EF4-FFF2-40B4-BE49-F238E27FC236}">
              <a16:creationId xmlns:a16="http://schemas.microsoft.com/office/drawing/2014/main" id="{00000000-0008-0000-0D00-000056000000}"/>
            </a:ext>
          </a:extLst>
        </xdr:cNvPr>
        <xdr:cNvCxnSpPr/>
      </xdr:nvCxnSpPr>
      <xdr:spPr>
        <a:xfrm>
          <a:off x="3289300" y="6183630"/>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31962</xdr:rowOff>
    </xdr:from>
    <xdr:to>
      <xdr:col>11</xdr:col>
      <xdr:colOff>187325</xdr:colOff>
      <xdr:row>31</xdr:row>
      <xdr:rowOff>133562</xdr:rowOff>
    </xdr:to>
    <xdr:sp macro="" textlink="">
      <xdr:nvSpPr>
        <xdr:cNvPr id="87" name="楕円 86">
          <a:extLst>
            <a:ext uri="{FF2B5EF4-FFF2-40B4-BE49-F238E27FC236}">
              <a16:creationId xmlns:a16="http://schemas.microsoft.com/office/drawing/2014/main" id="{00000000-0008-0000-0D00-000057000000}"/>
            </a:ext>
          </a:extLst>
        </xdr:cNvPr>
        <xdr:cNvSpPr/>
      </xdr:nvSpPr>
      <xdr:spPr>
        <a:xfrm>
          <a:off x="2476500" y="611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82762</xdr:rowOff>
    </xdr:from>
    <xdr:to>
      <xdr:col>15</xdr:col>
      <xdr:colOff>136525</xdr:colOff>
      <xdr:row>31</xdr:row>
      <xdr:rowOff>97155</xdr:rowOff>
    </xdr:to>
    <xdr:cxnSp macro="">
      <xdr:nvCxnSpPr>
        <xdr:cNvPr id="88" name="直線コネクタ 87">
          <a:extLst>
            <a:ext uri="{FF2B5EF4-FFF2-40B4-BE49-F238E27FC236}">
              <a16:creationId xmlns:a16="http://schemas.microsoft.com/office/drawing/2014/main" id="{00000000-0008-0000-0D00-000058000000}"/>
            </a:ext>
          </a:extLst>
        </xdr:cNvPr>
        <xdr:cNvCxnSpPr/>
      </xdr:nvCxnSpPr>
      <xdr:spPr>
        <a:xfrm>
          <a:off x="2527300" y="6169237"/>
          <a:ext cx="762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6773</xdr:rowOff>
    </xdr:from>
    <xdr:to>
      <xdr:col>7</xdr:col>
      <xdr:colOff>187325</xdr:colOff>
      <xdr:row>31</xdr:row>
      <xdr:rowOff>108373</xdr:rowOff>
    </xdr:to>
    <xdr:sp macro="" textlink="">
      <xdr:nvSpPr>
        <xdr:cNvPr id="89" name="楕円 88">
          <a:extLst>
            <a:ext uri="{FF2B5EF4-FFF2-40B4-BE49-F238E27FC236}">
              <a16:creationId xmlns:a16="http://schemas.microsoft.com/office/drawing/2014/main" id="{00000000-0008-0000-0D00-000059000000}"/>
            </a:ext>
          </a:extLst>
        </xdr:cNvPr>
        <xdr:cNvSpPr/>
      </xdr:nvSpPr>
      <xdr:spPr>
        <a:xfrm>
          <a:off x="1714500" y="609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57573</xdr:rowOff>
    </xdr:from>
    <xdr:to>
      <xdr:col>11</xdr:col>
      <xdr:colOff>136525</xdr:colOff>
      <xdr:row>31</xdr:row>
      <xdr:rowOff>82762</xdr:rowOff>
    </xdr:to>
    <xdr:cxnSp macro="">
      <xdr:nvCxnSpPr>
        <xdr:cNvPr id="90" name="直線コネクタ 89">
          <a:extLst>
            <a:ext uri="{FF2B5EF4-FFF2-40B4-BE49-F238E27FC236}">
              <a16:creationId xmlns:a16="http://schemas.microsoft.com/office/drawing/2014/main" id="{00000000-0008-0000-0D00-00005A000000}"/>
            </a:ext>
          </a:extLst>
        </xdr:cNvPr>
        <xdr:cNvCxnSpPr/>
      </xdr:nvCxnSpPr>
      <xdr:spPr>
        <a:xfrm>
          <a:off x="1765300" y="6144048"/>
          <a:ext cx="762000" cy="25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88917</xdr:rowOff>
    </xdr:from>
    <xdr:ext cx="405111" cy="259045"/>
    <xdr:sp macro="" textlink="">
      <xdr:nvSpPr>
        <xdr:cNvPr id="91" name="n_1aveValue有形固定資産減価償却率">
          <a:extLst>
            <a:ext uri="{FF2B5EF4-FFF2-40B4-BE49-F238E27FC236}">
              <a16:creationId xmlns:a16="http://schemas.microsoft.com/office/drawing/2014/main" id="{00000000-0008-0000-0D00-00005B000000}"/>
            </a:ext>
          </a:extLst>
        </xdr:cNvPr>
        <xdr:cNvSpPr txBox="1"/>
      </xdr:nvSpPr>
      <xdr:spPr>
        <a:xfrm>
          <a:off x="3836044" y="5832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110507</xdr:rowOff>
    </xdr:from>
    <xdr:ext cx="405111" cy="259045"/>
    <xdr:sp macro="" textlink="">
      <xdr:nvSpPr>
        <xdr:cNvPr id="92" name="n_2aveValue有形固定資産減価償却率">
          <a:extLst>
            <a:ext uri="{FF2B5EF4-FFF2-40B4-BE49-F238E27FC236}">
              <a16:creationId xmlns:a16="http://schemas.microsoft.com/office/drawing/2014/main" id="{00000000-0008-0000-0D00-00005C000000}"/>
            </a:ext>
          </a:extLst>
        </xdr:cNvPr>
        <xdr:cNvSpPr txBox="1"/>
      </xdr:nvSpPr>
      <xdr:spPr>
        <a:xfrm>
          <a:off x="3086744" y="5854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63729</xdr:rowOff>
    </xdr:from>
    <xdr:ext cx="405111" cy="259045"/>
    <xdr:sp macro="" textlink="">
      <xdr:nvSpPr>
        <xdr:cNvPr id="93" name="n_3aveValue有形固定資産減価償却率">
          <a:extLst>
            <a:ext uri="{FF2B5EF4-FFF2-40B4-BE49-F238E27FC236}">
              <a16:creationId xmlns:a16="http://schemas.microsoft.com/office/drawing/2014/main" id="{00000000-0008-0000-0D00-00005D000000}"/>
            </a:ext>
          </a:extLst>
        </xdr:cNvPr>
        <xdr:cNvSpPr txBox="1"/>
      </xdr:nvSpPr>
      <xdr:spPr>
        <a:xfrm>
          <a:off x="2324744" y="580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38540</xdr:rowOff>
    </xdr:from>
    <xdr:ext cx="405111" cy="259045"/>
    <xdr:sp macro="" textlink="">
      <xdr:nvSpPr>
        <xdr:cNvPr id="94" name="n_4aveValue有形固定資産減価償却率">
          <a:extLst>
            <a:ext uri="{FF2B5EF4-FFF2-40B4-BE49-F238E27FC236}">
              <a16:creationId xmlns:a16="http://schemas.microsoft.com/office/drawing/2014/main" id="{00000000-0008-0000-0D00-00005E000000}"/>
            </a:ext>
          </a:extLst>
        </xdr:cNvPr>
        <xdr:cNvSpPr txBox="1"/>
      </xdr:nvSpPr>
      <xdr:spPr>
        <a:xfrm>
          <a:off x="1562744" y="5782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17</xdr:rowOff>
    </xdr:from>
    <xdr:ext cx="405111" cy="259045"/>
    <xdr:sp macro="" textlink="">
      <xdr:nvSpPr>
        <xdr:cNvPr id="95" name="n_1mainValue有形固定資産減価償却率">
          <a:extLst>
            <a:ext uri="{FF2B5EF4-FFF2-40B4-BE49-F238E27FC236}">
              <a16:creationId xmlns:a16="http://schemas.microsoft.com/office/drawing/2014/main" id="{00000000-0008-0000-0D00-00005F000000}"/>
            </a:ext>
          </a:extLst>
        </xdr:cNvPr>
        <xdr:cNvSpPr txBox="1"/>
      </xdr:nvSpPr>
      <xdr:spPr>
        <a:xfrm>
          <a:off x="3836044" y="6257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139082</xdr:rowOff>
    </xdr:from>
    <xdr:ext cx="405111" cy="259045"/>
    <xdr:sp macro="" textlink="">
      <xdr:nvSpPr>
        <xdr:cNvPr id="96" name="n_2mainValue有形固定資産減価償却率">
          <a:extLst>
            <a:ext uri="{FF2B5EF4-FFF2-40B4-BE49-F238E27FC236}">
              <a16:creationId xmlns:a16="http://schemas.microsoft.com/office/drawing/2014/main" id="{00000000-0008-0000-0D00-000060000000}"/>
            </a:ext>
          </a:extLst>
        </xdr:cNvPr>
        <xdr:cNvSpPr txBox="1"/>
      </xdr:nvSpPr>
      <xdr:spPr>
        <a:xfrm>
          <a:off x="3086744" y="622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124689</xdr:rowOff>
    </xdr:from>
    <xdr:ext cx="405111" cy="259045"/>
    <xdr:sp macro="" textlink="">
      <xdr:nvSpPr>
        <xdr:cNvPr id="97" name="n_3mainValue有形固定資産減価償却率">
          <a:extLst>
            <a:ext uri="{FF2B5EF4-FFF2-40B4-BE49-F238E27FC236}">
              <a16:creationId xmlns:a16="http://schemas.microsoft.com/office/drawing/2014/main" id="{00000000-0008-0000-0D00-000061000000}"/>
            </a:ext>
          </a:extLst>
        </xdr:cNvPr>
        <xdr:cNvSpPr txBox="1"/>
      </xdr:nvSpPr>
      <xdr:spPr>
        <a:xfrm>
          <a:off x="2324744" y="6211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99500</xdr:rowOff>
    </xdr:from>
    <xdr:ext cx="405111" cy="259045"/>
    <xdr:sp macro="" textlink="">
      <xdr:nvSpPr>
        <xdr:cNvPr id="98" name="n_4mainValue有形固定資産減価償却率">
          <a:extLst>
            <a:ext uri="{FF2B5EF4-FFF2-40B4-BE49-F238E27FC236}">
              <a16:creationId xmlns:a16="http://schemas.microsoft.com/office/drawing/2014/main" id="{00000000-0008-0000-0D00-000062000000}"/>
            </a:ext>
          </a:extLst>
        </xdr:cNvPr>
        <xdr:cNvSpPr txBox="1"/>
      </xdr:nvSpPr>
      <xdr:spPr>
        <a:xfrm>
          <a:off x="1562744" y="6185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00000000-0008-0000-0D00-000063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0000000-0008-0000-0D00-000064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0000000-0008-0000-0D00-000065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[ 134.3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D00-000066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D00-000067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D00-000068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D00-000069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00000000-0008-0000-0D00-00006A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00000000-0008-0000-0D00-00006B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0000000-0008-0000-0D00-00006C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0000000-0008-0000-0D00-00006F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調布市の債務償還比率は，全国平均値・類似団体内平均値を大きく下回っている。償還充当限度額に対する実質債務の比率は低い水準にある。引き続き，新規に発行する地方債について，市債バランス及び世代間負担の公平性に留意した借入れに努める。</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00000000-0008-0000-0D00-000070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00000000-0008-0000-0D00-000071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0000000-0008-0000-0D00-000072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a:extLst>
            <a:ext uri="{FF2B5EF4-FFF2-40B4-BE49-F238E27FC236}">
              <a16:creationId xmlns:a16="http://schemas.microsoft.com/office/drawing/2014/main" id="{00000000-0008-0000-0D00-000073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a:extLst>
            <a:ext uri="{FF2B5EF4-FFF2-40B4-BE49-F238E27FC236}">
              <a16:creationId xmlns:a16="http://schemas.microsoft.com/office/drawing/2014/main" id="{00000000-0008-0000-0D00-000074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a:extLst>
            <a:ext uri="{FF2B5EF4-FFF2-40B4-BE49-F238E27FC236}">
              <a16:creationId xmlns:a16="http://schemas.microsoft.com/office/drawing/2014/main" id="{00000000-0008-0000-0D00-000075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8" name="テキスト ボックス 117">
          <a:extLst>
            <a:ext uri="{FF2B5EF4-FFF2-40B4-BE49-F238E27FC236}">
              <a16:creationId xmlns:a16="http://schemas.microsoft.com/office/drawing/2014/main" id="{00000000-0008-0000-0D00-000076000000}"/>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a:extLst>
            <a:ext uri="{FF2B5EF4-FFF2-40B4-BE49-F238E27FC236}">
              <a16:creationId xmlns:a16="http://schemas.microsoft.com/office/drawing/2014/main" id="{00000000-0008-0000-0D00-000077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a:extLst>
            <a:ext uri="{FF2B5EF4-FFF2-40B4-BE49-F238E27FC236}">
              <a16:creationId xmlns:a16="http://schemas.microsoft.com/office/drawing/2014/main" id="{00000000-0008-0000-0D00-000078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a:extLst>
            <a:ext uri="{FF2B5EF4-FFF2-40B4-BE49-F238E27FC236}">
              <a16:creationId xmlns:a16="http://schemas.microsoft.com/office/drawing/2014/main" id="{00000000-0008-0000-0D00-000079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00000000-0008-0000-0D00-000080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139981</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flipV="1">
          <a:off x="14793595" y="5261428"/>
          <a:ext cx="1269" cy="1479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143808</xdr:rowOff>
    </xdr:from>
    <xdr:ext cx="469744" cy="259045"/>
    <xdr:sp macro="" textlink="">
      <xdr:nvSpPr>
        <xdr:cNvPr id="130" name="債務償還比率最小値テキスト">
          <a:extLst>
            <a:ext uri="{FF2B5EF4-FFF2-40B4-BE49-F238E27FC236}">
              <a16:creationId xmlns:a16="http://schemas.microsoft.com/office/drawing/2014/main" id="{00000000-0008-0000-0D00-000082000000}"/>
            </a:ext>
          </a:extLst>
        </xdr:cNvPr>
        <xdr:cNvSpPr txBox="1"/>
      </xdr:nvSpPr>
      <xdr:spPr>
        <a:xfrm>
          <a:off x="14846300" y="6744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139981</xdr:rowOff>
    </xdr:from>
    <xdr:to>
      <xdr:col>76</xdr:col>
      <xdr:colOff>111125</xdr:colOff>
      <xdr:row>34</xdr:row>
      <xdr:rowOff>139981</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4706600" y="6740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a:extLst>
            <a:ext uri="{FF2B5EF4-FFF2-40B4-BE49-F238E27FC236}">
              <a16:creationId xmlns:a16="http://schemas.microsoft.com/office/drawing/2014/main" id="{00000000-0008-0000-0D00-00008400000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70357</xdr:rowOff>
    </xdr:from>
    <xdr:ext cx="469744" cy="259045"/>
    <xdr:sp macro="" textlink="">
      <xdr:nvSpPr>
        <xdr:cNvPr id="134" name="債務償還比率平均値テキスト">
          <a:extLst>
            <a:ext uri="{FF2B5EF4-FFF2-40B4-BE49-F238E27FC236}">
              <a16:creationId xmlns:a16="http://schemas.microsoft.com/office/drawing/2014/main" id="{00000000-0008-0000-0D00-000086000000}"/>
            </a:ext>
          </a:extLst>
        </xdr:cNvPr>
        <xdr:cNvSpPr txBox="1"/>
      </xdr:nvSpPr>
      <xdr:spPr>
        <a:xfrm>
          <a:off x="14846300" y="5813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91930</xdr:rowOff>
    </xdr:from>
    <xdr:to>
      <xdr:col>76</xdr:col>
      <xdr:colOff>73025</xdr:colOff>
      <xdr:row>30</xdr:row>
      <xdr:rowOff>22080</xdr:rowOff>
    </xdr:to>
    <xdr:sp macro="" textlink="">
      <xdr:nvSpPr>
        <xdr:cNvPr id="135" name="フローチャート: 判断 134">
          <a:extLst>
            <a:ext uri="{FF2B5EF4-FFF2-40B4-BE49-F238E27FC236}">
              <a16:creationId xmlns:a16="http://schemas.microsoft.com/office/drawing/2014/main" id="{00000000-0008-0000-0D00-000087000000}"/>
            </a:ext>
          </a:extLst>
        </xdr:cNvPr>
        <xdr:cNvSpPr/>
      </xdr:nvSpPr>
      <xdr:spPr>
        <a:xfrm>
          <a:off x="14744700" y="583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55227</xdr:rowOff>
    </xdr:from>
    <xdr:to>
      <xdr:col>72</xdr:col>
      <xdr:colOff>123825</xdr:colOff>
      <xdr:row>29</xdr:row>
      <xdr:rowOff>156827</xdr:rowOff>
    </xdr:to>
    <xdr:sp macro="" textlink="">
      <xdr:nvSpPr>
        <xdr:cNvPr id="136" name="フローチャート: 判断 135">
          <a:extLst>
            <a:ext uri="{FF2B5EF4-FFF2-40B4-BE49-F238E27FC236}">
              <a16:creationId xmlns:a16="http://schemas.microsoft.com/office/drawing/2014/main" id="{00000000-0008-0000-0D00-000088000000}"/>
            </a:ext>
          </a:extLst>
        </xdr:cNvPr>
        <xdr:cNvSpPr/>
      </xdr:nvSpPr>
      <xdr:spPr>
        <a:xfrm>
          <a:off x="14033500" y="57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45239</xdr:rowOff>
    </xdr:from>
    <xdr:to>
      <xdr:col>68</xdr:col>
      <xdr:colOff>123825</xdr:colOff>
      <xdr:row>30</xdr:row>
      <xdr:rowOff>146839</xdr:rowOff>
    </xdr:to>
    <xdr:sp macro="" textlink="">
      <xdr:nvSpPr>
        <xdr:cNvPr id="137" name="フローチャート: 判断 136">
          <a:extLst>
            <a:ext uri="{FF2B5EF4-FFF2-40B4-BE49-F238E27FC236}">
              <a16:creationId xmlns:a16="http://schemas.microsoft.com/office/drawing/2014/main" id="{00000000-0008-0000-0D00-000089000000}"/>
            </a:ext>
          </a:extLst>
        </xdr:cNvPr>
        <xdr:cNvSpPr/>
      </xdr:nvSpPr>
      <xdr:spPr>
        <a:xfrm>
          <a:off x="13271500" y="596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80246</xdr:rowOff>
    </xdr:from>
    <xdr:to>
      <xdr:col>64</xdr:col>
      <xdr:colOff>123825</xdr:colOff>
      <xdr:row>31</xdr:row>
      <xdr:rowOff>10396</xdr:rowOff>
    </xdr:to>
    <xdr:sp macro="" textlink="">
      <xdr:nvSpPr>
        <xdr:cNvPr id="138" name="フローチャート: 判断 137">
          <a:extLst>
            <a:ext uri="{FF2B5EF4-FFF2-40B4-BE49-F238E27FC236}">
              <a16:creationId xmlns:a16="http://schemas.microsoft.com/office/drawing/2014/main" id="{00000000-0008-0000-0D00-00008A000000}"/>
            </a:ext>
          </a:extLst>
        </xdr:cNvPr>
        <xdr:cNvSpPr/>
      </xdr:nvSpPr>
      <xdr:spPr>
        <a:xfrm>
          <a:off x="12509500" y="599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144707</xdr:rowOff>
    </xdr:from>
    <xdr:to>
      <xdr:col>60</xdr:col>
      <xdr:colOff>123825</xdr:colOff>
      <xdr:row>31</xdr:row>
      <xdr:rowOff>74857</xdr:rowOff>
    </xdr:to>
    <xdr:sp macro="" textlink="">
      <xdr:nvSpPr>
        <xdr:cNvPr id="139" name="フローチャート: 判断 138">
          <a:extLst>
            <a:ext uri="{FF2B5EF4-FFF2-40B4-BE49-F238E27FC236}">
              <a16:creationId xmlns:a16="http://schemas.microsoft.com/office/drawing/2014/main" id="{00000000-0008-0000-0D00-00008B000000}"/>
            </a:ext>
          </a:extLst>
        </xdr:cNvPr>
        <xdr:cNvSpPr/>
      </xdr:nvSpPr>
      <xdr:spPr>
        <a:xfrm>
          <a:off x="11747500" y="6059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D00-00008C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D00-00008D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D00-00008E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D00-00008F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D00-000090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17063</xdr:rowOff>
    </xdr:from>
    <xdr:to>
      <xdr:col>76</xdr:col>
      <xdr:colOff>73025</xdr:colOff>
      <xdr:row>27</xdr:row>
      <xdr:rowOff>118663</xdr:rowOff>
    </xdr:to>
    <xdr:sp macro="" textlink="">
      <xdr:nvSpPr>
        <xdr:cNvPr id="145" name="楕円 144">
          <a:extLst>
            <a:ext uri="{FF2B5EF4-FFF2-40B4-BE49-F238E27FC236}">
              <a16:creationId xmlns:a16="http://schemas.microsoft.com/office/drawing/2014/main" id="{00000000-0008-0000-0D00-000091000000}"/>
            </a:ext>
          </a:extLst>
        </xdr:cNvPr>
        <xdr:cNvSpPr/>
      </xdr:nvSpPr>
      <xdr:spPr>
        <a:xfrm>
          <a:off x="14744700" y="5417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39940</xdr:rowOff>
    </xdr:from>
    <xdr:ext cx="469744" cy="259045"/>
    <xdr:sp macro="" textlink="">
      <xdr:nvSpPr>
        <xdr:cNvPr id="146" name="債務償還比率該当値テキスト">
          <a:extLst>
            <a:ext uri="{FF2B5EF4-FFF2-40B4-BE49-F238E27FC236}">
              <a16:creationId xmlns:a16="http://schemas.microsoft.com/office/drawing/2014/main" id="{00000000-0008-0000-0D00-000092000000}"/>
            </a:ext>
          </a:extLst>
        </xdr:cNvPr>
        <xdr:cNvSpPr txBox="1"/>
      </xdr:nvSpPr>
      <xdr:spPr>
        <a:xfrm>
          <a:off x="14846300" y="5269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67645</xdr:rowOff>
    </xdr:from>
    <xdr:to>
      <xdr:col>72</xdr:col>
      <xdr:colOff>123825</xdr:colOff>
      <xdr:row>27</xdr:row>
      <xdr:rowOff>169245</xdr:rowOff>
    </xdr:to>
    <xdr:sp macro="" textlink="">
      <xdr:nvSpPr>
        <xdr:cNvPr id="147" name="楕円 146">
          <a:extLst>
            <a:ext uri="{FF2B5EF4-FFF2-40B4-BE49-F238E27FC236}">
              <a16:creationId xmlns:a16="http://schemas.microsoft.com/office/drawing/2014/main" id="{00000000-0008-0000-0D00-000093000000}"/>
            </a:ext>
          </a:extLst>
        </xdr:cNvPr>
        <xdr:cNvSpPr/>
      </xdr:nvSpPr>
      <xdr:spPr>
        <a:xfrm>
          <a:off x="14033500" y="546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67863</xdr:rowOff>
    </xdr:from>
    <xdr:to>
      <xdr:col>76</xdr:col>
      <xdr:colOff>22225</xdr:colOff>
      <xdr:row>27</xdr:row>
      <xdr:rowOff>118445</xdr:rowOff>
    </xdr:to>
    <xdr:cxnSp macro="">
      <xdr:nvCxnSpPr>
        <xdr:cNvPr id="148" name="直線コネクタ 147">
          <a:extLst>
            <a:ext uri="{FF2B5EF4-FFF2-40B4-BE49-F238E27FC236}">
              <a16:creationId xmlns:a16="http://schemas.microsoft.com/office/drawing/2014/main" id="{00000000-0008-0000-0D00-000094000000}"/>
            </a:ext>
          </a:extLst>
        </xdr:cNvPr>
        <xdr:cNvCxnSpPr/>
      </xdr:nvCxnSpPr>
      <xdr:spPr>
        <a:xfrm flipV="1">
          <a:off x="14084300" y="5468538"/>
          <a:ext cx="711200" cy="50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157090</xdr:rowOff>
    </xdr:from>
    <xdr:to>
      <xdr:col>68</xdr:col>
      <xdr:colOff>123825</xdr:colOff>
      <xdr:row>28</xdr:row>
      <xdr:rowOff>87240</xdr:rowOff>
    </xdr:to>
    <xdr:sp macro="" textlink="">
      <xdr:nvSpPr>
        <xdr:cNvPr id="149" name="楕円 148">
          <a:extLst>
            <a:ext uri="{FF2B5EF4-FFF2-40B4-BE49-F238E27FC236}">
              <a16:creationId xmlns:a16="http://schemas.microsoft.com/office/drawing/2014/main" id="{00000000-0008-0000-0D00-000095000000}"/>
            </a:ext>
          </a:extLst>
        </xdr:cNvPr>
        <xdr:cNvSpPr/>
      </xdr:nvSpPr>
      <xdr:spPr>
        <a:xfrm>
          <a:off x="13271500" y="555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118445</xdr:rowOff>
    </xdr:from>
    <xdr:to>
      <xdr:col>72</xdr:col>
      <xdr:colOff>73025</xdr:colOff>
      <xdr:row>28</xdr:row>
      <xdr:rowOff>36440</xdr:rowOff>
    </xdr:to>
    <xdr:cxnSp macro="">
      <xdr:nvCxnSpPr>
        <xdr:cNvPr id="150" name="直線コネクタ 149">
          <a:extLst>
            <a:ext uri="{FF2B5EF4-FFF2-40B4-BE49-F238E27FC236}">
              <a16:creationId xmlns:a16="http://schemas.microsoft.com/office/drawing/2014/main" id="{00000000-0008-0000-0D00-000096000000}"/>
            </a:ext>
          </a:extLst>
        </xdr:cNvPr>
        <xdr:cNvCxnSpPr/>
      </xdr:nvCxnSpPr>
      <xdr:spPr>
        <a:xfrm flipV="1">
          <a:off x="13322300" y="5519120"/>
          <a:ext cx="762000" cy="89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134112</xdr:rowOff>
    </xdr:from>
    <xdr:to>
      <xdr:col>64</xdr:col>
      <xdr:colOff>123825</xdr:colOff>
      <xdr:row>28</xdr:row>
      <xdr:rowOff>64262</xdr:rowOff>
    </xdr:to>
    <xdr:sp macro="" textlink="">
      <xdr:nvSpPr>
        <xdr:cNvPr id="151" name="楕円 150">
          <a:extLst>
            <a:ext uri="{FF2B5EF4-FFF2-40B4-BE49-F238E27FC236}">
              <a16:creationId xmlns:a16="http://schemas.microsoft.com/office/drawing/2014/main" id="{00000000-0008-0000-0D00-000097000000}"/>
            </a:ext>
          </a:extLst>
        </xdr:cNvPr>
        <xdr:cNvSpPr/>
      </xdr:nvSpPr>
      <xdr:spPr>
        <a:xfrm>
          <a:off x="12509500" y="5534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13462</xdr:rowOff>
    </xdr:from>
    <xdr:to>
      <xdr:col>68</xdr:col>
      <xdr:colOff>73025</xdr:colOff>
      <xdr:row>28</xdr:row>
      <xdr:rowOff>36440</xdr:rowOff>
    </xdr:to>
    <xdr:cxnSp macro="">
      <xdr:nvCxnSpPr>
        <xdr:cNvPr id="152" name="直線コネクタ 151">
          <a:extLst>
            <a:ext uri="{FF2B5EF4-FFF2-40B4-BE49-F238E27FC236}">
              <a16:creationId xmlns:a16="http://schemas.microsoft.com/office/drawing/2014/main" id="{00000000-0008-0000-0D00-000098000000}"/>
            </a:ext>
          </a:extLst>
        </xdr:cNvPr>
        <xdr:cNvCxnSpPr/>
      </xdr:nvCxnSpPr>
      <xdr:spPr>
        <a:xfrm>
          <a:off x="12560300" y="5585587"/>
          <a:ext cx="762000" cy="22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159285</xdr:rowOff>
    </xdr:from>
    <xdr:to>
      <xdr:col>60</xdr:col>
      <xdr:colOff>123825</xdr:colOff>
      <xdr:row>29</xdr:row>
      <xdr:rowOff>89435</xdr:rowOff>
    </xdr:to>
    <xdr:sp macro="" textlink="">
      <xdr:nvSpPr>
        <xdr:cNvPr id="153" name="楕円 152">
          <a:extLst>
            <a:ext uri="{FF2B5EF4-FFF2-40B4-BE49-F238E27FC236}">
              <a16:creationId xmlns:a16="http://schemas.microsoft.com/office/drawing/2014/main" id="{00000000-0008-0000-0D00-000099000000}"/>
            </a:ext>
          </a:extLst>
        </xdr:cNvPr>
        <xdr:cNvSpPr/>
      </xdr:nvSpPr>
      <xdr:spPr>
        <a:xfrm>
          <a:off x="11747500" y="573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13462</xdr:rowOff>
    </xdr:from>
    <xdr:to>
      <xdr:col>64</xdr:col>
      <xdr:colOff>73025</xdr:colOff>
      <xdr:row>29</xdr:row>
      <xdr:rowOff>38635</xdr:rowOff>
    </xdr:to>
    <xdr:cxnSp macro="">
      <xdr:nvCxnSpPr>
        <xdr:cNvPr id="154" name="直線コネクタ 153">
          <a:extLst>
            <a:ext uri="{FF2B5EF4-FFF2-40B4-BE49-F238E27FC236}">
              <a16:creationId xmlns:a16="http://schemas.microsoft.com/office/drawing/2014/main" id="{00000000-0008-0000-0D00-00009A000000}"/>
            </a:ext>
          </a:extLst>
        </xdr:cNvPr>
        <xdr:cNvCxnSpPr/>
      </xdr:nvCxnSpPr>
      <xdr:spPr>
        <a:xfrm flipV="1">
          <a:off x="11798300" y="5585587"/>
          <a:ext cx="762000" cy="196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147954</xdr:rowOff>
    </xdr:from>
    <xdr:ext cx="469744" cy="259045"/>
    <xdr:sp macro="" textlink="">
      <xdr:nvSpPr>
        <xdr:cNvPr id="155" name="n_1aveValue債務償還比率">
          <a:extLst>
            <a:ext uri="{FF2B5EF4-FFF2-40B4-BE49-F238E27FC236}">
              <a16:creationId xmlns:a16="http://schemas.microsoft.com/office/drawing/2014/main" id="{00000000-0008-0000-0D00-00009B000000}"/>
            </a:ext>
          </a:extLst>
        </xdr:cNvPr>
        <xdr:cNvSpPr txBox="1"/>
      </xdr:nvSpPr>
      <xdr:spPr>
        <a:xfrm>
          <a:off x="13836727" y="5891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137966</xdr:rowOff>
    </xdr:from>
    <xdr:ext cx="469744" cy="259045"/>
    <xdr:sp macro="" textlink="">
      <xdr:nvSpPr>
        <xdr:cNvPr id="156" name="n_2aveValue債務償還比率">
          <a:extLst>
            <a:ext uri="{FF2B5EF4-FFF2-40B4-BE49-F238E27FC236}">
              <a16:creationId xmlns:a16="http://schemas.microsoft.com/office/drawing/2014/main" id="{00000000-0008-0000-0D00-00009C000000}"/>
            </a:ext>
          </a:extLst>
        </xdr:cNvPr>
        <xdr:cNvSpPr txBox="1"/>
      </xdr:nvSpPr>
      <xdr:spPr>
        <a:xfrm>
          <a:off x="13087427" y="605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1523</xdr:rowOff>
    </xdr:from>
    <xdr:ext cx="469744" cy="259045"/>
    <xdr:sp macro="" textlink="">
      <xdr:nvSpPr>
        <xdr:cNvPr id="157" name="n_3aveValue債務償還比率">
          <a:extLst>
            <a:ext uri="{FF2B5EF4-FFF2-40B4-BE49-F238E27FC236}">
              <a16:creationId xmlns:a16="http://schemas.microsoft.com/office/drawing/2014/main" id="{00000000-0008-0000-0D00-00009D000000}"/>
            </a:ext>
          </a:extLst>
        </xdr:cNvPr>
        <xdr:cNvSpPr txBox="1"/>
      </xdr:nvSpPr>
      <xdr:spPr>
        <a:xfrm>
          <a:off x="12325427" y="608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65984</xdr:rowOff>
    </xdr:from>
    <xdr:ext cx="469744" cy="259045"/>
    <xdr:sp macro="" textlink="">
      <xdr:nvSpPr>
        <xdr:cNvPr id="158" name="n_4aveValue債務償還比率">
          <a:extLst>
            <a:ext uri="{FF2B5EF4-FFF2-40B4-BE49-F238E27FC236}">
              <a16:creationId xmlns:a16="http://schemas.microsoft.com/office/drawing/2014/main" id="{00000000-0008-0000-0D00-00009E000000}"/>
            </a:ext>
          </a:extLst>
        </xdr:cNvPr>
        <xdr:cNvSpPr txBox="1"/>
      </xdr:nvSpPr>
      <xdr:spPr>
        <a:xfrm>
          <a:off x="11563427" y="6152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14322</xdr:rowOff>
    </xdr:from>
    <xdr:ext cx="469744" cy="259045"/>
    <xdr:sp macro="" textlink="">
      <xdr:nvSpPr>
        <xdr:cNvPr id="159" name="n_1mainValue債務償還比率">
          <a:extLst>
            <a:ext uri="{FF2B5EF4-FFF2-40B4-BE49-F238E27FC236}">
              <a16:creationId xmlns:a16="http://schemas.microsoft.com/office/drawing/2014/main" id="{00000000-0008-0000-0D00-00009F000000}"/>
            </a:ext>
          </a:extLst>
        </xdr:cNvPr>
        <xdr:cNvSpPr txBox="1"/>
      </xdr:nvSpPr>
      <xdr:spPr>
        <a:xfrm>
          <a:off x="13836727" y="5243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103767</xdr:rowOff>
    </xdr:from>
    <xdr:ext cx="469744" cy="259045"/>
    <xdr:sp macro="" textlink="">
      <xdr:nvSpPr>
        <xdr:cNvPr id="160" name="n_2mainValue債務償還比率">
          <a:extLst>
            <a:ext uri="{FF2B5EF4-FFF2-40B4-BE49-F238E27FC236}">
              <a16:creationId xmlns:a16="http://schemas.microsoft.com/office/drawing/2014/main" id="{00000000-0008-0000-0D00-0000A0000000}"/>
            </a:ext>
          </a:extLst>
        </xdr:cNvPr>
        <xdr:cNvSpPr txBox="1"/>
      </xdr:nvSpPr>
      <xdr:spPr>
        <a:xfrm>
          <a:off x="13087427" y="5332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80789</xdr:rowOff>
    </xdr:from>
    <xdr:ext cx="469744" cy="259045"/>
    <xdr:sp macro="" textlink="">
      <xdr:nvSpPr>
        <xdr:cNvPr id="161" name="n_3mainValue債務償還比率">
          <a:extLst>
            <a:ext uri="{FF2B5EF4-FFF2-40B4-BE49-F238E27FC236}">
              <a16:creationId xmlns:a16="http://schemas.microsoft.com/office/drawing/2014/main" id="{00000000-0008-0000-0D00-0000A1000000}"/>
            </a:ext>
          </a:extLst>
        </xdr:cNvPr>
        <xdr:cNvSpPr txBox="1"/>
      </xdr:nvSpPr>
      <xdr:spPr>
        <a:xfrm>
          <a:off x="12325427" y="5310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105962</xdr:rowOff>
    </xdr:from>
    <xdr:ext cx="469744" cy="259045"/>
    <xdr:sp macro="" textlink="">
      <xdr:nvSpPr>
        <xdr:cNvPr id="162" name="n_4mainValue債務償還比率">
          <a:extLst>
            <a:ext uri="{FF2B5EF4-FFF2-40B4-BE49-F238E27FC236}">
              <a16:creationId xmlns:a16="http://schemas.microsoft.com/office/drawing/2014/main" id="{00000000-0008-0000-0D00-0000A2000000}"/>
            </a:ext>
          </a:extLst>
        </xdr:cNvPr>
        <xdr:cNvSpPr txBox="1"/>
      </xdr:nvSpPr>
      <xdr:spPr>
        <a:xfrm>
          <a:off x="11563427" y="5506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00000000-0008-0000-0D00-0000A3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00000000-0008-0000-0D00-0000A4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00000000-0008-0000-0D00-0000A5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00000000-0008-0000-0D00-0000A6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00000000-0008-0000-0D00-0000A7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00000000-0008-0000-0D00-0000A8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238,505
233,672
21.58
108,278,178
102,320,016
4,376,880
51,836,767
39,230,631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E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63137</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flipV="1">
          <a:off x="4634865" y="5863046"/>
          <a:ext cx="0" cy="122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66964</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E00-00003B000000}"/>
            </a:ext>
          </a:extLst>
        </xdr:cNvPr>
        <xdr:cNvSpPr txBox="1"/>
      </xdr:nvSpPr>
      <xdr:spPr>
        <a:xfrm>
          <a:off x="4673600" y="709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63137</xdr:rowOff>
    </xdr:from>
    <xdr:to>
      <xdr:col>24</xdr:col>
      <xdr:colOff>152400</xdr:colOff>
      <xdr:row>41</xdr:row>
      <xdr:rowOff>63137</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4546600" y="7092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道路】&#10;有形固定資産減価償却率最大値テキスト">
          <a:extLst>
            <a:ext uri="{FF2B5EF4-FFF2-40B4-BE49-F238E27FC236}">
              <a16:creationId xmlns:a16="http://schemas.microsoft.com/office/drawing/2014/main" id="{00000000-0008-0000-0E00-00003D000000}"/>
            </a:ext>
          </a:extLst>
        </xdr:cNvPr>
        <xdr:cNvSpPr txBox="1"/>
      </xdr:nvSpPr>
      <xdr:spPr>
        <a:xfrm>
          <a:off x="4673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00000000-0008-0000-0E00-00003E000000}"/>
            </a:ext>
          </a:extLst>
        </xdr:cNvPr>
        <xdr:cNvCxnSpPr/>
      </xdr:nvCxnSpPr>
      <xdr:spPr>
        <a:xfrm>
          <a:off x="4546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18886</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E00-00003F000000}"/>
            </a:ext>
          </a:extLst>
        </xdr:cNvPr>
        <xdr:cNvSpPr txBox="1"/>
      </xdr:nvSpPr>
      <xdr:spPr>
        <a:xfrm>
          <a:off x="4673600" y="65339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167459</xdr:rowOff>
    </xdr:from>
    <xdr:to>
      <xdr:col>24</xdr:col>
      <xdr:colOff>114300</xdr:colOff>
      <xdr:row>39</xdr:row>
      <xdr:rowOff>97609</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4584700" y="668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138067</xdr:rowOff>
    </xdr:from>
    <xdr:to>
      <xdr:col>20</xdr:col>
      <xdr:colOff>38100</xdr:colOff>
      <xdr:row>39</xdr:row>
      <xdr:rowOff>68217</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3746500" y="66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151130</xdr:rowOff>
    </xdr:from>
    <xdr:to>
      <xdr:col>15</xdr:col>
      <xdr:colOff>101600</xdr:colOff>
      <xdr:row>39</xdr:row>
      <xdr:rowOff>81280</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2857500" y="66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123372</xdr:rowOff>
    </xdr:from>
    <xdr:to>
      <xdr:col>10</xdr:col>
      <xdr:colOff>165100</xdr:colOff>
      <xdr:row>39</xdr:row>
      <xdr:rowOff>53522</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968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97246</xdr:rowOff>
    </xdr:from>
    <xdr:to>
      <xdr:col>6</xdr:col>
      <xdr:colOff>38100</xdr:colOff>
      <xdr:row>39</xdr:row>
      <xdr:rowOff>27396</xdr:rowOff>
    </xdr:to>
    <xdr:sp macro="" textlink="">
      <xdr:nvSpPr>
        <xdr:cNvPr id="68" name="フローチャート: 判断 67">
          <a:extLst>
            <a:ext uri="{FF2B5EF4-FFF2-40B4-BE49-F238E27FC236}">
              <a16:creationId xmlns:a16="http://schemas.microsoft.com/office/drawing/2014/main" id="{00000000-0008-0000-0E00-000044000000}"/>
            </a:ext>
          </a:extLst>
        </xdr:cNvPr>
        <xdr:cNvSpPr/>
      </xdr:nvSpPr>
      <xdr:spPr>
        <a:xfrm>
          <a:off x="1079500" y="661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E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139700</xdr:rowOff>
    </xdr:from>
    <xdr:to>
      <xdr:col>24</xdr:col>
      <xdr:colOff>114300</xdr:colOff>
      <xdr:row>40</xdr:row>
      <xdr:rowOff>69850</xdr:rowOff>
    </xdr:to>
    <xdr:sp macro="" textlink="">
      <xdr:nvSpPr>
        <xdr:cNvPr id="74" name="楕円 73">
          <a:extLst>
            <a:ext uri="{FF2B5EF4-FFF2-40B4-BE49-F238E27FC236}">
              <a16:creationId xmlns:a16="http://schemas.microsoft.com/office/drawing/2014/main" id="{00000000-0008-0000-0E00-00004A000000}"/>
            </a:ext>
          </a:extLst>
        </xdr:cNvPr>
        <xdr:cNvSpPr/>
      </xdr:nvSpPr>
      <xdr:spPr>
        <a:xfrm>
          <a:off x="4584700" y="682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118127</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E00-00004B000000}"/>
            </a:ext>
          </a:extLst>
        </xdr:cNvPr>
        <xdr:cNvSpPr txBox="1"/>
      </xdr:nvSpPr>
      <xdr:spPr>
        <a:xfrm>
          <a:off x="4673600"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125004</xdr:rowOff>
    </xdr:from>
    <xdr:to>
      <xdr:col>20</xdr:col>
      <xdr:colOff>38100</xdr:colOff>
      <xdr:row>40</xdr:row>
      <xdr:rowOff>55154</xdr:rowOff>
    </xdr:to>
    <xdr:sp macro="" textlink="">
      <xdr:nvSpPr>
        <xdr:cNvPr id="76" name="楕円 75">
          <a:extLst>
            <a:ext uri="{FF2B5EF4-FFF2-40B4-BE49-F238E27FC236}">
              <a16:creationId xmlns:a16="http://schemas.microsoft.com/office/drawing/2014/main" id="{00000000-0008-0000-0E00-00004C000000}"/>
            </a:ext>
          </a:extLst>
        </xdr:cNvPr>
        <xdr:cNvSpPr/>
      </xdr:nvSpPr>
      <xdr:spPr>
        <a:xfrm>
          <a:off x="3746500" y="681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4354</xdr:rowOff>
    </xdr:from>
    <xdr:to>
      <xdr:col>24</xdr:col>
      <xdr:colOff>63500</xdr:colOff>
      <xdr:row>40</xdr:row>
      <xdr:rowOff>19050</xdr:rowOff>
    </xdr:to>
    <xdr:cxnSp macro="">
      <xdr:nvCxnSpPr>
        <xdr:cNvPr id="77" name="直線コネクタ 76">
          <a:extLst>
            <a:ext uri="{FF2B5EF4-FFF2-40B4-BE49-F238E27FC236}">
              <a16:creationId xmlns:a16="http://schemas.microsoft.com/office/drawing/2014/main" id="{00000000-0008-0000-0E00-00004D000000}"/>
            </a:ext>
          </a:extLst>
        </xdr:cNvPr>
        <xdr:cNvCxnSpPr/>
      </xdr:nvCxnSpPr>
      <xdr:spPr>
        <a:xfrm>
          <a:off x="3797300" y="6862354"/>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103777</xdr:rowOff>
    </xdr:from>
    <xdr:to>
      <xdr:col>15</xdr:col>
      <xdr:colOff>101600</xdr:colOff>
      <xdr:row>40</xdr:row>
      <xdr:rowOff>33927</xdr:rowOff>
    </xdr:to>
    <xdr:sp macro="" textlink="">
      <xdr:nvSpPr>
        <xdr:cNvPr id="78" name="楕円 77">
          <a:extLst>
            <a:ext uri="{FF2B5EF4-FFF2-40B4-BE49-F238E27FC236}">
              <a16:creationId xmlns:a16="http://schemas.microsoft.com/office/drawing/2014/main" id="{00000000-0008-0000-0E00-00004E000000}"/>
            </a:ext>
          </a:extLst>
        </xdr:cNvPr>
        <xdr:cNvSpPr/>
      </xdr:nvSpPr>
      <xdr:spPr>
        <a:xfrm>
          <a:off x="2857500" y="6790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154577</xdr:rowOff>
    </xdr:from>
    <xdr:to>
      <xdr:col>19</xdr:col>
      <xdr:colOff>177800</xdr:colOff>
      <xdr:row>40</xdr:row>
      <xdr:rowOff>4354</xdr:rowOff>
    </xdr:to>
    <xdr:cxnSp macro="">
      <xdr:nvCxnSpPr>
        <xdr:cNvPr id="79" name="直線コネクタ 78">
          <a:extLst>
            <a:ext uri="{FF2B5EF4-FFF2-40B4-BE49-F238E27FC236}">
              <a16:creationId xmlns:a16="http://schemas.microsoft.com/office/drawing/2014/main" id="{00000000-0008-0000-0E00-00004F000000}"/>
            </a:ext>
          </a:extLst>
        </xdr:cNvPr>
        <xdr:cNvCxnSpPr/>
      </xdr:nvCxnSpPr>
      <xdr:spPr>
        <a:xfrm>
          <a:off x="2908300" y="6841127"/>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80917</xdr:rowOff>
    </xdr:from>
    <xdr:to>
      <xdr:col>10</xdr:col>
      <xdr:colOff>165100</xdr:colOff>
      <xdr:row>40</xdr:row>
      <xdr:rowOff>11067</xdr:rowOff>
    </xdr:to>
    <xdr:sp macro="" textlink="">
      <xdr:nvSpPr>
        <xdr:cNvPr id="80" name="楕円 79">
          <a:extLst>
            <a:ext uri="{FF2B5EF4-FFF2-40B4-BE49-F238E27FC236}">
              <a16:creationId xmlns:a16="http://schemas.microsoft.com/office/drawing/2014/main" id="{00000000-0008-0000-0E00-000050000000}"/>
            </a:ext>
          </a:extLst>
        </xdr:cNvPr>
        <xdr:cNvSpPr/>
      </xdr:nvSpPr>
      <xdr:spPr>
        <a:xfrm>
          <a:off x="1968500" y="676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131717</xdr:rowOff>
    </xdr:from>
    <xdr:to>
      <xdr:col>15</xdr:col>
      <xdr:colOff>50800</xdr:colOff>
      <xdr:row>39</xdr:row>
      <xdr:rowOff>154577</xdr:rowOff>
    </xdr:to>
    <xdr:cxnSp macro="">
      <xdr:nvCxnSpPr>
        <xdr:cNvPr id="81" name="直線コネクタ 80">
          <a:extLst>
            <a:ext uri="{FF2B5EF4-FFF2-40B4-BE49-F238E27FC236}">
              <a16:creationId xmlns:a16="http://schemas.microsoft.com/office/drawing/2014/main" id="{00000000-0008-0000-0E00-000051000000}"/>
            </a:ext>
          </a:extLst>
        </xdr:cNvPr>
        <xdr:cNvCxnSpPr/>
      </xdr:nvCxnSpPr>
      <xdr:spPr>
        <a:xfrm>
          <a:off x="2019300" y="681826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72753</xdr:rowOff>
    </xdr:from>
    <xdr:to>
      <xdr:col>6</xdr:col>
      <xdr:colOff>38100</xdr:colOff>
      <xdr:row>40</xdr:row>
      <xdr:rowOff>2903</xdr:rowOff>
    </xdr:to>
    <xdr:sp macro="" textlink="">
      <xdr:nvSpPr>
        <xdr:cNvPr id="82" name="楕円 81">
          <a:extLst>
            <a:ext uri="{FF2B5EF4-FFF2-40B4-BE49-F238E27FC236}">
              <a16:creationId xmlns:a16="http://schemas.microsoft.com/office/drawing/2014/main" id="{00000000-0008-0000-0E00-000052000000}"/>
            </a:ext>
          </a:extLst>
        </xdr:cNvPr>
        <xdr:cNvSpPr/>
      </xdr:nvSpPr>
      <xdr:spPr>
        <a:xfrm>
          <a:off x="1079500" y="675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123553</xdr:rowOff>
    </xdr:from>
    <xdr:to>
      <xdr:col>10</xdr:col>
      <xdr:colOff>114300</xdr:colOff>
      <xdr:row>39</xdr:row>
      <xdr:rowOff>131717</xdr:rowOff>
    </xdr:to>
    <xdr:cxnSp macro="">
      <xdr:nvCxnSpPr>
        <xdr:cNvPr id="83" name="直線コネクタ 82">
          <a:extLst>
            <a:ext uri="{FF2B5EF4-FFF2-40B4-BE49-F238E27FC236}">
              <a16:creationId xmlns:a16="http://schemas.microsoft.com/office/drawing/2014/main" id="{00000000-0008-0000-0E00-000053000000}"/>
            </a:ext>
          </a:extLst>
        </xdr:cNvPr>
        <xdr:cNvCxnSpPr/>
      </xdr:nvCxnSpPr>
      <xdr:spPr>
        <a:xfrm>
          <a:off x="1130300" y="6810103"/>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84744</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E00-000054000000}"/>
            </a:ext>
          </a:extLst>
        </xdr:cNvPr>
        <xdr:cNvSpPr txBox="1"/>
      </xdr:nvSpPr>
      <xdr:spPr>
        <a:xfrm>
          <a:off x="3582044" y="6428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97807</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E00-000055000000}"/>
            </a:ext>
          </a:extLst>
        </xdr:cNvPr>
        <xdr:cNvSpPr txBox="1"/>
      </xdr:nvSpPr>
      <xdr:spPr>
        <a:xfrm>
          <a:off x="2705744" y="644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70049</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E00-000056000000}"/>
            </a:ext>
          </a:extLst>
        </xdr:cNvPr>
        <xdr:cNvSpPr txBox="1"/>
      </xdr:nvSpPr>
      <xdr:spPr>
        <a:xfrm>
          <a:off x="1816744" y="6413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43923</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E00-000057000000}"/>
            </a:ext>
          </a:extLst>
        </xdr:cNvPr>
        <xdr:cNvSpPr txBox="1"/>
      </xdr:nvSpPr>
      <xdr:spPr>
        <a:xfrm>
          <a:off x="927744" y="638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46281</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E00-000058000000}"/>
            </a:ext>
          </a:extLst>
        </xdr:cNvPr>
        <xdr:cNvSpPr txBox="1"/>
      </xdr:nvSpPr>
      <xdr:spPr>
        <a:xfrm>
          <a:off x="3582044" y="6904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25054</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E00-000059000000}"/>
            </a:ext>
          </a:extLst>
        </xdr:cNvPr>
        <xdr:cNvSpPr txBox="1"/>
      </xdr:nvSpPr>
      <xdr:spPr>
        <a:xfrm>
          <a:off x="2705744" y="6883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2194</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E00-00005A000000}"/>
            </a:ext>
          </a:extLst>
        </xdr:cNvPr>
        <xdr:cNvSpPr txBox="1"/>
      </xdr:nvSpPr>
      <xdr:spPr>
        <a:xfrm>
          <a:off x="1816744" y="6860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165480</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E00-00005B000000}"/>
            </a:ext>
          </a:extLst>
        </xdr:cNvPr>
        <xdr:cNvSpPr txBox="1"/>
      </xdr:nvSpPr>
      <xdr:spPr>
        <a:xfrm>
          <a:off x="927744" y="6852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E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00000000-0008-0000-0E00-000066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E00-000067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00000000-0008-0000-0E00-000068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00000000-0008-0000-0E00-000069000000}"/>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0000000-0008-0000-0E00-00006A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00000000-0008-0000-0E00-00006B000000}"/>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00000000-0008-0000-0E00-00006C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00000000-0008-0000-0E00-00006D000000}"/>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0000000-0008-0000-0E00-00006E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00000000-0008-0000-0E00-00006F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00000000-0008-0000-0E00-000070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112502</xdr:rowOff>
    </xdr:from>
    <xdr:to>
      <xdr:col>54</xdr:col>
      <xdr:colOff>189865</xdr:colOff>
      <xdr:row>41</xdr:row>
      <xdr:rowOff>93802</xdr:rowOff>
    </xdr:to>
    <xdr:cxnSp macro="">
      <xdr:nvCxnSpPr>
        <xdr:cNvPr id="113" name="直線コネクタ 112">
          <a:extLst>
            <a:ext uri="{FF2B5EF4-FFF2-40B4-BE49-F238E27FC236}">
              <a16:creationId xmlns:a16="http://schemas.microsoft.com/office/drawing/2014/main" id="{00000000-0008-0000-0E00-000071000000}"/>
            </a:ext>
          </a:extLst>
        </xdr:cNvPr>
        <xdr:cNvCxnSpPr/>
      </xdr:nvCxnSpPr>
      <xdr:spPr>
        <a:xfrm flipV="1">
          <a:off x="10476865" y="5941802"/>
          <a:ext cx="0" cy="1181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97629</xdr:rowOff>
    </xdr:from>
    <xdr:ext cx="469744" cy="259045"/>
    <xdr:sp macro="" textlink="">
      <xdr:nvSpPr>
        <xdr:cNvPr id="114" name="【道路】&#10;一人当たり延長最小値テキスト">
          <a:extLst>
            <a:ext uri="{FF2B5EF4-FFF2-40B4-BE49-F238E27FC236}">
              <a16:creationId xmlns:a16="http://schemas.microsoft.com/office/drawing/2014/main" id="{00000000-0008-0000-0E00-000072000000}"/>
            </a:ext>
          </a:extLst>
        </xdr:cNvPr>
        <xdr:cNvSpPr txBox="1"/>
      </xdr:nvSpPr>
      <xdr:spPr>
        <a:xfrm>
          <a:off x="10515600" y="712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93802</xdr:rowOff>
    </xdr:from>
    <xdr:to>
      <xdr:col>55</xdr:col>
      <xdr:colOff>88900</xdr:colOff>
      <xdr:row>41</xdr:row>
      <xdr:rowOff>93802</xdr:rowOff>
    </xdr:to>
    <xdr:cxnSp macro="">
      <xdr:nvCxnSpPr>
        <xdr:cNvPr id="115" name="直線コネクタ 114">
          <a:extLst>
            <a:ext uri="{FF2B5EF4-FFF2-40B4-BE49-F238E27FC236}">
              <a16:creationId xmlns:a16="http://schemas.microsoft.com/office/drawing/2014/main" id="{00000000-0008-0000-0E00-000073000000}"/>
            </a:ext>
          </a:extLst>
        </xdr:cNvPr>
        <xdr:cNvCxnSpPr/>
      </xdr:nvCxnSpPr>
      <xdr:spPr>
        <a:xfrm>
          <a:off x="10388600" y="7123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59179</xdr:rowOff>
    </xdr:from>
    <xdr:ext cx="534377" cy="259045"/>
    <xdr:sp macro="" textlink="">
      <xdr:nvSpPr>
        <xdr:cNvPr id="116" name="【道路】&#10;一人当たり延長最大値テキスト">
          <a:extLst>
            <a:ext uri="{FF2B5EF4-FFF2-40B4-BE49-F238E27FC236}">
              <a16:creationId xmlns:a16="http://schemas.microsoft.com/office/drawing/2014/main" id="{00000000-0008-0000-0E00-000074000000}"/>
            </a:ext>
          </a:extLst>
        </xdr:cNvPr>
        <xdr:cNvSpPr txBox="1"/>
      </xdr:nvSpPr>
      <xdr:spPr>
        <a:xfrm>
          <a:off x="10515600" y="571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112502</xdr:rowOff>
    </xdr:from>
    <xdr:to>
      <xdr:col>55</xdr:col>
      <xdr:colOff>88900</xdr:colOff>
      <xdr:row>34</xdr:row>
      <xdr:rowOff>112502</xdr:rowOff>
    </xdr:to>
    <xdr:cxnSp macro="">
      <xdr:nvCxnSpPr>
        <xdr:cNvPr id="117" name="直線コネクタ 116">
          <a:extLst>
            <a:ext uri="{FF2B5EF4-FFF2-40B4-BE49-F238E27FC236}">
              <a16:creationId xmlns:a16="http://schemas.microsoft.com/office/drawing/2014/main" id="{00000000-0008-0000-0E00-000075000000}"/>
            </a:ext>
          </a:extLst>
        </xdr:cNvPr>
        <xdr:cNvCxnSpPr/>
      </xdr:nvCxnSpPr>
      <xdr:spPr>
        <a:xfrm>
          <a:off x="10388600" y="594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87596</xdr:rowOff>
    </xdr:from>
    <xdr:ext cx="469744" cy="259045"/>
    <xdr:sp macro="" textlink="">
      <xdr:nvSpPr>
        <xdr:cNvPr id="118" name="【道路】&#10;一人当たり延長平均値テキスト">
          <a:extLst>
            <a:ext uri="{FF2B5EF4-FFF2-40B4-BE49-F238E27FC236}">
              <a16:creationId xmlns:a16="http://schemas.microsoft.com/office/drawing/2014/main" id="{00000000-0008-0000-0E00-000076000000}"/>
            </a:ext>
          </a:extLst>
        </xdr:cNvPr>
        <xdr:cNvSpPr txBox="1"/>
      </xdr:nvSpPr>
      <xdr:spPr>
        <a:xfrm>
          <a:off x="10515600" y="67741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64719</xdr:rowOff>
    </xdr:from>
    <xdr:to>
      <xdr:col>55</xdr:col>
      <xdr:colOff>50800</xdr:colOff>
      <xdr:row>40</xdr:row>
      <xdr:rowOff>166319</xdr:rowOff>
    </xdr:to>
    <xdr:sp macro="" textlink="">
      <xdr:nvSpPr>
        <xdr:cNvPr id="119" name="フローチャート: 判断 118">
          <a:extLst>
            <a:ext uri="{FF2B5EF4-FFF2-40B4-BE49-F238E27FC236}">
              <a16:creationId xmlns:a16="http://schemas.microsoft.com/office/drawing/2014/main" id="{00000000-0008-0000-0E00-000077000000}"/>
            </a:ext>
          </a:extLst>
        </xdr:cNvPr>
        <xdr:cNvSpPr/>
      </xdr:nvSpPr>
      <xdr:spPr>
        <a:xfrm>
          <a:off x="10426700" y="6922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65314</xdr:rowOff>
    </xdr:from>
    <xdr:to>
      <xdr:col>50</xdr:col>
      <xdr:colOff>165100</xdr:colOff>
      <xdr:row>40</xdr:row>
      <xdr:rowOff>166914</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9588500" y="6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55804</xdr:rowOff>
    </xdr:from>
    <xdr:to>
      <xdr:col>46</xdr:col>
      <xdr:colOff>38100</xdr:colOff>
      <xdr:row>39</xdr:row>
      <xdr:rowOff>157404</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8699500" y="6742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56307</xdr:rowOff>
    </xdr:from>
    <xdr:to>
      <xdr:col>41</xdr:col>
      <xdr:colOff>101600</xdr:colOff>
      <xdr:row>39</xdr:row>
      <xdr:rowOff>157907</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7810500" y="674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56855</xdr:rowOff>
    </xdr:from>
    <xdr:to>
      <xdr:col>36</xdr:col>
      <xdr:colOff>165100</xdr:colOff>
      <xdr:row>39</xdr:row>
      <xdr:rowOff>158455</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6921500" y="674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E00-00007C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4643</xdr:rowOff>
    </xdr:from>
    <xdr:to>
      <xdr:col>55</xdr:col>
      <xdr:colOff>50800</xdr:colOff>
      <xdr:row>41</xdr:row>
      <xdr:rowOff>106243</xdr:rowOff>
    </xdr:to>
    <xdr:sp macro="" textlink="">
      <xdr:nvSpPr>
        <xdr:cNvPr id="129" name="楕円 128">
          <a:extLst>
            <a:ext uri="{FF2B5EF4-FFF2-40B4-BE49-F238E27FC236}">
              <a16:creationId xmlns:a16="http://schemas.microsoft.com/office/drawing/2014/main" id="{00000000-0008-0000-0E00-000081000000}"/>
            </a:ext>
          </a:extLst>
        </xdr:cNvPr>
        <xdr:cNvSpPr/>
      </xdr:nvSpPr>
      <xdr:spPr>
        <a:xfrm>
          <a:off x="10426700" y="7034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91020</xdr:rowOff>
    </xdr:from>
    <xdr:ext cx="469744" cy="259045"/>
    <xdr:sp macro="" textlink="">
      <xdr:nvSpPr>
        <xdr:cNvPr id="130" name="【道路】&#10;一人当たり延長該当値テキスト">
          <a:extLst>
            <a:ext uri="{FF2B5EF4-FFF2-40B4-BE49-F238E27FC236}">
              <a16:creationId xmlns:a16="http://schemas.microsoft.com/office/drawing/2014/main" id="{00000000-0008-0000-0E00-000082000000}"/>
            </a:ext>
          </a:extLst>
        </xdr:cNvPr>
        <xdr:cNvSpPr txBox="1"/>
      </xdr:nvSpPr>
      <xdr:spPr>
        <a:xfrm>
          <a:off x="10515600" y="6949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4460</xdr:rowOff>
    </xdr:from>
    <xdr:to>
      <xdr:col>50</xdr:col>
      <xdr:colOff>165100</xdr:colOff>
      <xdr:row>41</xdr:row>
      <xdr:rowOff>106060</xdr:rowOff>
    </xdr:to>
    <xdr:sp macro="" textlink="">
      <xdr:nvSpPr>
        <xdr:cNvPr id="131" name="楕円 130">
          <a:extLst>
            <a:ext uri="{FF2B5EF4-FFF2-40B4-BE49-F238E27FC236}">
              <a16:creationId xmlns:a16="http://schemas.microsoft.com/office/drawing/2014/main" id="{00000000-0008-0000-0E00-000083000000}"/>
            </a:ext>
          </a:extLst>
        </xdr:cNvPr>
        <xdr:cNvSpPr/>
      </xdr:nvSpPr>
      <xdr:spPr>
        <a:xfrm>
          <a:off x="9588500" y="703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55260</xdr:rowOff>
    </xdr:from>
    <xdr:to>
      <xdr:col>55</xdr:col>
      <xdr:colOff>0</xdr:colOff>
      <xdr:row>41</xdr:row>
      <xdr:rowOff>55443</xdr:rowOff>
    </xdr:to>
    <xdr:cxnSp macro="">
      <xdr:nvCxnSpPr>
        <xdr:cNvPr id="132" name="直線コネクタ 131">
          <a:extLst>
            <a:ext uri="{FF2B5EF4-FFF2-40B4-BE49-F238E27FC236}">
              <a16:creationId xmlns:a16="http://schemas.microsoft.com/office/drawing/2014/main" id="{00000000-0008-0000-0E00-000084000000}"/>
            </a:ext>
          </a:extLst>
        </xdr:cNvPr>
        <xdr:cNvCxnSpPr/>
      </xdr:nvCxnSpPr>
      <xdr:spPr>
        <a:xfrm>
          <a:off x="9639300" y="7084710"/>
          <a:ext cx="8382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4414</xdr:rowOff>
    </xdr:from>
    <xdr:to>
      <xdr:col>46</xdr:col>
      <xdr:colOff>38100</xdr:colOff>
      <xdr:row>41</xdr:row>
      <xdr:rowOff>106014</xdr:rowOff>
    </xdr:to>
    <xdr:sp macro="" textlink="">
      <xdr:nvSpPr>
        <xdr:cNvPr id="133" name="楕円 132">
          <a:extLst>
            <a:ext uri="{FF2B5EF4-FFF2-40B4-BE49-F238E27FC236}">
              <a16:creationId xmlns:a16="http://schemas.microsoft.com/office/drawing/2014/main" id="{00000000-0008-0000-0E00-000085000000}"/>
            </a:ext>
          </a:extLst>
        </xdr:cNvPr>
        <xdr:cNvSpPr/>
      </xdr:nvSpPr>
      <xdr:spPr>
        <a:xfrm>
          <a:off x="8699500" y="703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55214</xdr:rowOff>
    </xdr:from>
    <xdr:to>
      <xdr:col>50</xdr:col>
      <xdr:colOff>114300</xdr:colOff>
      <xdr:row>41</xdr:row>
      <xdr:rowOff>55260</xdr:rowOff>
    </xdr:to>
    <xdr:cxnSp macro="">
      <xdr:nvCxnSpPr>
        <xdr:cNvPr id="134" name="直線コネクタ 133">
          <a:extLst>
            <a:ext uri="{FF2B5EF4-FFF2-40B4-BE49-F238E27FC236}">
              <a16:creationId xmlns:a16="http://schemas.microsoft.com/office/drawing/2014/main" id="{00000000-0008-0000-0E00-000086000000}"/>
            </a:ext>
          </a:extLst>
        </xdr:cNvPr>
        <xdr:cNvCxnSpPr/>
      </xdr:nvCxnSpPr>
      <xdr:spPr>
        <a:xfrm>
          <a:off x="8750300" y="7084664"/>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4140</xdr:rowOff>
    </xdr:from>
    <xdr:to>
      <xdr:col>41</xdr:col>
      <xdr:colOff>101600</xdr:colOff>
      <xdr:row>41</xdr:row>
      <xdr:rowOff>105740</xdr:rowOff>
    </xdr:to>
    <xdr:sp macro="" textlink="">
      <xdr:nvSpPr>
        <xdr:cNvPr id="135" name="楕円 134">
          <a:extLst>
            <a:ext uri="{FF2B5EF4-FFF2-40B4-BE49-F238E27FC236}">
              <a16:creationId xmlns:a16="http://schemas.microsoft.com/office/drawing/2014/main" id="{00000000-0008-0000-0E00-000087000000}"/>
            </a:ext>
          </a:extLst>
        </xdr:cNvPr>
        <xdr:cNvSpPr/>
      </xdr:nvSpPr>
      <xdr:spPr>
        <a:xfrm>
          <a:off x="7810500" y="703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54940</xdr:rowOff>
    </xdr:from>
    <xdr:to>
      <xdr:col>45</xdr:col>
      <xdr:colOff>177800</xdr:colOff>
      <xdr:row>41</xdr:row>
      <xdr:rowOff>55214</xdr:rowOff>
    </xdr:to>
    <xdr:cxnSp macro="">
      <xdr:nvCxnSpPr>
        <xdr:cNvPr id="136" name="直線コネクタ 135">
          <a:extLst>
            <a:ext uri="{FF2B5EF4-FFF2-40B4-BE49-F238E27FC236}">
              <a16:creationId xmlns:a16="http://schemas.microsoft.com/office/drawing/2014/main" id="{00000000-0008-0000-0E00-000088000000}"/>
            </a:ext>
          </a:extLst>
        </xdr:cNvPr>
        <xdr:cNvCxnSpPr/>
      </xdr:nvCxnSpPr>
      <xdr:spPr>
        <a:xfrm>
          <a:off x="7861300" y="7084390"/>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3546</xdr:rowOff>
    </xdr:from>
    <xdr:to>
      <xdr:col>36</xdr:col>
      <xdr:colOff>165100</xdr:colOff>
      <xdr:row>41</xdr:row>
      <xdr:rowOff>105146</xdr:rowOff>
    </xdr:to>
    <xdr:sp macro="" textlink="">
      <xdr:nvSpPr>
        <xdr:cNvPr id="137" name="楕円 136">
          <a:extLst>
            <a:ext uri="{FF2B5EF4-FFF2-40B4-BE49-F238E27FC236}">
              <a16:creationId xmlns:a16="http://schemas.microsoft.com/office/drawing/2014/main" id="{00000000-0008-0000-0E00-000089000000}"/>
            </a:ext>
          </a:extLst>
        </xdr:cNvPr>
        <xdr:cNvSpPr/>
      </xdr:nvSpPr>
      <xdr:spPr>
        <a:xfrm>
          <a:off x="6921500" y="703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54346</xdr:rowOff>
    </xdr:from>
    <xdr:to>
      <xdr:col>41</xdr:col>
      <xdr:colOff>50800</xdr:colOff>
      <xdr:row>41</xdr:row>
      <xdr:rowOff>54940</xdr:rowOff>
    </xdr:to>
    <xdr:cxnSp macro="">
      <xdr:nvCxnSpPr>
        <xdr:cNvPr id="138" name="直線コネクタ 137">
          <a:extLst>
            <a:ext uri="{FF2B5EF4-FFF2-40B4-BE49-F238E27FC236}">
              <a16:creationId xmlns:a16="http://schemas.microsoft.com/office/drawing/2014/main" id="{00000000-0008-0000-0E00-00008A000000}"/>
            </a:ext>
          </a:extLst>
        </xdr:cNvPr>
        <xdr:cNvCxnSpPr/>
      </xdr:nvCxnSpPr>
      <xdr:spPr>
        <a:xfrm>
          <a:off x="6972300" y="7083796"/>
          <a:ext cx="889000" cy="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11991</xdr:rowOff>
    </xdr:from>
    <xdr:ext cx="469744" cy="259045"/>
    <xdr:sp macro="" textlink="">
      <xdr:nvSpPr>
        <xdr:cNvPr id="139" name="n_1aveValue【道路】&#10;一人当たり延長">
          <a:extLst>
            <a:ext uri="{FF2B5EF4-FFF2-40B4-BE49-F238E27FC236}">
              <a16:creationId xmlns:a16="http://schemas.microsoft.com/office/drawing/2014/main" id="{00000000-0008-0000-0E00-00008B000000}"/>
            </a:ext>
          </a:extLst>
        </xdr:cNvPr>
        <xdr:cNvSpPr txBox="1"/>
      </xdr:nvSpPr>
      <xdr:spPr>
        <a:xfrm>
          <a:off x="9391727" y="669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2481</xdr:rowOff>
    </xdr:from>
    <xdr:ext cx="469744" cy="259045"/>
    <xdr:sp macro="" textlink="">
      <xdr:nvSpPr>
        <xdr:cNvPr id="140" name="n_2aveValue【道路】&#10;一人当たり延長">
          <a:extLst>
            <a:ext uri="{FF2B5EF4-FFF2-40B4-BE49-F238E27FC236}">
              <a16:creationId xmlns:a16="http://schemas.microsoft.com/office/drawing/2014/main" id="{00000000-0008-0000-0E00-00008C000000}"/>
            </a:ext>
          </a:extLst>
        </xdr:cNvPr>
        <xdr:cNvSpPr txBox="1"/>
      </xdr:nvSpPr>
      <xdr:spPr>
        <a:xfrm>
          <a:off x="8515427" y="651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2984</xdr:rowOff>
    </xdr:from>
    <xdr:ext cx="469744" cy="259045"/>
    <xdr:sp macro="" textlink="">
      <xdr:nvSpPr>
        <xdr:cNvPr id="141" name="n_3aveValue【道路】&#10;一人当たり延長">
          <a:extLst>
            <a:ext uri="{FF2B5EF4-FFF2-40B4-BE49-F238E27FC236}">
              <a16:creationId xmlns:a16="http://schemas.microsoft.com/office/drawing/2014/main" id="{00000000-0008-0000-0E00-00008D000000}"/>
            </a:ext>
          </a:extLst>
        </xdr:cNvPr>
        <xdr:cNvSpPr txBox="1"/>
      </xdr:nvSpPr>
      <xdr:spPr>
        <a:xfrm>
          <a:off x="7626427" y="6518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3532</xdr:rowOff>
    </xdr:from>
    <xdr:ext cx="469744" cy="259045"/>
    <xdr:sp macro="" textlink="">
      <xdr:nvSpPr>
        <xdr:cNvPr id="142" name="n_4aveValue【道路】&#10;一人当たり延長">
          <a:extLst>
            <a:ext uri="{FF2B5EF4-FFF2-40B4-BE49-F238E27FC236}">
              <a16:creationId xmlns:a16="http://schemas.microsoft.com/office/drawing/2014/main" id="{00000000-0008-0000-0E00-00008E000000}"/>
            </a:ext>
          </a:extLst>
        </xdr:cNvPr>
        <xdr:cNvSpPr txBox="1"/>
      </xdr:nvSpPr>
      <xdr:spPr>
        <a:xfrm>
          <a:off x="6737427" y="6518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97187</xdr:rowOff>
    </xdr:from>
    <xdr:ext cx="469744" cy="259045"/>
    <xdr:sp macro="" textlink="">
      <xdr:nvSpPr>
        <xdr:cNvPr id="143" name="n_1mainValue【道路】&#10;一人当たり延長">
          <a:extLst>
            <a:ext uri="{FF2B5EF4-FFF2-40B4-BE49-F238E27FC236}">
              <a16:creationId xmlns:a16="http://schemas.microsoft.com/office/drawing/2014/main" id="{00000000-0008-0000-0E00-00008F000000}"/>
            </a:ext>
          </a:extLst>
        </xdr:cNvPr>
        <xdr:cNvSpPr txBox="1"/>
      </xdr:nvSpPr>
      <xdr:spPr>
        <a:xfrm>
          <a:off x="9391727" y="7126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97141</xdr:rowOff>
    </xdr:from>
    <xdr:ext cx="469744" cy="259045"/>
    <xdr:sp macro="" textlink="">
      <xdr:nvSpPr>
        <xdr:cNvPr id="144" name="n_2mainValue【道路】&#10;一人当たり延長">
          <a:extLst>
            <a:ext uri="{FF2B5EF4-FFF2-40B4-BE49-F238E27FC236}">
              <a16:creationId xmlns:a16="http://schemas.microsoft.com/office/drawing/2014/main" id="{00000000-0008-0000-0E00-000090000000}"/>
            </a:ext>
          </a:extLst>
        </xdr:cNvPr>
        <xdr:cNvSpPr txBox="1"/>
      </xdr:nvSpPr>
      <xdr:spPr>
        <a:xfrm>
          <a:off x="8515427" y="7126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96867</xdr:rowOff>
    </xdr:from>
    <xdr:ext cx="469744" cy="259045"/>
    <xdr:sp macro="" textlink="">
      <xdr:nvSpPr>
        <xdr:cNvPr id="145" name="n_3mainValue【道路】&#10;一人当たり延長">
          <a:extLst>
            <a:ext uri="{FF2B5EF4-FFF2-40B4-BE49-F238E27FC236}">
              <a16:creationId xmlns:a16="http://schemas.microsoft.com/office/drawing/2014/main" id="{00000000-0008-0000-0E00-000091000000}"/>
            </a:ext>
          </a:extLst>
        </xdr:cNvPr>
        <xdr:cNvSpPr txBox="1"/>
      </xdr:nvSpPr>
      <xdr:spPr>
        <a:xfrm>
          <a:off x="7626427" y="7126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96273</xdr:rowOff>
    </xdr:from>
    <xdr:ext cx="469744" cy="259045"/>
    <xdr:sp macro="" textlink="">
      <xdr:nvSpPr>
        <xdr:cNvPr id="146" name="n_4mainValue【道路】&#10;一人当たり延長">
          <a:extLst>
            <a:ext uri="{FF2B5EF4-FFF2-40B4-BE49-F238E27FC236}">
              <a16:creationId xmlns:a16="http://schemas.microsoft.com/office/drawing/2014/main" id="{00000000-0008-0000-0E00-000092000000}"/>
            </a:ext>
          </a:extLst>
        </xdr:cNvPr>
        <xdr:cNvSpPr txBox="1"/>
      </xdr:nvSpPr>
      <xdr:spPr>
        <a:xfrm>
          <a:off x="6737427" y="7125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0000000-0008-0000-0E00-000093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0000000-0008-0000-0E00-00009B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0000000-0008-0000-0E00-00009C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0000000-0008-0000-0E00-00009D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00000000-0008-0000-0E00-00009E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00000000-0008-0000-0E00-00009F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00000000-0008-0000-0E00-0000A0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00000000-0008-0000-0E00-0000A1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00000000-0008-0000-0E00-0000A2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00000000-0008-0000-0E00-0000A3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00000000-0008-0000-0E00-0000A4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00000000-0008-0000-0E00-0000A5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00000000-0008-0000-0E00-0000A6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00000000-0008-0000-0E00-0000A7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00000000-0008-0000-0E00-0000A8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00000000-0008-0000-0E00-0000A9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00000000-0008-0000-0E00-0000AB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63</xdr:row>
      <xdr:rowOff>96338</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flipV="1">
          <a:off x="4634865" y="9583238"/>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100165</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00000000-0008-0000-0E00-0000AD000000}"/>
            </a:ext>
          </a:extLst>
        </xdr:cNvPr>
        <xdr:cNvSpPr txBox="1"/>
      </xdr:nvSpPr>
      <xdr:spPr>
        <a:xfrm>
          <a:off x="4673600" y="1090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96338</xdr:rowOff>
    </xdr:from>
    <xdr:to>
      <xdr:col>24</xdr:col>
      <xdr:colOff>152400</xdr:colOff>
      <xdr:row>63</xdr:row>
      <xdr:rowOff>96338</xdr:rowOff>
    </xdr:to>
    <xdr:cxnSp macro="">
      <xdr:nvCxnSpPr>
        <xdr:cNvPr id="174" name="直線コネクタ 173">
          <a:extLst>
            <a:ext uri="{FF2B5EF4-FFF2-40B4-BE49-F238E27FC236}">
              <a16:creationId xmlns:a16="http://schemas.microsoft.com/office/drawing/2014/main" id="{00000000-0008-0000-0E00-0000AE000000}"/>
            </a:ext>
          </a:extLst>
        </xdr:cNvPr>
        <xdr:cNvCxnSpPr/>
      </xdr:nvCxnSpPr>
      <xdr:spPr>
        <a:xfrm>
          <a:off x="4546600" y="10897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00000000-0008-0000-0E00-0000AF000000}"/>
            </a:ext>
          </a:extLst>
        </xdr:cNvPr>
        <xdr:cNvSpPr txBox="1"/>
      </xdr:nvSpPr>
      <xdr:spPr>
        <a:xfrm>
          <a:off x="4673600" y="935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76" name="直線コネクタ 175">
          <a:extLst>
            <a:ext uri="{FF2B5EF4-FFF2-40B4-BE49-F238E27FC236}">
              <a16:creationId xmlns:a16="http://schemas.microsoft.com/office/drawing/2014/main" id="{00000000-0008-0000-0E00-0000B0000000}"/>
            </a:ext>
          </a:extLst>
        </xdr:cNvPr>
        <xdr:cNvCxnSpPr/>
      </xdr:nvCxnSpPr>
      <xdr:spPr>
        <a:xfrm>
          <a:off x="4546600" y="958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146430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00000000-0008-0000-0E00-0000B1000000}"/>
            </a:ext>
          </a:extLst>
        </xdr:cNvPr>
        <xdr:cNvSpPr txBox="1"/>
      </xdr:nvSpPr>
      <xdr:spPr>
        <a:xfrm>
          <a:off x="4673600" y="10433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168003</xdr:rowOff>
    </xdr:from>
    <xdr:to>
      <xdr:col>24</xdr:col>
      <xdr:colOff>114300</xdr:colOff>
      <xdr:row>61</xdr:row>
      <xdr:rowOff>98153</xdr:rowOff>
    </xdr:to>
    <xdr:sp macro="" textlink="">
      <xdr:nvSpPr>
        <xdr:cNvPr id="178" name="フローチャート: 判断 177">
          <a:extLst>
            <a:ext uri="{FF2B5EF4-FFF2-40B4-BE49-F238E27FC236}">
              <a16:creationId xmlns:a16="http://schemas.microsoft.com/office/drawing/2014/main" id="{00000000-0008-0000-0E00-0000B2000000}"/>
            </a:ext>
          </a:extLst>
        </xdr:cNvPr>
        <xdr:cNvSpPr/>
      </xdr:nvSpPr>
      <xdr:spPr>
        <a:xfrm>
          <a:off x="45847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3746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94524</xdr:rowOff>
    </xdr:from>
    <xdr:to>
      <xdr:col>15</xdr:col>
      <xdr:colOff>101600</xdr:colOff>
      <xdr:row>61</xdr:row>
      <xdr:rowOff>24674</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2857500" y="103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71665</xdr:rowOff>
    </xdr:from>
    <xdr:to>
      <xdr:col>10</xdr:col>
      <xdr:colOff>165100</xdr:colOff>
      <xdr:row>61</xdr:row>
      <xdr:rowOff>1815</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1968500" y="1035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60234</xdr:rowOff>
    </xdr:from>
    <xdr:to>
      <xdr:col>6</xdr:col>
      <xdr:colOff>38100</xdr:colOff>
      <xdr:row>60</xdr:row>
      <xdr:rowOff>161834</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1079500" y="1034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E00-0000B7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53703</xdr:rowOff>
    </xdr:from>
    <xdr:to>
      <xdr:col>24</xdr:col>
      <xdr:colOff>114300</xdr:colOff>
      <xdr:row>60</xdr:row>
      <xdr:rowOff>155303</xdr:rowOff>
    </xdr:to>
    <xdr:sp macro="" textlink="">
      <xdr:nvSpPr>
        <xdr:cNvPr id="188" name="楕円 187">
          <a:extLst>
            <a:ext uri="{FF2B5EF4-FFF2-40B4-BE49-F238E27FC236}">
              <a16:creationId xmlns:a16="http://schemas.microsoft.com/office/drawing/2014/main" id="{00000000-0008-0000-0E00-0000BC000000}"/>
            </a:ext>
          </a:extLst>
        </xdr:cNvPr>
        <xdr:cNvSpPr/>
      </xdr:nvSpPr>
      <xdr:spPr>
        <a:xfrm>
          <a:off x="4584700" y="1034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76580</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00000000-0008-0000-0E00-0000BD000000}"/>
            </a:ext>
          </a:extLst>
        </xdr:cNvPr>
        <xdr:cNvSpPr txBox="1"/>
      </xdr:nvSpPr>
      <xdr:spPr>
        <a:xfrm>
          <a:off x="4673600" y="10192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40640</xdr:rowOff>
    </xdr:from>
    <xdr:to>
      <xdr:col>20</xdr:col>
      <xdr:colOff>38100</xdr:colOff>
      <xdr:row>60</xdr:row>
      <xdr:rowOff>142240</xdr:rowOff>
    </xdr:to>
    <xdr:sp macro="" textlink="">
      <xdr:nvSpPr>
        <xdr:cNvPr id="190" name="楕円 189">
          <a:extLst>
            <a:ext uri="{FF2B5EF4-FFF2-40B4-BE49-F238E27FC236}">
              <a16:creationId xmlns:a16="http://schemas.microsoft.com/office/drawing/2014/main" id="{00000000-0008-0000-0E00-0000BE000000}"/>
            </a:ext>
          </a:extLst>
        </xdr:cNvPr>
        <xdr:cNvSpPr/>
      </xdr:nvSpPr>
      <xdr:spPr>
        <a:xfrm>
          <a:off x="3746500" y="1032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91440</xdr:rowOff>
    </xdr:from>
    <xdr:to>
      <xdr:col>24</xdr:col>
      <xdr:colOff>63500</xdr:colOff>
      <xdr:row>60</xdr:row>
      <xdr:rowOff>104503</xdr:rowOff>
    </xdr:to>
    <xdr:cxnSp macro="">
      <xdr:nvCxnSpPr>
        <xdr:cNvPr id="191" name="直線コネクタ 190">
          <a:extLst>
            <a:ext uri="{FF2B5EF4-FFF2-40B4-BE49-F238E27FC236}">
              <a16:creationId xmlns:a16="http://schemas.microsoft.com/office/drawing/2014/main" id="{00000000-0008-0000-0E00-0000BF000000}"/>
            </a:ext>
          </a:extLst>
        </xdr:cNvPr>
        <xdr:cNvCxnSpPr/>
      </xdr:nvCxnSpPr>
      <xdr:spPr>
        <a:xfrm>
          <a:off x="3797300" y="10378440"/>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34109</xdr:rowOff>
    </xdr:from>
    <xdr:to>
      <xdr:col>15</xdr:col>
      <xdr:colOff>101600</xdr:colOff>
      <xdr:row>60</xdr:row>
      <xdr:rowOff>135709</xdr:rowOff>
    </xdr:to>
    <xdr:sp macro="" textlink="">
      <xdr:nvSpPr>
        <xdr:cNvPr id="192" name="楕円 191">
          <a:extLst>
            <a:ext uri="{FF2B5EF4-FFF2-40B4-BE49-F238E27FC236}">
              <a16:creationId xmlns:a16="http://schemas.microsoft.com/office/drawing/2014/main" id="{00000000-0008-0000-0E00-0000C0000000}"/>
            </a:ext>
          </a:extLst>
        </xdr:cNvPr>
        <xdr:cNvSpPr/>
      </xdr:nvSpPr>
      <xdr:spPr>
        <a:xfrm>
          <a:off x="2857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84909</xdr:rowOff>
    </xdr:from>
    <xdr:to>
      <xdr:col>19</xdr:col>
      <xdr:colOff>177800</xdr:colOff>
      <xdr:row>60</xdr:row>
      <xdr:rowOff>91440</xdr:rowOff>
    </xdr:to>
    <xdr:cxnSp macro="">
      <xdr:nvCxnSpPr>
        <xdr:cNvPr id="193" name="直線コネクタ 192">
          <a:extLst>
            <a:ext uri="{FF2B5EF4-FFF2-40B4-BE49-F238E27FC236}">
              <a16:creationId xmlns:a16="http://schemas.microsoft.com/office/drawing/2014/main" id="{00000000-0008-0000-0E00-0000C1000000}"/>
            </a:ext>
          </a:extLst>
        </xdr:cNvPr>
        <xdr:cNvCxnSpPr/>
      </xdr:nvCxnSpPr>
      <xdr:spPr>
        <a:xfrm>
          <a:off x="2908300" y="1037190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4717</xdr:rowOff>
    </xdr:from>
    <xdr:to>
      <xdr:col>10</xdr:col>
      <xdr:colOff>165100</xdr:colOff>
      <xdr:row>60</xdr:row>
      <xdr:rowOff>106317</xdr:rowOff>
    </xdr:to>
    <xdr:sp macro="" textlink="">
      <xdr:nvSpPr>
        <xdr:cNvPr id="194" name="楕円 193">
          <a:extLst>
            <a:ext uri="{FF2B5EF4-FFF2-40B4-BE49-F238E27FC236}">
              <a16:creationId xmlns:a16="http://schemas.microsoft.com/office/drawing/2014/main" id="{00000000-0008-0000-0E00-0000C2000000}"/>
            </a:ext>
          </a:extLst>
        </xdr:cNvPr>
        <xdr:cNvSpPr/>
      </xdr:nvSpPr>
      <xdr:spPr>
        <a:xfrm>
          <a:off x="1968500" y="1029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55517</xdr:rowOff>
    </xdr:from>
    <xdr:to>
      <xdr:col>15</xdr:col>
      <xdr:colOff>50800</xdr:colOff>
      <xdr:row>60</xdr:row>
      <xdr:rowOff>84909</xdr:rowOff>
    </xdr:to>
    <xdr:cxnSp macro="">
      <xdr:nvCxnSpPr>
        <xdr:cNvPr id="195" name="直線コネクタ 194">
          <a:extLst>
            <a:ext uri="{FF2B5EF4-FFF2-40B4-BE49-F238E27FC236}">
              <a16:creationId xmlns:a16="http://schemas.microsoft.com/office/drawing/2014/main" id="{00000000-0008-0000-0E00-0000C3000000}"/>
            </a:ext>
          </a:extLst>
        </xdr:cNvPr>
        <xdr:cNvCxnSpPr/>
      </xdr:nvCxnSpPr>
      <xdr:spPr>
        <a:xfrm>
          <a:off x="2019300" y="1034251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32476</xdr:rowOff>
    </xdr:from>
    <xdr:to>
      <xdr:col>6</xdr:col>
      <xdr:colOff>38100</xdr:colOff>
      <xdr:row>60</xdr:row>
      <xdr:rowOff>134076</xdr:rowOff>
    </xdr:to>
    <xdr:sp macro="" textlink="">
      <xdr:nvSpPr>
        <xdr:cNvPr id="196" name="楕円 195">
          <a:extLst>
            <a:ext uri="{FF2B5EF4-FFF2-40B4-BE49-F238E27FC236}">
              <a16:creationId xmlns:a16="http://schemas.microsoft.com/office/drawing/2014/main" id="{00000000-0008-0000-0E00-0000C4000000}"/>
            </a:ext>
          </a:extLst>
        </xdr:cNvPr>
        <xdr:cNvSpPr/>
      </xdr:nvSpPr>
      <xdr:spPr>
        <a:xfrm>
          <a:off x="1079500" y="1031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55517</xdr:rowOff>
    </xdr:from>
    <xdr:to>
      <xdr:col>10</xdr:col>
      <xdr:colOff>114300</xdr:colOff>
      <xdr:row>60</xdr:row>
      <xdr:rowOff>83276</xdr:rowOff>
    </xdr:to>
    <xdr:cxnSp macro="">
      <xdr:nvCxnSpPr>
        <xdr:cNvPr id="197" name="直線コネクタ 196">
          <a:extLst>
            <a:ext uri="{FF2B5EF4-FFF2-40B4-BE49-F238E27FC236}">
              <a16:creationId xmlns:a16="http://schemas.microsoft.com/office/drawing/2014/main" id="{00000000-0008-0000-0E00-0000C5000000}"/>
            </a:ext>
          </a:extLst>
        </xdr:cNvPr>
        <xdr:cNvCxnSpPr/>
      </xdr:nvCxnSpPr>
      <xdr:spPr>
        <a:xfrm flipV="1">
          <a:off x="1130300" y="1034251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72951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00000000-0008-0000-0E00-0000C6000000}"/>
            </a:ext>
          </a:extLst>
        </xdr:cNvPr>
        <xdr:cNvSpPr txBox="1"/>
      </xdr:nvSpPr>
      <xdr:spPr>
        <a:xfrm>
          <a:off x="3582044" y="1053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15801</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2705744" y="1047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164392</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1816744" y="1045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152961</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927744" y="1043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158767</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3582044" y="1010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152236</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2705744" y="10096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122844</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1816744" y="1006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150603</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927744" y="1009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E00-0000CE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E00-0000D6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E00-0000D7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00000000-0008-0000-0E00-0000DB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00000000-0008-0000-0E00-0000DD000000}"/>
            </a:ext>
          </a:extLst>
        </xdr:cNvPr>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0000000-0008-0000-0E00-0000DE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00000000-0008-0000-0E00-0000DF000000}"/>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00000000-0008-0000-0E00-0000E0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150853</xdr:rowOff>
    </xdr:from>
    <xdr:to>
      <xdr:col>54</xdr:col>
      <xdr:colOff>189865</xdr:colOff>
      <xdr:row>63</xdr:row>
      <xdr:rowOff>52870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flipV="1">
          <a:off x="10476865" y="9580603"/>
          <a:ext cx="0" cy="1273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56697</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00000000-0008-0000-0E00-0000E2000000}"/>
            </a:ext>
          </a:extLst>
        </xdr:cNvPr>
        <xdr:cNvSpPr txBox="1"/>
      </xdr:nvSpPr>
      <xdr:spPr>
        <a:xfrm>
          <a:off x="10515600" y="10858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52870</xdr:rowOff>
    </xdr:from>
    <xdr:to>
      <xdr:col>55</xdr:col>
      <xdr:colOff>88900</xdr:colOff>
      <xdr:row>63</xdr:row>
      <xdr:rowOff>52870</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10388600" y="1085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97530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00000000-0008-0000-0E00-0000E4000000}"/>
            </a:ext>
          </a:extLst>
        </xdr:cNvPr>
        <xdr:cNvSpPr txBox="1"/>
      </xdr:nvSpPr>
      <xdr:spPr>
        <a:xfrm>
          <a:off x="10515600" y="9355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150853</xdr:rowOff>
    </xdr:from>
    <xdr:to>
      <xdr:col>55</xdr:col>
      <xdr:colOff>88900</xdr:colOff>
      <xdr:row>55</xdr:row>
      <xdr:rowOff>150853</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a:off x="10388600" y="9580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93961</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00000000-0008-0000-0E00-0000E6000000}"/>
            </a:ext>
          </a:extLst>
        </xdr:cNvPr>
        <xdr:cNvSpPr txBox="1"/>
      </xdr:nvSpPr>
      <xdr:spPr>
        <a:xfrm>
          <a:off x="10515600" y="10209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71084</xdr:rowOff>
    </xdr:from>
    <xdr:to>
      <xdr:col>55</xdr:col>
      <xdr:colOff>50800</xdr:colOff>
      <xdr:row>61</xdr:row>
      <xdr:rowOff>1234</xdr:rowOff>
    </xdr:to>
    <xdr:sp macro="" textlink="">
      <xdr:nvSpPr>
        <xdr:cNvPr id="231" name="フローチャート: 判断 230">
          <a:extLst>
            <a:ext uri="{FF2B5EF4-FFF2-40B4-BE49-F238E27FC236}">
              <a16:creationId xmlns:a16="http://schemas.microsoft.com/office/drawing/2014/main" id="{00000000-0008-0000-0E00-0000E7000000}"/>
            </a:ext>
          </a:extLst>
        </xdr:cNvPr>
        <xdr:cNvSpPr/>
      </xdr:nvSpPr>
      <xdr:spPr>
        <a:xfrm>
          <a:off x="10426700" y="10358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75998</xdr:rowOff>
    </xdr:from>
    <xdr:to>
      <xdr:col>50</xdr:col>
      <xdr:colOff>165100</xdr:colOff>
      <xdr:row>61</xdr:row>
      <xdr:rowOff>6148</xdr:rowOff>
    </xdr:to>
    <xdr:sp macro="" textlink="">
      <xdr:nvSpPr>
        <xdr:cNvPr id="232" name="フローチャート: 判断 231">
          <a:extLst>
            <a:ext uri="{FF2B5EF4-FFF2-40B4-BE49-F238E27FC236}">
              <a16:creationId xmlns:a16="http://schemas.microsoft.com/office/drawing/2014/main" id="{00000000-0008-0000-0E00-0000E8000000}"/>
            </a:ext>
          </a:extLst>
        </xdr:cNvPr>
        <xdr:cNvSpPr/>
      </xdr:nvSpPr>
      <xdr:spPr>
        <a:xfrm>
          <a:off x="9588500" y="10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57</xdr:row>
      <xdr:rowOff>132463</xdr:rowOff>
    </xdr:from>
    <xdr:to>
      <xdr:col>46</xdr:col>
      <xdr:colOff>38100</xdr:colOff>
      <xdr:row>58</xdr:row>
      <xdr:rowOff>62613</xdr:rowOff>
    </xdr:to>
    <xdr:sp macro="" textlink="">
      <xdr:nvSpPr>
        <xdr:cNvPr id="233" name="フローチャート: 判断 232">
          <a:extLst>
            <a:ext uri="{FF2B5EF4-FFF2-40B4-BE49-F238E27FC236}">
              <a16:creationId xmlns:a16="http://schemas.microsoft.com/office/drawing/2014/main" id="{00000000-0008-0000-0E00-0000E9000000}"/>
            </a:ext>
          </a:extLst>
        </xdr:cNvPr>
        <xdr:cNvSpPr/>
      </xdr:nvSpPr>
      <xdr:spPr>
        <a:xfrm>
          <a:off x="8699500" y="9905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57</xdr:row>
      <xdr:rowOff>138178</xdr:rowOff>
    </xdr:from>
    <xdr:to>
      <xdr:col>41</xdr:col>
      <xdr:colOff>101600</xdr:colOff>
      <xdr:row>58</xdr:row>
      <xdr:rowOff>68328</xdr:rowOff>
    </xdr:to>
    <xdr:sp macro="" textlink="">
      <xdr:nvSpPr>
        <xdr:cNvPr id="234" name="フローチャート: 判断 233">
          <a:extLst>
            <a:ext uri="{FF2B5EF4-FFF2-40B4-BE49-F238E27FC236}">
              <a16:creationId xmlns:a16="http://schemas.microsoft.com/office/drawing/2014/main" id="{00000000-0008-0000-0E00-0000EA000000}"/>
            </a:ext>
          </a:extLst>
        </xdr:cNvPr>
        <xdr:cNvSpPr/>
      </xdr:nvSpPr>
      <xdr:spPr>
        <a:xfrm>
          <a:off x="7810500" y="991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57</xdr:row>
      <xdr:rowOff>148728</xdr:rowOff>
    </xdr:from>
    <xdr:to>
      <xdr:col>36</xdr:col>
      <xdr:colOff>165100</xdr:colOff>
      <xdr:row>58</xdr:row>
      <xdr:rowOff>78878</xdr:rowOff>
    </xdr:to>
    <xdr:sp macro="" textlink="">
      <xdr:nvSpPr>
        <xdr:cNvPr id="235" name="フローチャート: 判断 234">
          <a:extLst>
            <a:ext uri="{FF2B5EF4-FFF2-40B4-BE49-F238E27FC236}">
              <a16:creationId xmlns:a16="http://schemas.microsoft.com/office/drawing/2014/main" id="{00000000-0008-0000-0E00-0000EB000000}"/>
            </a:ext>
          </a:extLst>
        </xdr:cNvPr>
        <xdr:cNvSpPr/>
      </xdr:nvSpPr>
      <xdr:spPr>
        <a:xfrm>
          <a:off x="6921500" y="9921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0000000-0008-0000-0E00-0000EC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E00-0000ED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E00-0000EE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E00-0000EF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40423</xdr:rowOff>
    </xdr:from>
    <xdr:to>
      <xdr:col>55</xdr:col>
      <xdr:colOff>50800</xdr:colOff>
      <xdr:row>62</xdr:row>
      <xdr:rowOff>142023</xdr:rowOff>
    </xdr:to>
    <xdr:sp macro="" textlink="">
      <xdr:nvSpPr>
        <xdr:cNvPr id="241" name="楕円 240">
          <a:extLst>
            <a:ext uri="{FF2B5EF4-FFF2-40B4-BE49-F238E27FC236}">
              <a16:creationId xmlns:a16="http://schemas.microsoft.com/office/drawing/2014/main" id="{00000000-0008-0000-0E00-0000F1000000}"/>
            </a:ext>
          </a:extLst>
        </xdr:cNvPr>
        <xdr:cNvSpPr/>
      </xdr:nvSpPr>
      <xdr:spPr>
        <a:xfrm>
          <a:off x="10426700" y="1067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18850</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00000000-0008-0000-0E00-0000F2000000}"/>
            </a:ext>
          </a:extLst>
        </xdr:cNvPr>
        <xdr:cNvSpPr txBox="1"/>
      </xdr:nvSpPr>
      <xdr:spPr>
        <a:xfrm>
          <a:off x="10515600" y="10648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42349</xdr:rowOff>
    </xdr:from>
    <xdr:to>
      <xdr:col>50</xdr:col>
      <xdr:colOff>165100</xdr:colOff>
      <xdr:row>62</xdr:row>
      <xdr:rowOff>143949</xdr:rowOff>
    </xdr:to>
    <xdr:sp macro="" textlink="">
      <xdr:nvSpPr>
        <xdr:cNvPr id="243" name="楕円 242">
          <a:extLst>
            <a:ext uri="{FF2B5EF4-FFF2-40B4-BE49-F238E27FC236}">
              <a16:creationId xmlns:a16="http://schemas.microsoft.com/office/drawing/2014/main" id="{00000000-0008-0000-0E00-0000F3000000}"/>
            </a:ext>
          </a:extLst>
        </xdr:cNvPr>
        <xdr:cNvSpPr/>
      </xdr:nvSpPr>
      <xdr:spPr>
        <a:xfrm>
          <a:off x="9588500" y="10672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91223</xdr:rowOff>
    </xdr:from>
    <xdr:to>
      <xdr:col>55</xdr:col>
      <xdr:colOff>0</xdr:colOff>
      <xdr:row>62</xdr:row>
      <xdr:rowOff>93149</xdr:rowOff>
    </xdr:to>
    <xdr:cxnSp macro="">
      <xdr:nvCxnSpPr>
        <xdr:cNvPr id="244" name="直線コネクタ 243">
          <a:extLst>
            <a:ext uri="{FF2B5EF4-FFF2-40B4-BE49-F238E27FC236}">
              <a16:creationId xmlns:a16="http://schemas.microsoft.com/office/drawing/2014/main" id="{00000000-0008-0000-0E00-0000F4000000}"/>
            </a:ext>
          </a:extLst>
        </xdr:cNvPr>
        <xdr:cNvCxnSpPr/>
      </xdr:nvCxnSpPr>
      <xdr:spPr>
        <a:xfrm flipV="1">
          <a:off x="9639300" y="10721123"/>
          <a:ext cx="838200" cy="1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45315</xdr:rowOff>
    </xdr:from>
    <xdr:to>
      <xdr:col>46</xdr:col>
      <xdr:colOff>38100</xdr:colOff>
      <xdr:row>62</xdr:row>
      <xdr:rowOff>146915</xdr:rowOff>
    </xdr:to>
    <xdr:sp macro="" textlink="">
      <xdr:nvSpPr>
        <xdr:cNvPr id="245" name="楕円 244">
          <a:extLst>
            <a:ext uri="{FF2B5EF4-FFF2-40B4-BE49-F238E27FC236}">
              <a16:creationId xmlns:a16="http://schemas.microsoft.com/office/drawing/2014/main" id="{00000000-0008-0000-0E00-0000F5000000}"/>
            </a:ext>
          </a:extLst>
        </xdr:cNvPr>
        <xdr:cNvSpPr/>
      </xdr:nvSpPr>
      <xdr:spPr>
        <a:xfrm>
          <a:off x="8699500" y="1067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93149</xdr:rowOff>
    </xdr:from>
    <xdr:to>
      <xdr:col>50</xdr:col>
      <xdr:colOff>114300</xdr:colOff>
      <xdr:row>62</xdr:row>
      <xdr:rowOff>96115</xdr:rowOff>
    </xdr:to>
    <xdr:cxnSp macro="">
      <xdr:nvCxnSpPr>
        <xdr:cNvPr id="246" name="直線コネクタ 245">
          <a:extLst>
            <a:ext uri="{FF2B5EF4-FFF2-40B4-BE49-F238E27FC236}">
              <a16:creationId xmlns:a16="http://schemas.microsoft.com/office/drawing/2014/main" id="{00000000-0008-0000-0E00-0000F6000000}"/>
            </a:ext>
          </a:extLst>
        </xdr:cNvPr>
        <xdr:cNvCxnSpPr/>
      </xdr:nvCxnSpPr>
      <xdr:spPr>
        <a:xfrm flipV="1">
          <a:off x="8750300" y="10723049"/>
          <a:ext cx="889000" cy="2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44886</xdr:rowOff>
    </xdr:from>
    <xdr:to>
      <xdr:col>41</xdr:col>
      <xdr:colOff>101600</xdr:colOff>
      <xdr:row>62</xdr:row>
      <xdr:rowOff>146486</xdr:rowOff>
    </xdr:to>
    <xdr:sp macro="" textlink="">
      <xdr:nvSpPr>
        <xdr:cNvPr id="247" name="楕円 246">
          <a:extLst>
            <a:ext uri="{FF2B5EF4-FFF2-40B4-BE49-F238E27FC236}">
              <a16:creationId xmlns:a16="http://schemas.microsoft.com/office/drawing/2014/main" id="{00000000-0008-0000-0E00-0000F7000000}"/>
            </a:ext>
          </a:extLst>
        </xdr:cNvPr>
        <xdr:cNvSpPr/>
      </xdr:nvSpPr>
      <xdr:spPr>
        <a:xfrm>
          <a:off x="7810500" y="1067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95686</xdr:rowOff>
    </xdr:from>
    <xdr:to>
      <xdr:col>45</xdr:col>
      <xdr:colOff>177800</xdr:colOff>
      <xdr:row>62</xdr:row>
      <xdr:rowOff>96115</xdr:rowOff>
    </xdr:to>
    <xdr:cxnSp macro="">
      <xdr:nvCxnSpPr>
        <xdr:cNvPr id="248" name="直線コネクタ 247">
          <a:extLst>
            <a:ext uri="{FF2B5EF4-FFF2-40B4-BE49-F238E27FC236}">
              <a16:creationId xmlns:a16="http://schemas.microsoft.com/office/drawing/2014/main" id="{00000000-0008-0000-0E00-0000F8000000}"/>
            </a:ext>
          </a:extLst>
        </xdr:cNvPr>
        <xdr:cNvCxnSpPr/>
      </xdr:nvCxnSpPr>
      <xdr:spPr>
        <a:xfrm>
          <a:off x="7861300" y="10725586"/>
          <a:ext cx="889000" cy="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51801</xdr:rowOff>
    </xdr:from>
    <xdr:to>
      <xdr:col>36</xdr:col>
      <xdr:colOff>165100</xdr:colOff>
      <xdr:row>62</xdr:row>
      <xdr:rowOff>153401</xdr:rowOff>
    </xdr:to>
    <xdr:sp macro="" textlink="">
      <xdr:nvSpPr>
        <xdr:cNvPr id="249" name="楕円 248">
          <a:extLst>
            <a:ext uri="{FF2B5EF4-FFF2-40B4-BE49-F238E27FC236}">
              <a16:creationId xmlns:a16="http://schemas.microsoft.com/office/drawing/2014/main" id="{00000000-0008-0000-0E00-0000F9000000}"/>
            </a:ext>
          </a:extLst>
        </xdr:cNvPr>
        <xdr:cNvSpPr/>
      </xdr:nvSpPr>
      <xdr:spPr>
        <a:xfrm>
          <a:off x="6921500" y="10681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95686</xdr:rowOff>
    </xdr:from>
    <xdr:to>
      <xdr:col>41</xdr:col>
      <xdr:colOff>50800</xdr:colOff>
      <xdr:row>62</xdr:row>
      <xdr:rowOff>102601</xdr:rowOff>
    </xdr:to>
    <xdr:cxnSp macro="">
      <xdr:nvCxnSpPr>
        <xdr:cNvPr id="250" name="直線コネクタ 249">
          <a:extLst>
            <a:ext uri="{FF2B5EF4-FFF2-40B4-BE49-F238E27FC236}">
              <a16:creationId xmlns:a16="http://schemas.microsoft.com/office/drawing/2014/main" id="{00000000-0008-0000-0E00-0000FA000000}"/>
            </a:ext>
          </a:extLst>
        </xdr:cNvPr>
        <xdr:cNvCxnSpPr/>
      </xdr:nvCxnSpPr>
      <xdr:spPr>
        <a:xfrm flipV="1">
          <a:off x="6972300" y="10725586"/>
          <a:ext cx="889000" cy="6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22675</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00000000-0008-0000-0E00-0000FB000000}"/>
            </a:ext>
          </a:extLst>
        </xdr:cNvPr>
        <xdr:cNvSpPr txBox="1"/>
      </xdr:nvSpPr>
      <xdr:spPr>
        <a:xfrm>
          <a:off x="9359411" y="1013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56</xdr:row>
      <xdr:rowOff>79140</xdr:rowOff>
    </xdr:from>
    <xdr:ext cx="599010" cy="259045"/>
    <xdr:sp macro="" textlink="">
      <xdr:nvSpPr>
        <xdr:cNvPr id="252" name="n_2aveValue【橋りょう・トンネル】&#10;一人当たり有形固定資産（償却資産）額">
          <a:extLst>
            <a:ext uri="{FF2B5EF4-FFF2-40B4-BE49-F238E27FC236}">
              <a16:creationId xmlns:a16="http://schemas.microsoft.com/office/drawing/2014/main" id="{00000000-0008-0000-0E00-0000FC000000}"/>
            </a:ext>
          </a:extLst>
        </xdr:cNvPr>
        <xdr:cNvSpPr txBox="1"/>
      </xdr:nvSpPr>
      <xdr:spPr>
        <a:xfrm>
          <a:off x="8450795" y="9680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56</xdr:row>
      <xdr:rowOff>84855</xdr:rowOff>
    </xdr:from>
    <xdr:ext cx="599010" cy="259045"/>
    <xdr:sp macro="" textlink="">
      <xdr:nvSpPr>
        <xdr:cNvPr id="253" name="n_3aveValue【橋りょう・トンネル】&#10;一人当たり有形固定資産（償却資産）額">
          <a:extLst>
            <a:ext uri="{FF2B5EF4-FFF2-40B4-BE49-F238E27FC236}">
              <a16:creationId xmlns:a16="http://schemas.microsoft.com/office/drawing/2014/main" id="{00000000-0008-0000-0E00-0000FD000000}"/>
            </a:ext>
          </a:extLst>
        </xdr:cNvPr>
        <xdr:cNvSpPr txBox="1"/>
      </xdr:nvSpPr>
      <xdr:spPr>
        <a:xfrm>
          <a:off x="7561795" y="9686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56</xdr:row>
      <xdr:rowOff>95405</xdr:rowOff>
    </xdr:from>
    <xdr:ext cx="599010" cy="259045"/>
    <xdr:sp macro="" textlink="">
      <xdr:nvSpPr>
        <xdr:cNvPr id="254" name="n_4aveValue【橋りょう・トンネル】&#10;一人当たり有形固定資産（償却資産）額">
          <a:extLst>
            <a:ext uri="{FF2B5EF4-FFF2-40B4-BE49-F238E27FC236}">
              <a16:creationId xmlns:a16="http://schemas.microsoft.com/office/drawing/2014/main" id="{00000000-0008-0000-0E00-0000FE000000}"/>
            </a:ext>
          </a:extLst>
        </xdr:cNvPr>
        <xdr:cNvSpPr txBox="1"/>
      </xdr:nvSpPr>
      <xdr:spPr>
        <a:xfrm>
          <a:off x="6672795" y="9696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62</xdr:row>
      <xdr:rowOff>135076</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9359411" y="10764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138042</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8483111" y="10767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137613</xdr:rowOff>
    </xdr:from>
    <xdr:ext cx="534377" cy="259045"/>
    <xdr:sp macro="" textlink="">
      <xdr:nvSpPr>
        <xdr:cNvPr id="257" name="n_3main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7594111" y="1076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144528</xdr:rowOff>
    </xdr:from>
    <xdr:ext cx="534377" cy="259045"/>
    <xdr:sp macro="" textlink="">
      <xdr:nvSpPr>
        <xdr:cNvPr id="258" name="n_4main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6705111" y="10774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00000000-0008-0000-0E00-000003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0000000-0008-0000-0E00-000004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00000000-0008-0000-0E00-000005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00000000-0008-0000-0E00-000006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00000000-0008-0000-0E00-00000B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0000000-0008-0000-0E00-00000C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00000000-0008-0000-0E00-00000D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00000000-0008-0000-0E00-00000E01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00000000-0008-0000-0E00-00000F01000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00000000-0008-0000-0E00-00001001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00000000-0008-0000-0E00-00001101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00000000-0008-0000-0E00-00001201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00000000-0008-0000-0E00-00001301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00000000-0008-0000-0E00-00001401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00000000-0008-0000-0E00-00001501000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00000000-0008-0000-0E00-000016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00000000-0008-0000-0E00-000017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00000000-0008-0000-0E00-000018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166115</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flipV="1">
          <a:off x="4634865" y="13367765"/>
          <a:ext cx="0" cy="1415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00000000-0008-0000-0E00-00001A010000}"/>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112792</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00000000-0008-0000-0E00-00001C010000}"/>
            </a:ext>
          </a:extLst>
        </xdr:cNvPr>
        <xdr:cNvSpPr txBox="1"/>
      </xdr:nvSpPr>
      <xdr:spPr>
        <a:xfrm>
          <a:off x="4673600" y="13142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166115</xdr:rowOff>
    </xdr:from>
    <xdr:to>
      <xdr:col>24</xdr:col>
      <xdr:colOff>152400</xdr:colOff>
      <xdr:row>77</xdr:row>
      <xdr:rowOff>166115</xdr:rowOff>
    </xdr:to>
    <xdr:cxnSp macro="">
      <xdr:nvCxnSpPr>
        <xdr:cNvPr id="285" name="直線コネクタ 284">
          <a:extLst>
            <a:ext uri="{FF2B5EF4-FFF2-40B4-BE49-F238E27FC236}">
              <a16:creationId xmlns:a16="http://schemas.microsoft.com/office/drawing/2014/main" id="{00000000-0008-0000-0E00-00001D010000}"/>
            </a:ext>
          </a:extLst>
        </xdr:cNvPr>
        <xdr:cNvCxnSpPr/>
      </xdr:nvCxnSpPr>
      <xdr:spPr>
        <a:xfrm>
          <a:off x="4546600" y="13367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77740</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00000000-0008-0000-0E00-00001E010000}"/>
            </a:ext>
          </a:extLst>
        </xdr:cNvPr>
        <xdr:cNvSpPr txBox="1"/>
      </xdr:nvSpPr>
      <xdr:spPr>
        <a:xfrm>
          <a:off x="4673600" y="13965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99313</xdr:rowOff>
    </xdr:from>
    <xdr:to>
      <xdr:col>24</xdr:col>
      <xdr:colOff>114300</xdr:colOff>
      <xdr:row>82</xdr:row>
      <xdr:rowOff>29463</xdr:rowOff>
    </xdr:to>
    <xdr:sp macro="" textlink="">
      <xdr:nvSpPr>
        <xdr:cNvPr id="287" name="フローチャート: 判断 286">
          <a:extLst>
            <a:ext uri="{FF2B5EF4-FFF2-40B4-BE49-F238E27FC236}">
              <a16:creationId xmlns:a16="http://schemas.microsoft.com/office/drawing/2014/main" id="{00000000-0008-0000-0E00-00001F010000}"/>
            </a:ext>
          </a:extLst>
        </xdr:cNvPr>
        <xdr:cNvSpPr/>
      </xdr:nvSpPr>
      <xdr:spPr>
        <a:xfrm>
          <a:off x="4584700" y="1398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85598</xdr:rowOff>
    </xdr:from>
    <xdr:to>
      <xdr:col>20</xdr:col>
      <xdr:colOff>38100</xdr:colOff>
      <xdr:row>82</xdr:row>
      <xdr:rowOff>15748</xdr:rowOff>
    </xdr:to>
    <xdr:sp macro="" textlink="">
      <xdr:nvSpPr>
        <xdr:cNvPr id="288" name="フローチャート: 判断 287">
          <a:extLst>
            <a:ext uri="{FF2B5EF4-FFF2-40B4-BE49-F238E27FC236}">
              <a16:creationId xmlns:a16="http://schemas.microsoft.com/office/drawing/2014/main" id="{00000000-0008-0000-0E00-000020010000}"/>
            </a:ext>
          </a:extLst>
        </xdr:cNvPr>
        <xdr:cNvSpPr/>
      </xdr:nvSpPr>
      <xdr:spPr>
        <a:xfrm>
          <a:off x="3746500" y="139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46737</xdr:rowOff>
    </xdr:from>
    <xdr:to>
      <xdr:col>15</xdr:col>
      <xdr:colOff>101600</xdr:colOff>
      <xdr:row>81</xdr:row>
      <xdr:rowOff>148337</xdr:rowOff>
    </xdr:to>
    <xdr:sp macro="" textlink="">
      <xdr:nvSpPr>
        <xdr:cNvPr id="289" name="フローチャート: 判断 288">
          <a:extLst>
            <a:ext uri="{FF2B5EF4-FFF2-40B4-BE49-F238E27FC236}">
              <a16:creationId xmlns:a16="http://schemas.microsoft.com/office/drawing/2014/main" id="{00000000-0008-0000-0E00-000021010000}"/>
            </a:ext>
          </a:extLst>
        </xdr:cNvPr>
        <xdr:cNvSpPr/>
      </xdr:nvSpPr>
      <xdr:spPr>
        <a:xfrm>
          <a:off x="28575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26163</xdr:rowOff>
    </xdr:from>
    <xdr:to>
      <xdr:col>10</xdr:col>
      <xdr:colOff>165100</xdr:colOff>
      <xdr:row>81</xdr:row>
      <xdr:rowOff>127763</xdr:rowOff>
    </xdr:to>
    <xdr:sp macro="" textlink="">
      <xdr:nvSpPr>
        <xdr:cNvPr id="290" name="フローチャート: 判断 289">
          <a:extLst>
            <a:ext uri="{FF2B5EF4-FFF2-40B4-BE49-F238E27FC236}">
              <a16:creationId xmlns:a16="http://schemas.microsoft.com/office/drawing/2014/main" id="{00000000-0008-0000-0E00-000022010000}"/>
            </a:ext>
          </a:extLst>
        </xdr:cNvPr>
        <xdr:cNvSpPr/>
      </xdr:nvSpPr>
      <xdr:spPr>
        <a:xfrm>
          <a:off x="1968500" y="13913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161037</xdr:rowOff>
    </xdr:from>
    <xdr:to>
      <xdr:col>6</xdr:col>
      <xdr:colOff>38100</xdr:colOff>
      <xdr:row>81</xdr:row>
      <xdr:rowOff>91187</xdr:rowOff>
    </xdr:to>
    <xdr:sp macro="" textlink="">
      <xdr:nvSpPr>
        <xdr:cNvPr id="291" name="フローチャート: 判断 290">
          <a:extLst>
            <a:ext uri="{FF2B5EF4-FFF2-40B4-BE49-F238E27FC236}">
              <a16:creationId xmlns:a16="http://schemas.microsoft.com/office/drawing/2014/main" id="{00000000-0008-0000-0E00-000023010000}"/>
            </a:ext>
          </a:extLst>
        </xdr:cNvPr>
        <xdr:cNvSpPr/>
      </xdr:nvSpPr>
      <xdr:spPr>
        <a:xfrm>
          <a:off x="1079500" y="13877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00000000-0008-0000-0E00-000024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00000000-0008-0000-0E00-000025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00000000-0008-0000-0E00-000026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0000000-0008-0000-0E00-000027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E00-000028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161037</xdr:rowOff>
    </xdr:from>
    <xdr:to>
      <xdr:col>24</xdr:col>
      <xdr:colOff>114300</xdr:colOff>
      <xdr:row>81</xdr:row>
      <xdr:rowOff>91187</xdr:rowOff>
    </xdr:to>
    <xdr:sp macro="" textlink="">
      <xdr:nvSpPr>
        <xdr:cNvPr id="297" name="楕円 296">
          <a:extLst>
            <a:ext uri="{FF2B5EF4-FFF2-40B4-BE49-F238E27FC236}">
              <a16:creationId xmlns:a16="http://schemas.microsoft.com/office/drawing/2014/main" id="{00000000-0008-0000-0E00-000029010000}"/>
            </a:ext>
          </a:extLst>
        </xdr:cNvPr>
        <xdr:cNvSpPr/>
      </xdr:nvSpPr>
      <xdr:spPr>
        <a:xfrm>
          <a:off x="4584700" y="1387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12464</xdr:rowOff>
    </xdr:from>
    <xdr:ext cx="405111" cy="259045"/>
    <xdr:sp macro="" textlink="">
      <xdr:nvSpPr>
        <xdr:cNvPr id="298" name="【公営住宅】&#10;有形固定資産減価償却率該当値テキスト">
          <a:extLst>
            <a:ext uri="{FF2B5EF4-FFF2-40B4-BE49-F238E27FC236}">
              <a16:creationId xmlns:a16="http://schemas.microsoft.com/office/drawing/2014/main" id="{00000000-0008-0000-0E00-00002A010000}"/>
            </a:ext>
          </a:extLst>
        </xdr:cNvPr>
        <xdr:cNvSpPr txBox="1"/>
      </xdr:nvSpPr>
      <xdr:spPr>
        <a:xfrm>
          <a:off x="4673600" y="13728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113030</xdr:rowOff>
    </xdr:from>
    <xdr:to>
      <xdr:col>20</xdr:col>
      <xdr:colOff>38100</xdr:colOff>
      <xdr:row>81</xdr:row>
      <xdr:rowOff>43180</xdr:rowOff>
    </xdr:to>
    <xdr:sp macro="" textlink="">
      <xdr:nvSpPr>
        <xdr:cNvPr id="299" name="楕円 298">
          <a:extLst>
            <a:ext uri="{FF2B5EF4-FFF2-40B4-BE49-F238E27FC236}">
              <a16:creationId xmlns:a16="http://schemas.microsoft.com/office/drawing/2014/main" id="{00000000-0008-0000-0E00-00002B010000}"/>
            </a:ext>
          </a:extLst>
        </xdr:cNvPr>
        <xdr:cNvSpPr/>
      </xdr:nvSpPr>
      <xdr:spPr>
        <a:xfrm>
          <a:off x="3746500" y="1382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163830</xdr:rowOff>
    </xdr:from>
    <xdr:to>
      <xdr:col>24</xdr:col>
      <xdr:colOff>63500</xdr:colOff>
      <xdr:row>81</xdr:row>
      <xdr:rowOff>40387</xdr:rowOff>
    </xdr:to>
    <xdr:cxnSp macro="">
      <xdr:nvCxnSpPr>
        <xdr:cNvPr id="300" name="直線コネクタ 299">
          <a:extLst>
            <a:ext uri="{FF2B5EF4-FFF2-40B4-BE49-F238E27FC236}">
              <a16:creationId xmlns:a16="http://schemas.microsoft.com/office/drawing/2014/main" id="{00000000-0008-0000-0E00-00002C010000}"/>
            </a:ext>
          </a:extLst>
        </xdr:cNvPr>
        <xdr:cNvCxnSpPr/>
      </xdr:nvCxnSpPr>
      <xdr:spPr>
        <a:xfrm>
          <a:off x="3797300" y="13879830"/>
          <a:ext cx="8382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62737</xdr:rowOff>
    </xdr:from>
    <xdr:to>
      <xdr:col>15</xdr:col>
      <xdr:colOff>101600</xdr:colOff>
      <xdr:row>80</xdr:row>
      <xdr:rowOff>164337</xdr:rowOff>
    </xdr:to>
    <xdr:sp macro="" textlink="">
      <xdr:nvSpPr>
        <xdr:cNvPr id="301" name="楕円 300">
          <a:extLst>
            <a:ext uri="{FF2B5EF4-FFF2-40B4-BE49-F238E27FC236}">
              <a16:creationId xmlns:a16="http://schemas.microsoft.com/office/drawing/2014/main" id="{00000000-0008-0000-0E00-00002D010000}"/>
            </a:ext>
          </a:extLst>
        </xdr:cNvPr>
        <xdr:cNvSpPr/>
      </xdr:nvSpPr>
      <xdr:spPr>
        <a:xfrm>
          <a:off x="2857500" y="1377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113537</xdr:rowOff>
    </xdr:from>
    <xdr:to>
      <xdr:col>19</xdr:col>
      <xdr:colOff>177800</xdr:colOff>
      <xdr:row>80</xdr:row>
      <xdr:rowOff>163830</xdr:rowOff>
    </xdr:to>
    <xdr:cxnSp macro="">
      <xdr:nvCxnSpPr>
        <xdr:cNvPr id="302" name="直線コネクタ 301">
          <a:extLst>
            <a:ext uri="{FF2B5EF4-FFF2-40B4-BE49-F238E27FC236}">
              <a16:creationId xmlns:a16="http://schemas.microsoft.com/office/drawing/2014/main" id="{00000000-0008-0000-0E00-00002E010000}"/>
            </a:ext>
          </a:extLst>
        </xdr:cNvPr>
        <xdr:cNvCxnSpPr/>
      </xdr:nvCxnSpPr>
      <xdr:spPr>
        <a:xfrm>
          <a:off x="2908300" y="13829537"/>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10161</xdr:rowOff>
    </xdr:from>
    <xdr:to>
      <xdr:col>10</xdr:col>
      <xdr:colOff>165100</xdr:colOff>
      <xdr:row>80</xdr:row>
      <xdr:rowOff>111761</xdr:rowOff>
    </xdr:to>
    <xdr:sp macro="" textlink="">
      <xdr:nvSpPr>
        <xdr:cNvPr id="303" name="楕円 302">
          <a:extLst>
            <a:ext uri="{FF2B5EF4-FFF2-40B4-BE49-F238E27FC236}">
              <a16:creationId xmlns:a16="http://schemas.microsoft.com/office/drawing/2014/main" id="{00000000-0008-0000-0E00-00002F010000}"/>
            </a:ext>
          </a:extLst>
        </xdr:cNvPr>
        <xdr:cNvSpPr/>
      </xdr:nvSpPr>
      <xdr:spPr>
        <a:xfrm>
          <a:off x="1968500" y="1372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60961</xdr:rowOff>
    </xdr:from>
    <xdr:to>
      <xdr:col>15</xdr:col>
      <xdr:colOff>50800</xdr:colOff>
      <xdr:row>80</xdr:row>
      <xdr:rowOff>113537</xdr:rowOff>
    </xdr:to>
    <xdr:cxnSp macro="">
      <xdr:nvCxnSpPr>
        <xdr:cNvPr id="304" name="直線コネクタ 303">
          <a:extLst>
            <a:ext uri="{FF2B5EF4-FFF2-40B4-BE49-F238E27FC236}">
              <a16:creationId xmlns:a16="http://schemas.microsoft.com/office/drawing/2014/main" id="{00000000-0008-0000-0E00-000030010000}"/>
            </a:ext>
          </a:extLst>
        </xdr:cNvPr>
        <xdr:cNvCxnSpPr/>
      </xdr:nvCxnSpPr>
      <xdr:spPr>
        <a:xfrm>
          <a:off x="2019300" y="13776961"/>
          <a:ext cx="889000" cy="52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133604</xdr:rowOff>
    </xdr:from>
    <xdr:to>
      <xdr:col>6</xdr:col>
      <xdr:colOff>38100</xdr:colOff>
      <xdr:row>80</xdr:row>
      <xdr:rowOff>63754</xdr:rowOff>
    </xdr:to>
    <xdr:sp macro="" textlink="">
      <xdr:nvSpPr>
        <xdr:cNvPr id="305" name="楕円 304">
          <a:extLst>
            <a:ext uri="{FF2B5EF4-FFF2-40B4-BE49-F238E27FC236}">
              <a16:creationId xmlns:a16="http://schemas.microsoft.com/office/drawing/2014/main" id="{00000000-0008-0000-0E00-000031010000}"/>
            </a:ext>
          </a:extLst>
        </xdr:cNvPr>
        <xdr:cNvSpPr/>
      </xdr:nvSpPr>
      <xdr:spPr>
        <a:xfrm>
          <a:off x="1079500" y="1367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12954</xdr:rowOff>
    </xdr:from>
    <xdr:to>
      <xdr:col>10</xdr:col>
      <xdr:colOff>114300</xdr:colOff>
      <xdr:row>80</xdr:row>
      <xdr:rowOff>60961</xdr:rowOff>
    </xdr:to>
    <xdr:cxnSp macro="">
      <xdr:nvCxnSpPr>
        <xdr:cNvPr id="306" name="直線コネクタ 305">
          <a:extLst>
            <a:ext uri="{FF2B5EF4-FFF2-40B4-BE49-F238E27FC236}">
              <a16:creationId xmlns:a16="http://schemas.microsoft.com/office/drawing/2014/main" id="{00000000-0008-0000-0E00-000032010000}"/>
            </a:ext>
          </a:extLst>
        </xdr:cNvPr>
        <xdr:cNvCxnSpPr/>
      </xdr:nvCxnSpPr>
      <xdr:spPr>
        <a:xfrm>
          <a:off x="1130300" y="13728954"/>
          <a:ext cx="8890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6875</xdr:rowOff>
    </xdr:from>
    <xdr:ext cx="405111" cy="259045"/>
    <xdr:sp macro="" textlink="">
      <xdr:nvSpPr>
        <xdr:cNvPr id="307" name="n_1aveValue【公営住宅】&#10;有形固定資産減価償却率">
          <a:extLst>
            <a:ext uri="{FF2B5EF4-FFF2-40B4-BE49-F238E27FC236}">
              <a16:creationId xmlns:a16="http://schemas.microsoft.com/office/drawing/2014/main" id="{00000000-0008-0000-0E00-000033010000}"/>
            </a:ext>
          </a:extLst>
        </xdr:cNvPr>
        <xdr:cNvSpPr txBox="1"/>
      </xdr:nvSpPr>
      <xdr:spPr>
        <a:xfrm>
          <a:off x="3582044" y="14065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139464</xdr:rowOff>
    </xdr:from>
    <xdr:ext cx="405111" cy="259045"/>
    <xdr:sp macro="" textlink="">
      <xdr:nvSpPr>
        <xdr:cNvPr id="308" name="n_2aveValue【公営住宅】&#10;有形固定資産減価償却率">
          <a:extLst>
            <a:ext uri="{FF2B5EF4-FFF2-40B4-BE49-F238E27FC236}">
              <a16:creationId xmlns:a16="http://schemas.microsoft.com/office/drawing/2014/main" id="{00000000-0008-0000-0E00-000034010000}"/>
            </a:ext>
          </a:extLst>
        </xdr:cNvPr>
        <xdr:cNvSpPr txBox="1"/>
      </xdr:nvSpPr>
      <xdr:spPr>
        <a:xfrm>
          <a:off x="2705744" y="1402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118890</xdr:rowOff>
    </xdr:from>
    <xdr:ext cx="405111" cy="259045"/>
    <xdr:sp macro="" textlink="">
      <xdr:nvSpPr>
        <xdr:cNvPr id="309" name="n_3aveValue【公営住宅】&#10;有形固定資産減価償却率">
          <a:extLst>
            <a:ext uri="{FF2B5EF4-FFF2-40B4-BE49-F238E27FC236}">
              <a16:creationId xmlns:a16="http://schemas.microsoft.com/office/drawing/2014/main" id="{00000000-0008-0000-0E00-000035010000}"/>
            </a:ext>
          </a:extLst>
        </xdr:cNvPr>
        <xdr:cNvSpPr txBox="1"/>
      </xdr:nvSpPr>
      <xdr:spPr>
        <a:xfrm>
          <a:off x="1816744" y="14006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82314</xdr:rowOff>
    </xdr:from>
    <xdr:ext cx="405111" cy="259045"/>
    <xdr:sp macro="" textlink="">
      <xdr:nvSpPr>
        <xdr:cNvPr id="310" name="n_4aveValue【公営住宅】&#10;有形固定資産減価償却率">
          <a:extLst>
            <a:ext uri="{FF2B5EF4-FFF2-40B4-BE49-F238E27FC236}">
              <a16:creationId xmlns:a16="http://schemas.microsoft.com/office/drawing/2014/main" id="{00000000-0008-0000-0E00-000036010000}"/>
            </a:ext>
          </a:extLst>
        </xdr:cNvPr>
        <xdr:cNvSpPr txBox="1"/>
      </xdr:nvSpPr>
      <xdr:spPr>
        <a:xfrm>
          <a:off x="927744" y="1396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59707</xdr:rowOff>
    </xdr:from>
    <xdr:ext cx="405111" cy="259045"/>
    <xdr:sp macro="" textlink="">
      <xdr:nvSpPr>
        <xdr:cNvPr id="311" name="n_1mainValue【公営住宅】&#10;有形固定資産減価償却率">
          <a:extLst>
            <a:ext uri="{FF2B5EF4-FFF2-40B4-BE49-F238E27FC236}">
              <a16:creationId xmlns:a16="http://schemas.microsoft.com/office/drawing/2014/main" id="{00000000-0008-0000-0E00-000037010000}"/>
            </a:ext>
          </a:extLst>
        </xdr:cNvPr>
        <xdr:cNvSpPr txBox="1"/>
      </xdr:nvSpPr>
      <xdr:spPr>
        <a:xfrm>
          <a:off x="3582044" y="1360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9414</xdr:rowOff>
    </xdr:from>
    <xdr:ext cx="405111" cy="259045"/>
    <xdr:sp macro="" textlink="">
      <xdr:nvSpPr>
        <xdr:cNvPr id="312" name="n_2mainValue【公営住宅】&#10;有形固定資産減価償却率">
          <a:extLst>
            <a:ext uri="{FF2B5EF4-FFF2-40B4-BE49-F238E27FC236}">
              <a16:creationId xmlns:a16="http://schemas.microsoft.com/office/drawing/2014/main" id="{00000000-0008-0000-0E00-000038010000}"/>
            </a:ext>
          </a:extLst>
        </xdr:cNvPr>
        <xdr:cNvSpPr txBox="1"/>
      </xdr:nvSpPr>
      <xdr:spPr>
        <a:xfrm>
          <a:off x="2705744" y="13553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128288</xdr:rowOff>
    </xdr:from>
    <xdr:ext cx="405111" cy="259045"/>
    <xdr:sp macro="" textlink="">
      <xdr:nvSpPr>
        <xdr:cNvPr id="313" name="n_3mainValue【公営住宅】&#10;有形固定資産減価償却率">
          <a:extLst>
            <a:ext uri="{FF2B5EF4-FFF2-40B4-BE49-F238E27FC236}">
              <a16:creationId xmlns:a16="http://schemas.microsoft.com/office/drawing/2014/main" id="{00000000-0008-0000-0E00-000039010000}"/>
            </a:ext>
          </a:extLst>
        </xdr:cNvPr>
        <xdr:cNvSpPr txBox="1"/>
      </xdr:nvSpPr>
      <xdr:spPr>
        <a:xfrm>
          <a:off x="1816744" y="1350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80281</xdr:rowOff>
    </xdr:from>
    <xdr:ext cx="405111" cy="259045"/>
    <xdr:sp macro="" textlink="">
      <xdr:nvSpPr>
        <xdr:cNvPr id="314" name="n_4mainValue【公営住宅】&#10;有形固定資産減価償却率">
          <a:extLst>
            <a:ext uri="{FF2B5EF4-FFF2-40B4-BE49-F238E27FC236}">
              <a16:creationId xmlns:a16="http://schemas.microsoft.com/office/drawing/2014/main" id="{00000000-0008-0000-0E00-00003A010000}"/>
            </a:ext>
          </a:extLst>
        </xdr:cNvPr>
        <xdr:cNvSpPr txBox="1"/>
      </xdr:nvSpPr>
      <xdr:spPr>
        <a:xfrm>
          <a:off x="927744" y="13453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00000000-0008-0000-0E00-00003B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00000000-0008-0000-0E00-00003C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00000000-0008-0000-0E00-00003D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00000000-0008-0000-0E00-00003E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00000000-0008-0000-0E00-00003F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00000000-0008-0000-0E00-000040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00000000-0008-0000-0E00-000043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00000000-0008-0000-0E00-000044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00000000-0008-0000-0E00-00004501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00000000-0008-0000-0E00-00004601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00000000-0008-0000-0E00-00004701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00000000-0008-0000-0E00-000048010000}"/>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00000000-0008-0000-0E00-00004901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00000000-0008-0000-0E00-00004A01000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00000000-0008-0000-0E00-00004B01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00000000-0008-0000-0E00-00004C010000}"/>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00000000-0008-0000-0E00-00004D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00000000-0008-0000-0E00-00004F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flipV="1">
          <a:off x="10476865" y="13468350"/>
          <a:ext cx="0" cy="1313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337" name="【公営住宅】&#10;一人当たり面積最小値テキスト">
          <a:extLst>
            <a:ext uri="{FF2B5EF4-FFF2-40B4-BE49-F238E27FC236}">
              <a16:creationId xmlns:a16="http://schemas.microsoft.com/office/drawing/2014/main" id="{00000000-0008-0000-0E00-000051010000}"/>
            </a:ext>
          </a:extLst>
        </xdr:cNvPr>
        <xdr:cNvSpPr txBox="1"/>
      </xdr:nvSpPr>
      <xdr:spPr>
        <a:xfrm>
          <a:off x="10515600" y="14786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10388600" y="14782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339" name="【公営住宅】&#10;一人当たり面積最大値テキスト">
          <a:extLst>
            <a:ext uri="{FF2B5EF4-FFF2-40B4-BE49-F238E27FC236}">
              <a16:creationId xmlns:a16="http://schemas.microsoft.com/office/drawing/2014/main" id="{00000000-0008-0000-0E00-000053010000}"/>
            </a:ext>
          </a:extLst>
        </xdr:cNvPr>
        <xdr:cNvSpPr txBox="1"/>
      </xdr:nvSpPr>
      <xdr:spPr>
        <a:xfrm>
          <a:off x="10515600"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10388600" y="134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4233</xdr:rowOff>
    </xdr:from>
    <xdr:ext cx="469744" cy="259045"/>
    <xdr:sp macro="" textlink="">
      <xdr:nvSpPr>
        <xdr:cNvPr id="341" name="【公営住宅】&#10;一人当たり面積平均値テキスト">
          <a:extLst>
            <a:ext uri="{FF2B5EF4-FFF2-40B4-BE49-F238E27FC236}">
              <a16:creationId xmlns:a16="http://schemas.microsoft.com/office/drawing/2014/main" id="{00000000-0008-0000-0E00-000055010000}"/>
            </a:ext>
          </a:extLst>
        </xdr:cNvPr>
        <xdr:cNvSpPr txBox="1"/>
      </xdr:nvSpPr>
      <xdr:spPr>
        <a:xfrm>
          <a:off x="10515600" y="144060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152806</xdr:rowOff>
    </xdr:from>
    <xdr:to>
      <xdr:col>55</xdr:col>
      <xdr:colOff>50800</xdr:colOff>
      <xdr:row>85</xdr:row>
      <xdr:rowOff>82956</xdr:rowOff>
    </xdr:to>
    <xdr:sp macro="" textlink="">
      <xdr:nvSpPr>
        <xdr:cNvPr id="342" name="フローチャート: 判断 341">
          <a:extLst>
            <a:ext uri="{FF2B5EF4-FFF2-40B4-BE49-F238E27FC236}">
              <a16:creationId xmlns:a16="http://schemas.microsoft.com/office/drawing/2014/main" id="{00000000-0008-0000-0E00-000056010000}"/>
            </a:ext>
          </a:extLst>
        </xdr:cNvPr>
        <xdr:cNvSpPr/>
      </xdr:nvSpPr>
      <xdr:spPr>
        <a:xfrm>
          <a:off x="10426700" y="1455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153264</xdr:rowOff>
    </xdr:from>
    <xdr:to>
      <xdr:col>50</xdr:col>
      <xdr:colOff>165100</xdr:colOff>
      <xdr:row>85</xdr:row>
      <xdr:rowOff>83414</xdr:rowOff>
    </xdr:to>
    <xdr:sp macro="" textlink="">
      <xdr:nvSpPr>
        <xdr:cNvPr id="343" name="フローチャート: 判断 342">
          <a:extLst>
            <a:ext uri="{FF2B5EF4-FFF2-40B4-BE49-F238E27FC236}">
              <a16:creationId xmlns:a16="http://schemas.microsoft.com/office/drawing/2014/main" id="{00000000-0008-0000-0E00-000057010000}"/>
            </a:ext>
          </a:extLst>
        </xdr:cNvPr>
        <xdr:cNvSpPr/>
      </xdr:nvSpPr>
      <xdr:spPr>
        <a:xfrm>
          <a:off x="9588500" y="1455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17018</xdr:rowOff>
    </xdr:from>
    <xdr:to>
      <xdr:col>46</xdr:col>
      <xdr:colOff>38100</xdr:colOff>
      <xdr:row>84</xdr:row>
      <xdr:rowOff>118618</xdr:rowOff>
    </xdr:to>
    <xdr:sp macro="" textlink="">
      <xdr:nvSpPr>
        <xdr:cNvPr id="344" name="フローチャート: 判断 343">
          <a:extLst>
            <a:ext uri="{FF2B5EF4-FFF2-40B4-BE49-F238E27FC236}">
              <a16:creationId xmlns:a16="http://schemas.microsoft.com/office/drawing/2014/main" id="{00000000-0008-0000-0E00-000058010000}"/>
            </a:ext>
          </a:extLst>
        </xdr:cNvPr>
        <xdr:cNvSpPr/>
      </xdr:nvSpPr>
      <xdr:spPr>
        <a:xfrm>
          <a:off x="8699500" y="1441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xdr:rowOff>
    </xdr:from>
    <xdr:to>
      <xdr:col>41</xdr:col>
      <xdr:colOff>101600</xdr:colOff>
      <xdr:row>84</xdr:row>
      <xdr:rowOff>118618</xdr:rowOff>
    </xdr:to>
    <xdr:sp macro="" textlink="">
      <xdr:nvSpPr>
        <xdr:cNvPr id="345" name="フローチャート: 判断 344">
          <a:extLst>
            <a:ext uri="{FF2B5EF4-FFF2-40B4-BE49-F238E27FC236}">
              <a16:creationId xmlns:a16="http://schemas.microsoft.com/office/drawing/2014/main" id="{00000000-0008-0000-0E00-000059010000}"/>
            </a:ext>
          </a:extLst>
        </xdr:cNvPr>
        <xdr:cNvSpPr/>
      </xdr:nvSpPr>
      <xdr:spPr>
        <a:xfrm>
          <a:off x="7810500" y="1441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16560</xdr:rowOff>
    </xdr:from>
    <xdr:to>
      <xdr:col>36</xdr:col>
      <xdr:colOff>165100</xdr:colOff>
      <xdr:row>84</xdr:row>
      <xdr:rowOff>118160</xdr:rowOff>
    </xdr:to>
    <xdr:sp macro="" textlink="">
      <xdr:nvSpPr>
        <xdr:cNvPr id="346" name="フローチャート: 判断 345">
          <a:extLst>
            <a:ext uri="{FF2B5EF4-FFF2-40B4-BE49-F238E27FC236}">
              <a16:creationId xmlns:a16="http://schemas.microsoft.com/office/drawing/2014/main" id="{00000000-0008-0000-0E00-00005A010000}"/>
            </a:ext>
          </a:extLst>
        </xdr:cNvPr>
        <xdr:cNvSpPr/>
      </xdr:nvSpPr>
      <xdr:spPr>
        <a:xfrm>
          <a:off x="6921500" y="1441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00000000-0008-0000-0E00-00005B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00000000-0008-0000-0E00-00005C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00000000-0008-0000-0E00-00005D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00000000-0008-0000-0E00-00005E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E00-00005F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128118</xdr:rowOff>
    </xdr:from>
    <xdr:to>
      <xdr:col>55</xdr:col>
      <xdr:colOff>50800</xdr:colOff>
      <xdr:row>86</xdr:row>
      <xdr:rowOff>58268</xdr:rowOff>
    </xdr:to>
    <xdr:sp macro="" textlink="">
      <xdr:nvSpPr>
        <xdr:cNvPr id="352" name="楕円 351">
          <a:extLst>
            <a:ext uri="{FF2B5EF4-FFF2-40B4-BE49-F238E27FC236}">
              <a16:creationId xmlns:a16="http://schemas.microsoft.com/office/drawing/2014/main" id="{00000000-0008-0000-0E00-000060010000}"/>
            </a:ext>
          </a:extLst>
        </xdr:cNvPr>
        <xdr:cNvSpPr/>
      </xdr:nvSpPr>
      <xdr:spPr>
        <a:xfrm>
          <a:off x="10426700" y="14701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43045</xdr:rowOff>
    </xdr:from>
    <xdr:ext cx="469744" cy="259045"/>
    <xdr:sp macro="" textlink="">
      <xdr:nvSpPr>
        <xdr:cNvPr id="353" name="【公営住宅】&#10;一人当たり面積該当値テキスト">
          <a:extLst>
            <a:ext uri="{FF2B5EF4-FFF2-40B4-BE49-F238E27FC236}">
              <a16:creationId xmlns:a16="http://schemas.microsoft.com/office/drawing/2014/main" id="{00000000-0008-0000-0E00-000061010000}"/>
            </a:ext>
          </a:extLst>
        </xdr:cNvPr>
        <xdr:cNvSpPr txBox="1"/>
      </xdr:nvSpPr>
      <xdr:spPr>
        <a:xfrm>
          <a:off x="10515600" y="1461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128118</xdr:rowOff>
    </xdr:from>
    <xdr:to>
      <xdr:col>50</xdr:col>
      <xdr:colOff>165100</xdr:colOff>
      <xdr:row>86</xdr:row>
      <xdr:rowOff>58268</xdr:rowOff>
    </xdr:to>
    <xdr:sp macro="" textlink="">
      <xdr:nvSpPr>
        <xdr:cNvPr id="354" name="楕円 353">
          <a:extLst>
            <a:ext uri="{FF2B5EF4-FFF2-40B4-BE49-F238E27FC236}">
              <a16:creationId xmlns:a16="http://schemas.microsoft.com/office/drawing/2014/main" id="{00000000-0008-0000-0E00-000062010000}"/>
            </a:ext>
          </a:extLst>
        </xdr:cNvPr>
        <xdr:cNvSpPr/>
      </xdr:nvSpPr>
      <xdr:spPr>
        <a:xfrm>
          <a:off x="9588500" y="14701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7468</xdr:rowOff>
    </xdr:from>
    <xdr:to>
      <xdr:col>55</xdr:col>
      <xdr:colOff>0</xdr:colOff>
      <xdr:row>86</xdr:row>
      <xdr:rowOff>7468</xdr:rowOff>
    </xdr:to>
    <xdr:cxnSp macro="">
      <xdr:nvCxnSpPr>
        <xdr:cNvPr id="355" name="直線コネクタ 354">
          <a:extLst>
            <a:ext uri="{FF2B5EF4-FFF2-40B4-BE49-F238E27FC236}">
              <a16:creationId xmlns:a16="http://schemas.microsoft.com/office/drawing/2014/main" id="{00000000-0008-0000-0E00-000063010000}"/>
            </a:ext>
          </a:extLst>
        </xdr:cNvPr>
        <xdr:cNvCxnSpPr/>
      </xdr:nvCxnSpPr>
      <xdr:spPr>
        <a:xfrm>
          <a:off x="9639300" y="147521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128118</xdr:rowOff>
    </xdr:from>
    <xdr:to>
      <xdr:col>46</xdr:col>
      <xdr:colOff>38100</xdr:colOff>
      <xdr:row>86</xdr:row>
      <xdr:rowOff>58268</xdr:rowOff>
    </xdr:to>
    <xdr:sp macro="" textlink="">
      <xdr:nvSpPr>
        <xdr:cNvPr id="356" name="楕円 355">
          <a:extLst>
            <a:ext uri="{FF2B5EF4-FFF2-40B4-BE49-F238E27FC236}">
              <a16:creationId xmlns:a16="http://schemas.microsoft.com/office/drawing/2014/main" id="{00000000-0008-0000-0E00-000064010000}"/>
            </a:ext>
          </a:extLst>
        </xdr:cNvPr>
        <xdr:cNvSpPr/>
      </xdr:nvSpPr>
      <xdr:spPr>
        <a:xfrm>
          <a:off x="8699500" y="14701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7468</xdr:rowOff>
    </xdr:from>
    <xdr:to>
      <xdr:col>50</xdr:col>
      <xdr:colOff>114300</xdr:colOff>
      <xdr:row>86</xdr:row>
      <xdr:rowOff>7468</xdr:rowOff>
    </xdr:to>
    <xdr:cxnSp macro="">
      <xdr:nvCxnSpPr>
        <xdr:cNvPr id="357" name="直線コネクタ 356">
          <a:extLst>
            <a:ext uri="{FF2B5EF4-FFF2-40B4-BE49-F238E27FC236}">
              <a16:creationId xmlns:a16="http://schemas.microsoft.com/office/drawing/2014/main" id="{00000000-0008-0000-0E00-000065010000}"/>
            </a:ext>
          </a:extLst>
        </xdr:cNvPr>
        <xdr:cNvCxnSpPr/>
      </xdr:nvCxnSpPr>
      <xdr:spPr>
        <a:xfrm>
          <a:off x="8750300" y="147521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128118</xdr:rowOff>
    </xdr:from>
    <xdr:to>
      <xdr:col>41</xdr:col>
      <xdr:colOff>101600</xdr:colOff>
      <xdr:row>86</xdr:row>
      <xdr:rowOff>58268</xdr:rowOff>
    </xdr:to>
    <xdr:sp macro="" textlink="">
      <xdr:nvSpPr>
        <xdr:cNvPr id="358" name="楕円 357">
          <a:extLst>
            <a:ext uri="{FF2B5EF4-FFF2-40B4-BE49-F238E27FC236}">
              <a16:creationId xmlns:a16="http://schemas.microsoft.com/office/drawing/2014/main" id="{00000000-0008-0000-0E00-000066010000}"/>
            </a:ext>
          </a:extLst>
        </xdr:cNvPr>
        <xdr:cNvSpPr/>
      </xdr:nvSpPr>
      <xdr:spPr>
        <a:xfrm>
          <a:off x="7810500" y="14701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7468</xdr:rowOff>
    </xdr:from>
    <xdr:to>
      <xdr:col>45</xdr:col>
      <xdr:colOff>177800</xdr:colOff>
      <xdr:row>86</xdr:row>
      <xdr:rowOff>7468</xdr:rowOff>
    </xdr:to>
    <xdr:cxnSp macro="">
      <xdr:nvCxnSpPr>
        <xdr:cNvPr id="359" name="直線コネクタ 358">
          <a:extLst>
            <a:ext uri="{FF2B5EF4-FFF2-40B4-BE49-F238E27FC236}">
              <a16:creationId xmlns:a16="http://schemas.microsoft.com/office/drawing/2014/main" id="{00000000-0008-0000-0E00-000067010000}"/>
            </a:ext>
          </a:extLst>
        </xdr:cNvPr>
        <xdr:cNvCxnSpPr/>
      </xdr:nvCxnSpPr>
      <xdr:spPr>
        <a:xfrm>
          <a:off x="7861300" y="147521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128118</xdr:rowOff>
    </xdr:from>
    <xdr:to>
      <xdr:col>36</xdr:col>
      <xdr:colOff>165100</xdr:colOff>
      <xdr:row>86</xdr:row>
      <xdr:rowOff>58268</xdr:rowOff>
    </xdr:to>
    <xdr:sp macro="" textlink="">
      <xdr:nvSpPr>
        <xdr:cNvPr id="360" name="楕円 359">
          <a:extLst>
            <a:ext uri="{FF2B5EF4-FFF2-40B4-BE49-F238E27FC236}">
              <a16:creationId xmlns:a16="http://schemas.microsoft.com/office/drawing/2014/main" id="{00000000-0008-0000-0E00-000068010000}"/>
            </a:ext>
          </a:extLst>
        </xdr:cNvPr>
        <xdr:cNvSpPr/>
      </xdr:nvSpPr>
      <xdr:spPr>
        <a:xfrm>
          <a:off x="6921500" y="14701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7468</xdr:rowOff>
    </xdr:from>
    <xdr:to>
      <xdr:col>41</xdr:col>
      <xdr:colOff>50800</xdr:colOff>
      <xdr:row>86</xdr:row>
      <xdr:rowOff>7468</xdr:rowOff>
    </xdr:to>
    <xdr:cxnSp macro="">
      <xdr:nvCxnSpPr>
        <xdr:cNvPr id="361" name="直線コネクタ 360">
          <a:extLst>
            <a:ext uri="{FF2B5EF4-FFF2-40B4-BE49-F238E27FC236}">
              <a16:creationId xmlns:a16="http://schemas.microsoft.com/office/drawing/2014/main" id="{00000000-0008-0000-0E00-000069010000}"/>
            </a:ext>
          </a:extLst>
        </xdr:cNvPr>
        <xdr:cNvCxnSpPr/>
      </xdr:nvCxnSpPr>
      <xdr:spPr>
        <a:xfrm>
          <a:off x="6972300" y="147521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99941</xdr:rowOff>
    </xdr:from>
    <xdr:ext cx="469744" cy="259045"/>
    <xdr:sp macro="" textlink="">
      <xdr:nvSpPr>
        <xdr:cNvPr id="362" name="n_1aveValue【公営住宅】&#10;一人当たり面積">
          <a:extLst>
            <a:ext uri="{FF2B5EF4-FFF2-40B4-BE49-F238E27FC236}">
              <a16:creationId xmlns:a16="http://schemas.microsoft.com/office/drawing/2014/main" id="{00000000-0008-0000-0E00-00006A010000}"/>
            </a:ext>
          </a:extLst>
        </xdr:cNvPr>
        <xdr:cNvSpPr txBox="1"/>
      </xdr:nvSpPr>
      <xdr:spPr>
        <a:xfrm>
          <a:off x="9391727" y="14330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135145</xdr:rowOff>
    </xdr:from>
    <xdr:ext cx="469744" cy="259045"/>
    <xdr:sp macro="" textlink="">
      <xdr:nvSpPr>
        <xdr:cNvPr id="363" name="n_2aveValue【公営住宅】&#10;一人当たり面積">
          <a:extLst>
            <a:ext uri="{FF2B5EF4-FFF2-40B4-BE49-F238E27FC236}">
              <a16:creationId xmlns:a16="http://schemas.microsoft.com/office/drawing/2014/main" id="{00000000-0008-0000-0E00-00006B010000}"/>
            </a:ext>
          </a:extLst>
        </xdr:cNvPr>
        <xdr:cNvSpPr txBox="1"/>
      </xdr:nvSpPr>
      <xdr:spPr>
        <a:xfrm>
          <a:off x="8515427" y="1419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135145</xdr:rowOff>
    </xdr:from>
    <xdr:ext cx="469744" cy="259045"/>
    <xdr:sp macro="" textlink="">
      <xdr:nvSpPr>
        <xdr:cNvPr id="364" name="n_3aveValue【公営住宅】&#10;一人当たり面積">
          <a:extLst>
            <a:ext uri="{FF2B5EF4-FFF2-40B4-BE49-F238E27FC236}">
              <a16:creationId xmlns:a16="http://schemas.microsoft.com/office/drawing/2014/main" id="{00000000-0008-0000-0E00-00006C010000}"/>
            </a:ext>
          </a:extLst>
        </xdr:cNvPr>
        <xdr:cNvSpPr txBox="1"/>
      </xdr:nvSpPr>
      <xdr:spPr>
        <a:xfrm>
          <a:off x="7626427" y="1419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134687</xdr:rowOff>
    </xdr:from>
    <xdr:ext cx="469744" cy="259045"/>
    <xdr:sp macro="" textlink="">
      <xdr:nvSpPr>
        <xdr:cNvPr id="365" name="n_4aveValue【公営住宅】&#10;一人当たり面積">
          <a:extLst>
            <a:ext uri="{FF2B5EF4-FFF2-40B4-BE49-F238E27FC236}">
              <a16:creationId xmlns:a16="http://schemas.microsoft.com/office/drawing/2014/main" id="{00000000-0008-0000-0E00-00006D010000}"/>
            </a:ext>
          </a:extLst>
        </xdr:cNvPr>
        <xdr:cNvSpPr txBox="1"/>
      </xdr:nvSpPr>
      <xdr:spPr>
        <a:xfrm>
          <a:off x="6737427" y="1419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49395</xdr:rowOff>
    </xdr:from>
    <xdr:ext cx="469744" cy="259045"/>
    <xdr:sp macro="" textlink="">
      <xdr:nvSpPr>
        <xdr:cNvPr id="366" name="n_1mainValue【公営住宅】&#10;一人当たり面積">
          <a:extLst>
            <a:ext uri="{FF2B5EF4-FFF2-40B4-BE49-F238E27FC236}">
              <a16:creationId xmlns:a16="http://schemas.microsoft.com/office/drawing/2014/main" id="{00000000-0008-0000-0E00-00006E010000}"/>
            </a:ext>
          </a:extLst>
        </xdr:cNvPr>
        <xdr:cNvSpPr txBox="1"/>
      </xdr:nvSpPr>
      <xdr:spPr>
        <a:xfrm>
          <a:off x="9391727" y="14794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49395</xdr:rowOff>
    </xdr:from>
    <xdr:ext cx="469744" cy="259045"/>
    <xdr:sp macro="" textlink="">
      <xdr:nvSpPr>
        <xdr:cNvPr id="367" name="n_2mainValue【公営住宅】&#10;一人当たり面積">
          <a:extLst>
            <a:ext uri="{FF2B5EF4-FFF2-40B4-BE49-F238E27FC236}">
              <a16:creationId xmlns:a16="http://schemas.microsoft.com/office/drawing/2014/main" id="{00000000-0008-0000-0E00-00006F010000}"/>
            </a:ext>
          </a:extLst>
        </xdr:cNvPr>
        <xdr:cNvSpPr txBox="1"/>
      </xdr:nvSpPr>
      <xdr:spPr>
        <a:xfrm>
          <a:off x="8515427" y="14794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49395</xdr:rowOff>
    </xdr:from>
    <xdr:ext cx="469744" cy="259045"/>
    <xdr:sp macro="" textlink="">
      <xdr:nvSpPr>
        <xdr:cNvPr id="368" name="n_3mainValue【公営住宅】&#10;一人当たり面積">
          <a:extLst>
            <a:ext uri="{FF2B5EF4-FFF2-40B4-BE49-F238E27FC236}">
              <a16:creationId xmlns:a16="http://schemas.microsoft.com/office/drawing/2014/main" id="{00000000-0008-0000-0E00-000070010000}"/>
            </a:ext>
          </a:extLst>
        </xdr:cNvPr>
        <xdr:cNvSpPr txBox="1"/>
      </xdr:nvSpPr>
      <xdr:spPr>
        <a:xfrm>
          <a:off x="7626427" y="14794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49395</xdr:rowOff>
    </xdr:from>
    <xdr:ext cx="469744" cy="259045"/>
    <xdr:sp macro="" textlink="">
      <xdr:nvSpPr>
        <xdr:cNvPr id="369" name="n_4mainValue【公営住宅】&#10;一人当たり面積">
          <a:extLst>
            <a:ext uri="{FF2B5EF4-FFF2-40B4-BE49-F238E27FC236}">
              <a16:creationId xmlns:a16="http://schemas.microsoft.com/office/drawing/2014/main" id="{00000000-0008-0000-0E00-000071010000}"/>
            </a:ext>
          </a:extLst>
        </xdr:cNvPr>
        <xdr:cNvSpPr txBox="1"/>
      </xdr:nvSpPr>
      <xdr:spPr>
        <a:xfrm>
          <a:off x="6737427" y="14794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00000000-0008-0000-0E00-000072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00000000-0008-0000-0E00-000073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00000000-0008-0000-0E00-000074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00000000-0008-0000-0E00-000075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00000000-0008-0000-0E00-000076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00000000-0008-0000-0E00-000077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00000000-0008-0000-0E00-000078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00000000-0008-0000-0E00-00008A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00000000-0008-0000-0E00-00008B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00000000-0008-0000-0E00-00008C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a:extLst>
            <a:ext uri="{FF2B5EF4-FFF2-40B4-BE49-F238E27FC236}">
              <a16:creationId xmlns:a16="http://schemas.microsoft.com/office/drawing/2014/main" id="{00000000-0008-0000-0E00-00008D010000}"/>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a:extLst>
            <a:ext uri="{FF2B5EF4-FFF2-40B4-BE49-F238E27FC236}">
              <a16:creationId xmlns:a16="http://schemas.microsoft.com/office/drawing/2014/main" id="{00000000-0008-0000-0E00-00008E010000}"/>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a:extLst>
            <a:ext uri="{FF2B5EF4-FFF2-40B4-BE49-F238E27FC236}">
              <a16:creationId xmlns:a16="http://schemas.microsoft.com/office/drawing/2014/main" id="{00000000-0008-0000-0E00-00008F010000}"/>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a:extLst>
            <a:ext uri="{FF2B5EF4-FFF2-40B4-BE49-F238E27FC236}">
              <a16:creationId xmlns:a16="http://schemas.microsoft.com/office/drawing/2014/main" id="{00000000-0008-0000-0E00-000090010000}"/>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a:extLst>
            <a:ext uri="{FF2B5EF4-FFF2-40B4-BE49-F238E27FC236}">
              <a16:creationId xmlns:a16="http://schemas.microsoft.com/office/drawing/2014/main" id="{00000000-0008-0000-0E00-000091010000}"/>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a:extLst>
            <a:ext uri="{FF2B5EF4-FFF2-40B4-BE49-F238E27FC236}">
              <a16:creationId xmlns:a16="http://schemas.microsoft.com/office/drawing/2014/main" id="{00000000-0008-0000-0E00-000092010000}"/>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a:extLst>
            <a:ext uri="{FF2B5EF4-FFF2-40B4-BE49-F238E27FC236}">
              <a16:creationId xmlns:a16="http://schemas.microsoft.com/office/drawing/2014/main" id="{00000000-0008-0000-0E00-000093010000}"/>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a:extLst>
            <a:ext uri="{FF2B5EF4-FFF2-40B4-BE49-F238E27FC236}">
              <a16:creationId xmlns:a16="http://schemas.microsoft.com/office/drawing/2014/main" id="{00000000-0008-0000-0E00-000094010000}"/>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a:extLst>
            <a:ext uri="{FF2B5EF4-FFF2-40B4-BE49-F238E27FC236}">
              <a16:creationId xmlns:a16="http://schemas.microsoft.com/office/drawing/2014/main" id="{00000000-0008-0000-0E00-000095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a:extLst>
            <a:ext uri="{FF2B5EF4-FFF2-40B4-BE49-F238E27FC236}">
              <a16:creationId xmlns:a16="http://schemas.microsoft.com/office/drawing/2014/main" id="{00000000-0008-0000-0E00-000096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a:extLst>
            <a:ext uri="{FF2B5EF4-FFF2-40B4-BE49-F238E27FC236}">
              <a16:creationId xmlns:a16="http://schemas.microsoft.com/office/drawing/2014/main" id="{00000000-0008-0000-0E00-000097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112776</xdr:rowOff>
    </xdr:from>
    <xdr:to>
      <xdr:col>85</xdr:col>
      <xdr:colOff>126364</xdr:colOff>
      <xdr:row>42</xdr:row>
      <xdr:rowOff>44196</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flipV="1">
          <a:off x="16318864" y="5942076"/>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48023</xdr:rowOff>
    </xdr:from>
    <xdr:ext cx="405111" cy="259045"/>
    <xdr:sp macro="" textlink="">
      <xdr:nvSpPr>
        <xdr:cNvPr id="409" name="【認定こども園・幼稚園・保育所】&#10;有形固定資産減価償却率最小値テキスト">
          <a:extLst>
            <a:ext uri="{FF2B5EF4-FFF2-40B4-BE49-F238E27FC236}">
              <a16:creationId xmlns:a16="http://schemas.microsoft.com/office/drawing/2014/main" id="{00000000-0008-0000-0E00-000099010000}"/>
            </a:ext>
          </a:extLst>
        </xdr:cNvPr>
        <xdr:cNvSpPr txBox="1"/>
      </xdr:nvSpPr>
      <xdr:spPr>
        <a:xfrm>
          <a:off x="16357600" y="7248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44196</xdr:rowOff>
    </xdr:from>
    <xdr:to>
      <xdr:col>86</xdr:col>
      <xdr:colOff>25400</xdr:colOff>
      <xdr:row>42</xdr:row>
      <xdr:rowOff>44196</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16230600" y="7245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59453</xdr:rowOff>
    </xdr:from>
    <xdr:ext cx="405111" cy="259045"/>
    <xdr:sp macro="" textlink="">
      <xdr:nvSpPr>
        <xdr:cNvPr id="411" name="【認定こども園・幼稚園・保育所】&#10;有形固定資産減価償却率最大値テキスト">
          <a:extLst>
            <a:ext uri="{FF2B5EF4-FFF2-40B4-BE49-F238E27FC236}">
              <a16:creationId xmlns:a16="http://schemas.microsoft.com/office/drawing/2014/main" id="{00000000-0008-0000-0E00-00009B010000}"/>
            </a:ext>
          </a:extLst>
        </xdr:cNvPr>
        <xdr:cNvSpPr txBox="1"/>
      </xdr:nvSpPr>
      <xdr:spPr>
        <a:xfrm>
          <a:off x="16357600" y="5717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112776</xdr:rowOff>
    </xdr:from>
    <xdr:to>
      <xdr:col>86</xdr:col>
      <xdr:colOff>25400</xdr:colOff>
      <xdr:row>34</xdr:row>
      <xdr:rowOff>112776</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16230600" y="594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70121</xdr:rowOff>
    </xdr:from>
    <xdr:ext cx="405111" cy="259045"/>
    <xdr:sp macro="" textlink="">
      <xdr:nvSpPr>
        <xdr:cNvPr id="413" name="【認定こども園・幼稚園・保育所】&#10;有形固定資産減価償却率平均値テキスト">
          <a:extLst>
            <a:ext uri="{FF2B5EF4-FFF2-40B4-BE49-F238E27FC236}">
              <a16:creationId xmlns:a16="http://schemas.microsoft.com/office/drawing/2014/main" id="{00000000-0008-0000-0E00-00009D010000}"/>
            </a:ext>
          </a:extLst>
        </xdr:cNvPr>
        <xdr:cNvSpPr txBox="1"/>
      </xdr:nvSpPr>
      <xdr:spPr>
        <a:xfrm>
          <a:off x="16357600" y="65852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91694</xdr:rowOff>
    </xdr:from>
    <xdr:to>
      <xdr:col>85</xdr:col>
      <xdr:colOff>177800</xdr:colOff>
      <xdr:row>39</xdr:row>
      <xdr:rowOff>21844</xdr:rowOff>
    </xdr:to>
    <xdr:sp macro="" textlink="">
      <xdr:nvSpPr>
        <xdr:cNvPr id="414" name="フローチャート: 判断 413">
          <a:extLst>
            <a:ext uri="{FF2B5EF4-FFF2-40B4-BE49-F238E27FC236}">
              <a16:creationId xmlns:a16="http://schemas.microsoft.com/office/drawing/2014/main" id="{00000000-0008-0000-0E00-00009E010000}"/>
            </a:ext>
          </a:extLst>
        </xdr:cNvPr>
        <xdr:cNvSpPr/>
      </xdr:nvSpPr>
      <xdr:spPr>
        <a:xfrm>
          <a:off x="162687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52832</xdr:rowOff>
    </xdr:from>
    <xdr:to>
      <xdr:col>81</xdr:col>
      <xdr:colOff>101600</xdr:colOff>
      <xdr:row>38</xdr:row>
      <xdr:rowOff>154432</xdr:rowOff>
    </xdr:to>
    <xdr:sp macro="" textlink="">
      <xdr:nvSpPr>
        <xdr:cNvPr id="415" name="フローチャート: 判断 414">
          <a:extLst>
            <a:ext uri="{FF2B5EF4-FFF2-40B4-BE49-F238E27FC236}">
              <a16:creationId xmlns:a16="http://schemas.microsoft.com/office/drawing/2014/main" id="{00000000-0008-0000-0E00-00009F010000}"/>
            </a:ext>
          </a:extLst>
        </xdr:cNvPr>
        <xdr:cNvSpPr/>
      </xdr:nvSpPr>
      <xdr:spPr>
        <a:xfrm>
          <a:off x="15430500" y="656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2540</xdr:rowOff>
    </xdr:from>
    <xdr:to>
      <xdr:col>76</xdr:col>
      <xdr:colOff>165100</xdr:colOff>
      <xdr:row>38</xdr:row>
      <xdr:rowOff>104140</xdr:rowOff>
    </xdr:to>
    <xdr:sp macro="" textlink="">
      <xdr:nvSpPr>
        <xdr:cNvPr id="416" name="フローチャート: 判断 415">
          <a:extLst>
            <a:ext uri="{FF2B5EF4-FFF2-40B4-BE49-F238E27FC236}">
              <a16:creationId xmlns:a16="http://schemas.microsoft.com/office/drawing/2014/main" id="{00000000-0008-0000-0E00-0000A0010000}"/>
            </a:ext>
          </a:extLst>
        </xdr:cNvPr>
        <xdr:cNvSpPr/>
      </xdr:nvSpPr>
      <xdr:spPr>
        <a:xfrm>
          <a:off x="14541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29972</xdr:rowOff>
    </xdr:from>
    <xdr:to>
      <xdr:col>72</xdr:col>
      <xdr:colOff>38100</xdr:colOff>
      <xdr:row>38</xdr:row>
      <xdr:rowOff>131572</xdr:rowOff>
    </xdr:to>
    <xdr:sp macro="" textlink="">
      <xdr:nvSpPr>
        <xdr:cNvPr id="417" name="フローチャート: 判断 416">
          <a:extLst>
            <a:ext uri="{FF2B5EF4-FFF2-40B4-BE49-F238E27FC236}">
              <a16:creationId xmlns:a16="http://schemas.microsoft.com/office/drawing/2014/main" id="{00000000-0008-0000-0E00-0000A1010000}"/>
            </a:ext>
          </a:extLst>
        </xdr:cNvPr>
        <xdr:cNvSpPr/>
      </xdr:nvSpPr>
      <xdr:spPr>
        <a:xfrm>
          <a:off x="13652500" y="6545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7112</xdr:rowOff>
    </xdr:from>
    <xdr:to>
      <xdr:col>67</xdr:col>
      <xdr:colOff>101600</xdr:colOff>
      <xdr:row>38</xdr:row>
      <xdr:rowOff>108712</xdr:rowOff>
    </xdr:to>
    <xdr:sp macro="" textlink="">
      <xdr:nvSpPr>
        <xdr:cNvPr id="418" name="フローチャート: 判断 417">
          <a:extLst>
            <a:ext uri="{FF2B5EF4-FFF2-40B4-BE49-F238E27FC236}">
              <a16:creationId xmlns:a16="http://schemas.microsoft.com/office/drawing/2014/main" id="{00000000-0008-0000-0E00-0000A2010000}"/>
            </a:ext>
          </a:extLst>
        </xdr:cNvPr>
        <xdr:cNvSpPr/>
      </xdr:nvSpPr>
      <xdr:spPr>
        <a:xfrm>
          <a:off x="12763500" y="6522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00000000-0008-0000-0E00-0000A3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00000000-0008-0000-0E00-0000A4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00000000-0008-0000-0E00-0000A5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00000000-0008-0000-0E00-0000A6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00000000-0008-0000-0E00-0000A7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xdr:rowOff>
    </xdr:from>
    <xdr:to>
      <xdr:col>85</xdr:col>
      <xdr:colOff>177800</xdr:colOff>
      <xdr:row>38</xdr:row>
      <xdr:rowOff>101854</xdr:rowOff>
    </xdr:to>
    <xdr:sp macro="" textlink="">
      <xdr:nvSpPr>
        <xdr:cNvPr id="424" name="楕円 423">
          <a:extLst>
            <a:ext uri="{FF2B5EF4-FFF2-40B4-BE49-F238E27FC236}">
              <a16:creationId xmlns:a16="http://schemas.microsoft.com/office/drawing/2014/main" id="{00000000-0008-0000-0E00-0000A8010000}"/>
            </a:ext>
          </a:extLst>
        </xdr:cNvPr>
        <xdr:cNvSpPr/>
      </xdr:nvSpPr>
      <xdr:spPr>
        <a:xfrm>
          <a:off x="16268700" y="651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23131</xdr:rowOff>
    </xdr:from>
    <xdr:ext cx="405111" cy="259045"/>
    <xdr:sp macro="" textlink="">
      <xdr:nvSpPr>
        <xdr:cNvPr id="425" name="【認定こども園・幼稚園・保育所】&#10;有形固定資産減価償却率該当値テキスト">
          <a:extLst>
            <a:ext uri="{FF2B5EF4-FFF2-40B4-BE49-F238E27FC236}">
              <a16:creationId xmlns:a16="http://schemas.microsoft.com/office/drawing/2014/main" id="{00000000-0008-0000-0E00-0000A9010000}"/>
            </a:ext>
          </a:extLst>
        </xdr:cNvPr>
        <xdr:cNvSpPr txBox="1"/>
      </xdr:nvSpPr>
      <xdr:spPr>
        <a:xfrm>
          <a:off x="16357600" y="6366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59690</xdr:rowOff>
    </xdr:from>
    <xdr:to>
      <xdr:col>81</xdr:col>
      <xdr:colOff>101600</xdr:colOff>
      <xdr:row>38</xdr:row>
      <xdr:rowOff>161290</xdr:rowOff>
    </xdr:to>
    <xdr:sp macro="" textlink="">
      <xdr:nvSpPr>
        <xdr:cNvPr id="426" name="楕円 425">
          <a:extLst>
            <a:ext uri="{FF2B5EF4-FFF2-40B4-BE49-F238E27FC236}">
              <a16:creationId xmlns:a16="http://schemas.microsoft.com/office/drawing/2014/main" id="{00000000-0008-0000-0E00-0000AA010000}"/>
            </a:ext>
          </a:extLst>
        </xdr:cNvPr>
        <xdr:cNvSpPr/>
      </xdr:nvSpPr>
      <xdr:spPr>
        <a:xfrm>
          <a:off x="154305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51054</xdr:rowOff>
    </xdr:from>
    <xdr:to>
      <xdr:col>85</xdr:col>
      <xdr:colOff>127000</xdr:colOff>
      <xdr:row>38</xdr:row>
      <xdr:rowOff>110490</xdr:rowOff>
    </xdr:to>
    <xdr:cxnSp macro="">
      <xdr:nvCxnSpPr>
        <xdr:cNvPr id="427" name="直線コネクタ 426">
          <a:extLst>
            <a:ext uri="{FF2B5EF4-FFF2-40B4-BE49-F238E27FC236}">
              <a16:creationId xmlns:a16="http://schemas.microsoft.com/office/drawing/2014/main" id="{00000000-0008-0000-0E00-0000AB010000}"/>
            </a:ext>
          </a:extLst>
        </xdr:cNvPr>
        <xdr:cNvCxnSpPr/>
      </xdr:nvCxnSpPr>
      <xdr:spPr>
        <a:xfrm flipV="1">
          <a:off x="15481300" y="6566154"/>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34544</xdr:rowOff>
    </xdr:from>
    <xdr:to>
      <xdr:col>76</xdr:col>
      <xdr:colOff>165100</xdr:colOff>
      <xdr:row>37</xdr:row>
      <xdr:rowOff>136144</xdr:rowOff>
    </xdr:to>
    <xdr:sp macro="" textlink="">
      <xdr:nvSpPr>
        <xdr:cNvPr id="428" name="楕円 427">
          <a:extLst>
            <a:ext uri="{FF2B5EF4-FFF2-40B4-BE49-F238E27FC236}">
              <a16:creationId xmlns:a16="http://schemas.microsoft.com/office/drawing/2014/main" id="{00000000-0008-0000-0E00-0000AC010000}"/>
            </a:ext>
          </a:extLst>
        </xdr:cNvPr>
        <xdr:cNvSpPr/>
      </xdr:nvSpPr>
      <xdr:spPr>
        <a:xfrm>
          <a:off x="14541500" y="637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85344</xdr:rowOff>
    </xdr:from>
    <xdr:to>
      <xdr:col>81</xdr:col>
      <xdr:colOff>50800</xdr:colOff>
      <xdr:row>38</xdr:row>
      <xdr:rowOff>110490</xdr:rowOff>
    </xdr:to>
    <xdr:cxnSp macro="">
      <xdr:nvCxnSpPr>
        <xdr:cNvPr id="429" name="直線コネクタ 428">
          <a:extLst>
            <a:ext uri="{FF2B5EF4-FFF2-40B4-BE49-F238E27FC236}">
              <a16:creationId xmlns:a16="http://schemas.microsoft.com/office/drawing/2014/main" id="{00000000-0008-0000-0E00-0000AD010000}"/>
            </a:ext>
          </a:extLst>
        </xdr:cNvPr>
        <xdr:cNvCxnSpPr/>
      </xdr:nvCxnSpPr>
      <xdr:spPr>
        <a:xfrm>
          <a:off x="14592300" y="6428994"/>
          <a:ext cx="889000" cy="19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23114</xdr:rowOff>
    </xdr:from>
    <xdr:to>
      <xdr:col>72</xdr:col>
      <xdr:colOff>38100</xdr:colOff>
      <xdr:row>37</xdr:row>
      <xdr:rowOff>124714</xdr:rowOff>
    </xdr:to>
    <xdr:sp macro="" textlink="">
      <xdr:nvSpPr>
        <xdr:cNvPr id="430" name="楕円 429">
          <a:extLst>
            <a:ext uri="{FF2B5EF4-FFF2-40B4-BE49-F238E27FC236}">
              <a16:creationId xmlns:a16="http://schemas.microsoft.com/office/drawing/2014/main" id="{00000000-0008-0000-0E00-0000AE010000}"/>
            </a:ext>
          </a:extLst>
        </xdr:cNvPr>
        <xdr:cNvSpPr/>
      </xdr:nvSpPr>
      <xdr:spPr>
        <a:xfrm>
          <a:off x="13652500" y="636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73914</xdr:rowOff>
    </xdr:from>
    <xdr:to>
      <xdr:col>76</xdr:col>
      <xdr:colOff>114300</xdr:colOff>
      <xdr:row>37</xdr:row>
      <xdr:rowOff>85344</xdr:rowOff>
    </xdr:to>
    <xdr:cxnSp macro="">
      <xdr:nvCxnSpPr>
        <xdr:cNvPr id="431" name="直線コネクタ 430">
          <a:extLst>
            <a:ext uri="{FF2B5EF4-FFF2-40B4-BE49-F238E27FC236}">
              <a16:creationId xmlns:a16="http://schemas.microsoft.com/office/drawing/2014/main" id="{00000000-0008-0000-0E00-0000AF010000}"/>
            </a:ext>
          </a:extLst>
        </xdr:cNvPr>
        <xdr:cNvCxnSpPr/>
      </xdr:nvCxnSpPr>
      <xdr:spPr>
        <a:xfrm>
          <a:off x="13703300" y="641756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160274</xdr:rowOff>
    </xdr:from>
    <xdr:to>
      <xdr:col>67</xdr:col>
      <xdr:colOff>101600</xdr:colOff>
      <xdr:row>37</xdr:row>
      <xdr:rowOff>90424</xdr:rowOff>
    </xdr:to>
    <xdr:sp macro="" textlink="">
      <xdr:nvSpPr>
        <xdr:cNvPr id="432" name="楕円 431">
          <a:extLst>
            <a:ext uri="{FF2B5EF4-FFF2-40B4-BE49-F238E27FC236}">
              <a16:creationId xmlns:a16="http://schemas.microsoft.com/office/drawing/2014/main" id="{00000000-0008-0000-0E00-0000B0010000}"/>
            </a:ext>
          </a:extLst>
        </xdr:cNvPr>
        <xdr:cNvSpPr/>
      </xdr:nvSpPr>
      <xdr:spPr>
        <a:xfrm>
          <a:off x="12763500" y="633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39624</xdr:rowOff>
    </xdr:from>
    <xdr:to>
      <xdr:col>71</xdr:col>
      <xdr:colOff>177800</xdr:colOff>
      <xdr:row>37</xdr:row>
      <xdr:rowOff>73914</xdr:rowOff>
    </xdr:to>
    <xdr:cxnSp macro="">
      <xdr:nvCxnSpPr>
        <xdr:cNvPr id="433" name="直線コネクタ 432">
          <a:extLst>
            <a:ext uri="{FF2B5EF4-FFF2-40B4-BE49-F238E27FC236}">
              <a16:creationId xmlns:a16="http://schemas.microsoft.com/office/drawing/2014/main" id="{00000000-0008-0000-0E00-0000B1010000}"/>
            </a:ext>
          </a:extLst>
        </xdr:cNvPr>
        <xdr:cNvCxnSpPr/>
      </xdr:nvCxnSpPr>
      <xdr:spPr>
        <a:xfrm>
          <a:off x="12814300" y="638327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170959</xdr:rowOff>
    </xdr:from>
    <xdr:ext cx="405111" cy="259045"/>
    <xdr:sp macro="" textlink="">
      <xdr:nvSpPr>
        <xdr:cNvPr id="434" name="n_1aveValue【認定こども園・幼稚園・保育所】&#10;有形固定資産減価償却率">
          <a:extLst>
            <a:ext uri="{FF2B5EF4-FFF2-40B4-BE49-F238E27FC236}">
              <a16:creationId xmlns:a16="http://schemas.microsoft.com/office/drawing/2014/main" id="{00000000-0008-0000-0E00-0000B2010000}"/>
            </a:ext>
          </a:extLst>
        </xdr:cNvPr>
        <xdr:cNvSpPr txBox="1"/>
      </xdr:nvSpPr>
      <xdr:spPr>
        <a:xfrm>
          <a:off x="15266044" y="6343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95267</xdr:rowOff>
    </xdr:from>
    <xdr:ext cx="405111" cy="259045"/>
    <xdr:sp macro="" textlink="">
      <xdr:nvSpPr>
        <xdr:cNvPr id="435" name="n_2aveValue【認定こども園・幼稚園・保育所】&#10;有形固定資産減価償却率">
          <a:extLst>
            <a:ext uri="{FF2B5EF4-FFF2-40B4-BE49-F238E27FC236}">
              <a16:creationId xmlns:a16="http://schemas.microsoft.com/office/drawing/2014/main" id="{00000000-0008-0000-0E00-0000B3010000}"/>
            </a:ext>
          </a:extLst>
        </xdr:cNvPr>
        <xdr:cNvSpPr txBox="1"/>
      </xdr:nvSpPr>
      <xdr:spPr>
        <a:xfrm>
          <a:off x="14389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122699</xdr:rowOff>
    </xdr:from>
    <xdr:ext cx="405111" cy="259045"/>
    <xdr:sp macro="" textlink="">
      <xdr:nvSpPr>
        <xdr:cNvPr id="436" name="n_3aveValue【認定こども園・幼稚園・保育所】&#10;有形固定資産減価償却率">
          <a:extLst>
            <a:ext uri="{FF2B5EF4-FFF2-40B4-BE49-F238E27FC236}">
              <a16:creationId xmlns:a16="http://schemas.microsoft.com/office/drawing/2014/main" id="{00000000-0008-0000-0E00-0000B4010000}"/>
            </a:ext>
          </a:extLst>
        </xdr:cNvPr>
        <xdr:cNvSpPr txBox="1"/>
      </xdr:nvSpPr>
      <xdr:spPr>
        <a:xfrm>
          <a:off x="13500744" y="6637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99839</xdr:rowOff>
    </xdr:from>
    <xdr:ext cx="405111" cy="259045"/>
    <xdr:sp macro="" textlink="">
      <xdr:nvSpPr>
        <xdr:cNvPr id="437" name="n_4aveValue【認定こども園・幼稚園・保育所】&#10;有形固定資産減価償却率">
          <a:extLst>
            <a:ext uri="{FF2B5EF4-FFF2-40B4-BE49-F238E27FC236}">
              <a16:creationId xmlns:a16="http://schemas.microsoft.com/office/drawing/2014/main" id="{00000000-0008-0000-0E00-0000B5010000}"/>
            </a:ext>
          </a:extLst>
        </xdr:cNvPr>
        <xdr:cNvSpPr txBox="1"/>
      </xdr:nvSpPr>
      <xdr:spPr>
        <a:xfrm>
          <a:off x="12611744" y="6614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152417</xdr:rowOff>
    </xdr:from>
    <xdr:ext cx="405111" cy="259045"/>
    <xdr:sp macro="" textlink="">
      <xdr:nvSpPr>
        <xdr:cNvPr id="438" name="n_1mainValue【認定こども園・幼稚園・保育所】&#10;有形固定資産減価償却率">
          <a:extLst>
            <a:ext uri="{FF2B5EF4-FFF2-40B4-BE49-F238E27FC236}">
              <a16:creationId xmlns:a16="http://schemas.microsoft.com/office/drawing/2014/main" id="{00000000-0008-0000-0E00-0000B6010000}"/>
            </a:ext>
          </a:extLst>
        </xdr:cNvPr>
        <xdr:cNvSpPr txBox="1"/>
      </xdr:nvSpPr>
      <xdr:spPr>
        <a:xfrm>
          <a:off x="152660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152671</xdr:rowOff>
    </xdr:from>
    <xdr:ext cx="405111" cy="259045"/>
    <xdr:sp macro="" textlink="">
      <xdr:nvSpPr>
        <xdr:cNvPr id="439" name="n_2mainValue【認定こども園・幼稚園・保育所】&#10;有形固定資産減価償却率">
          <a:extLst>
            <a:ext uri="{FF2B5EF4-FFF2-40B4-BE49-F238E27FC236}">
              <a16:creationId xmlns:a16="http://schemas.microsoft.com/office/drawing/2014/main" id="{00000000-0008-0000-0E00-0000B7010000}"/>
            </a:ext>
          </a:extLst>
        </xdr:cNvPr>
        <xdr:cNvSpPr txBox="1"/>
      </xdr:nvSpPr>
      <xdr:spPr>
        <a:xfrm>
          <a:off x="14389744" y="6153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141241</xdr:rowOff>
    </xdr:from>
    <xdr:ext cx="405111" cy="259045"/>
    <xdr:sp macro="" textlink="">
      <xdr:nvSpPr>
        <xdr:cNvPr id="440" name="n_3mainValue【認定こども園・幼稚園・保育所】&#10;有形固定資産減価償却率">
          <a:extLst>
            <a:ext uri="{FF2B5EF4-FFF2-40B4-BE49-F238E27FC236}">
              <a16:creationId xmlns:a16="http://schemas.microsoft.com/office/drawing/2014/main" id="{00000000-0008-0000-0E00-0000B8010000}"/>
            </a:ext>
          </a:extLst>
        </xdr:cNvPr>
        <xdr:cNvSpPr txBox="1"/>
      </xdr:nvSpPr>
      <xdr:spPr>
        <a:xfrm>
          <a:off x="13500744" y="6141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106951</xdr:rowOff>
    </xdr:from>
    <xdr:ext cx="405111" cy="259045"/>
    <xdr:sp macro="" textlink="">
      <xdr:nvSpPr>
        <xdr:cNvPr id="441" name="n_4mainValue【認定こども園・幼稚園・保育所】&#10;有形固定資産減価償却率">
          <a:extLst>
            <a:ext uri="{FF2B5EF4-FFF2-40B4-BE49-F238E27FC236}">
              <a16:creationId xmlns:a16="http://schemas.microsoft.com/office/drawing/2014/main" id="{00000000-0008-0000-0E00-0000B9010000}"/>
            </a:ext>
          </a:extLst>
        </xdr:cNvPr>
        <xdr:cNvSpPr txBox="1"/>
      </xdr:nvSpPr>
      <xdr:spPr>
        <a:xfrm>
          <a:off x="12611744" y="610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a:extLst>
            <a:ext uri="{FF2B5EF4-FFF2-40B4-BE49-F238E27FC236}">
              <a16:creationId xmlns:a16="http://schemas.microsoft.com/office/drawing/2014/main" id="{00000000-0008-0000-0E00-0000BA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a:extLst>
            <a:ext uri="{FF2B5EF4-FFF2-40B4-BE49-F238E27FC236}">
              <a16:creationId xmlns:a16="http://schemas.microsoft.com/office/drawing/2014/main" id="{00000000-0008-0000-0E00-0000BB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a:extLst>
            <a:ext uri="{FF2B5EF4-FFF2-40B4-BE49-F238E27FC236}">
              <a16:creationId xmlns:a16="http://schemas.microsoft.com/office/drawing/2014/main" id="{00000000-0008-0000-0E00-0000BC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a:extLst>
            <a:ext uri="{FF2B5EF4-FFF2-40B4-BE49-F238E27FC236}">
              <a16:creationId xmlns:a16="http://schemas.microsoft.com/office/drawing/2014/main" id="{00000000-0008-0000-0E00-0000BD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a:extLst>
            <a:ext uri="{FF2B5EF4-FFF2-40B4-BE49-F238E27FC236}">
              <a16:creationId xmlns:a16="http://schemas.microsoft.com/office/drawing/2014/main" id="{00000000-0008-0000-0E00-0000BE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a:extLst>
            <a:ext uri="{FF2B5EF4-FFF2-40B4-BE49-F238E27FC236}">
              <a16:creationId xmlns:a16="http://schemas.microsoft.com/office/drawing/2014/main" id="{00000000-0008-0000-0E00-0000BF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a:extLst>
            <a:ext uri="{FF2B5EF4-FFF2-40B4-BE49-F238E27FC236}">
              <a16:creationId xmlns:a16="http://schemas.microsoft.com/office/drawing/2014/main" id="{00000000-0008-0000-0E00-0000C0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a:extLst>
            <a:ext uri="{FF2B5EF4-FFF2-40B4-BE49-F238E27FC236}">
              <a16:creationId xmlns:a16="http://schemas.microsoft.com/office/drawing/2014/main" id="{00000000-0008-0000-0E00-0000C1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a:extLst>
            <a:ext uri="{FF2B5EF4-FFF2-40B4-BE49-F238E27FC236}">
              <a16:creationId xmlns:a16="http://schemas.microsoft.com/office/drawing/2014/main" id="{00000000-0008-0000-0E00-0000C2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a:extLst>
            <a:ext uri="{FF2B5EF4-FFF2-40B4-BE49-F238E27FC236}">
              <a16:creationId xmlns:a16="http://schemas.microsoft.com/office/drawing/2014/main" id="{00000000-0008-0000-0E00-0000C3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2" name="直線コネクタ 451">
          <a:extLst>
            <a:ext uri="{FF2B5EF4-FFF2-40B4-BE49-F238E27FC236}">
              <a16:creationId xmlns:a16="http://schemas.microsoft.com/office/drawing/2014/main" id="{00000000-0008-0000-0E00-0000C4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3" name="テキスト ボックス 452">
          <a:extLst>
            <a:ext uri="{FF2B5EF4-FFF2-40B4-BE49-F238E27FC236}">
              <a16:creationId xmlns:a16="http://schemas.microsoft.com/office/drawing/2014/main" id="{00000000-0008-0000-0E00-0000C5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4" name="直線コネクタ 453">
          <a:extLst>
            <a:ext uri="{FF2B5EF4-FFF2-40B4-BE49-F238E27FC236}">
              <a16:creationId xmlns:a16="http://schemas.microsoft.com/office/drawing/2014/main" id="{00000000-0008-0000-0E00-0000C6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5" name="テキスト ボックス 454">
          <a:extLst>
            <a:ext uri="{FF2B5EF4-FFF2-40B4-BE49-F238E27FC236}">
              <a16:creationId xmlns:a16="http://schemas.microsoft.com/office/drawing/2014/main" id="{00000000-0008-0000-0E00-0000C7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6" name="直線コネクタ 455">
          <a:extLst>
            <a:ext uri="{FF2B5EF4-FFF2-40B4-BE49-F238E27FC236}">
              <a16:creationId xmlns:a16="http://schemas.microsoft.com/office/drawing/2014/main" id="{00000000-0008-0000-0E00-0000C8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7" name="テキスト ボックス 456">
          <a:extLst>
            <a:ext uri="{FF2B5EF4-FFF2-40B4-BE49-F238E27FC236}">
              <a16:creationId xmlns:a16="http://schemas.microsoft.com/office/drawing/2014/main" id="{00000000-0008-0000-0E00-0000C9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8" name="直線コネクタ 457">
          <a:extLst>
            <a:ext uri="{FF2B5EF4-FFF2-40B4-BE49-F238E27FC236}">
              <a16:creationId xmlns:a16="http://schemas.microsoft.com/office/drawing/2014/main" id="{00000000-0008-0000-0E00-0000CA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9" name="テキスト ボックス 458">
          <a:extLst>
            <a:ext uri="{FF2B5EF4-FFF2-40B4-BE49-F238E27FC236}">
              <a16:creationId xmlns:a16="http://schemas.microsoft.com/office/drawing/2014/main" id="{00000000-0008-0000-0E00-0000CB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0" name="直線コネクタ 459">
          <a:extLst>
            <a:ext uri="{FF2B5EF4-FFF2-40B4-BE49-F238E27FC236}">
              <a16:creationId xmlns:a16="http://schemas.microsoft.com/office/drawing/2014/main" id="{00000000-0008-0000-0E00-0000CC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1" name="テキスト ボックス 460">
          <a:extLst>
            <a:ext uri="{FF2B5EF4-FFF2-40B4-BE49-F238E27FC236}">
              <a16:creationId xmlns:a16="http://schemas.microsoft.com/office/drawing/2014/main" id="{00000000-0008-0000-0E00-0000CD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2" name="直線コネクタ 461">
          <a:extLst>
            <a:ext uri="{FF2B5EF4-FFF2-40B4-BE49-F238E27FC236}">
              <a16:creationId xmlns:a16="http://schemas.microsoft.com/office/drawing/2014/main" id="{00000000-0008-0000-0E00-0000CE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3" name="テキスト ボックス 462">
          <a:extLst>
            <a:ext uri="{FF2B5EF4-FFF2-40B4-BE49-F238E27FC236}">
              <a16:creationId xmlns:a16="http://schemas.microsoft.com/office/drawing/2014/main" id="{00000000-0008-0000-0E00-0000CF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4" name="【認定こども園・幼稚園・保育所】&#10;一人当たり面積グラフ枠">
          <a:extLst>
            <a:ext uri="{FF2B5EF4-FFF2-40B4-BE49-F238E27FC236}">
              <a16:creationId xmlns:a16="http://schemas.microsoft.com/office/drawing/2014/main" id="{00000000-0008-0000-0E00-0000D0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45720</xdr:rowOff>
    </xdr:from>
    <xdr:to>
      <xdr:col>116</xdr:col>
      <xdr:colOff>62864</xdr:colOff>
      <xdr:row>41</xdr:row>
      <xdr:rowOff>118110</xdr:rowOff>
    </xdr:to>
    <xdr:cxnSp macro="">
      <xdr:nvCxnSpPr>
        <xdr:cNvPr id="465" name="直線コネクタ 464">
          <a:extLst>
            <a:ext uri="{FF2B5EF4-FFF2-40B4-BE49-F238E27FC236}">
              <a16:creationId xmlns:a16="http://schemas.microsoft.com/office/drawing/2014/main" id="{00000000-0008-0000-0E00-0000D1010000}"/>
            </a:ext>
          </a:extLst>
        </xdr:cNvPr>
        <xdr:cNvCxnSpPr/>
      </xdr:nvCxnSpPr>
      <xdr:spPr>
        <a:xfrm flipV="1">
          <a:off x="22160864" y="587502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6" name="【認定こども園・幼稚園・保育所】&#10;一人当たり面積最小値テキスト">
          <a:extLst>
            <a:ext uri="{FF2B5EF4-FFF2-40B4-BE49-F238E27FC236}">
              <a16:creationId xmlns:a16="http://schemas.microsoft.com/office/drawing/2014/main" id="{00000000-0008-0000-0E00-0000D2010000}"/>
            </a:ext>
          </a:extLst>
        </xdr:cNvPr>
        <xdr:cNvSpPr txBox="1"/>
      </xdr:nvSpPr>
      <xdr:spPr>
        <a:xfrm>
          <a:off x="22199600"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7" name="直線コネクタ 466">
          <a:extLst>
            <a:ext uri="{FF2B5EF4-FFF2-40B4-BE49-F238E27FC236}">
              <a16:creationId xmlns:a16="http://schemas.microsoft.com/office/drawing/2014/main" id="{00000000-0008-0000-0E00-0000D3010000}"/>
            </a:ext>
          </a:extLst>
        </xdr:cNvPr>
        <xdr:cNvCxnSpPr/>
      </xdr:nvCxnSpPr>
      <xdr:spPr>
        <a:xfrm>
          <a:off x="22072600" y="714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163847</xdr:rowOff>
    </xdr:from>
    <xdr:ext cx="469744" cy="259045"/>
    <xdr:sp macro="" textlink="">
      <xdr:nvSpPr>
        <xdr:cNvPr id="468" name="【認定こども園・幼稚園・保育所】&#10;一人当たり面積最大値テキスト">
          <a:extLst>
            <a:ext uri="{FF2B5EF4-FFF2-40B4-BE49-F238E27FC236}">
              <a16:creationId xmlns:a16="http://schemas.microsoft.com/office/drawing/2014/main" id="{00000000-0008-0000-0E00-0000D4010000}"/>
            </a:ext>
          </a:extLst>
        </xdr:cNvPr>
        <xdr:cNvSpPr txBox="1"/>
      </xdr:nvSpPr>
      <xdr:spPr>
        <a:xfrm>
          <a:off x="22199600" y="565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45720</xdr:rowOff>
    </xdr:from>
    <xdr:to>
      <xdr:col>116</xdr:col>
      <xdr:colOff>152400</xdr:colOff>
      <xdr:row>34</xdr:row>
      <xdr:rowOff>45720</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a:off x="22072600" y="587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90187</xdr:rowOff>
    </xdr:from>
    <xdr:ext cx="469744" cy="259045"/>
    <xdr:sp macro="" textlink="">
      <xdr:nvSpPr>
        <xdr:cNvPr id="470" name="【認定こども園・幼稚園・保育所】&#10;一人当たり面積平均値テキスト">
          <a:extLst>
            <a:ext uri="{FF2B5EF4-FFF2-40B4-BE49-F238E27FC236}">
              <a16:creationId xmlns:a16="http://schemas.microsoft.com/office/drawing/2014/main" id="{00000000-0008-0000-0E00-0000D6010000}"/>
            </a:ext>
          </a:extLst>
        </xdr:cNvPr>
        <xdr:cNvSpPr txBox="1"/>
      </xdr:nvSpPr>
      <xdr:spPr>
        <a:xfrm>
          <a:off x="22199600" y="6605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67310</xdr:rowOff>
    </xdr:from>
    <xdr:to>
      <xdr:col>116</xdr:col>
      <xdr:colOff>114300</xdr:colOff>
      <xdr:row>39</xdr:row>
      <xdr:rowOff>168910</xdr:rowOff>
    </xdr:to>
    <xdr:sp macro="" textlink="">
      <xdr:nvSpPr>
        <xdr:cNvPr id="471" name="フローチャート: 判断 470">
          <a:extLst>
            <a:ext uri="{FF2B5EF4-FFF2-40B4-BE49-F238E27FC236}">
              <a16:creationId xmlns:a16="http://schemas.microsoft.com/office/drawing/2014/main" id="{00000000-0008-0000-0E00-0000D7010000}"/>
            </a:ext>
          </a:extLst>
        </xdr:cNvPr>
        <xdr:cNvSpPr/>
      </xdr:nvSpPr>
      <xdr:spPr>
        <a:xfrm>
          <a:off x="22110700" y="675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2" name="フローチャート: 判断 471">
          <a:extLst>
            <a:ext uri="{FF2B5EF4-FFF2-40B4-BE49-F238E27FC236}">
              <a16:creationId xmlns:a16="http://schemas.microsoft.com/office/drawing/2014/main" id="{00000000-0008-0000-0E00-0000D8010000}"/>
            </a:ext>
          </a:extLst>
        </xdr:cNvPr>
        <xdr:cNvSpPr/>
      </xdr:nvSpPr>
      <xdr:spPr>
        <a:xfrm>
          <a:off x="21272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10160</xdr:rowOff>
    </xdr:from>
    <xdr:to>
      <xdr:col>107</xdr:col>
      <xdr:colOff>101600</xdr:colOff>
      <xdr:row>40</xdr:row>
      <xdr:rowOff>111760</xdr:rowOff>
    </xdr:to>
    <xdr:sp macro="" textlink="">
      <xdr:nvSpPr>
        <xdr:cNvPr id="473" name="フローチャート: 判断 472">
          <a:extLst>
            <a:ext uri="{FF2B5EF4-FFF2-40B4-BE49-F238E27FC236}">
              <a16:creationId xmlns:a16="http://schemas.microsoft.com/office/drawing/2014/main" id="{00000000-0008-0000-0E00-0000D9010000}"/>
            </a:ext>
          </a:extLst>
        </xdr:cNvPr>
        <xdr:cNvSpPr/>
      </xdr:nvSpPr>
      <xdr:spPr>
        <a:xfrm>
          <a:off x="20383500" y="686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55880</xdr:rowOff>
    </xdr:from>
    <xdr:to>
      <xdr:col>102</xdr:col>
      <xdr:colOff>165100</xdr:colOff>
      <xdr:row>40</xdr:row>
      <xdr:rowOff>157480</xdr:rowOff>
    </xdr:to>
    <xdr:sp macro="" textlink="">
      <xdr:nvSpPr>
        <xdr:cNvPr id="474" name="フローチャート: 判断 473">
          <a:extLst>
            <a:ext uri="{FF2B5EF4-FFF2-40B4-BE49-F238E27FC236}">
              <a16:creationId xmlns:a16="http://schemas.microsoft.com/office/drawing/2014/main" id="{00000000-0008-0000-0E00-0000DA010000}"/>
            </a:ext>
          </a:extLst>
        </xdr:cNvPr>
        <xdr:cNvSpPr/>
      </xdr:nvSpPr>
      <xdr:spPr>
        <a:xfrm>
          <a:off x="19494500" y="691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40640</xdr:rowOff>
    </xdr:from>
    <xdr:to>
      <xdr:col>98</xdr:col>
      <xdr:colOff>38100</xdr:colOff>
      <xdr:row>40</xdr:row>
      <xdr:rowOff>142240</xdr:rowOff>
    </xdr:to>
    <xdr:sp macro="" textlink="">
      <xdr:nvSpPr>
        <xdr:cNvPr id="475" name="フローチャート: 判断 474">
          <a:extLst>
            <a:ext uri="{FF2B5EF4-FFF2-40B4-BE49-F238E27FC236}">
              <a16:creationId xmlns:a16="http://schemas.microsoft.com/office/drawing/2014/main" id="{00000000-0008-0000-0E00-0000DB010000}"/>
            </a:ext>
          </a:extLst>
        </xdr:cNvPr>
        <xdr:cNvSpPr/>
      </xdr:nvSpPr>
      <xdr:spPr>
        <a:xfrm>
          <a:off x="18605500" y="689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00000000-0008-0000-0E00-0000DC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00000000-0008-0000-0E00-0000DD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00000000-0008-0000-0E00-0000DE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00000000-0008-0000-0E00-0000DF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00000000-0008-0000-0E00-0000E0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481" name="楕円 480">
          <a:extLst>
            <a:ext uri="{FF2B5EF4-FFF2-40B4-BE49-F238E27FC236}">
              <a16:creationId xmlns:a16="http://schemas.microsoft.com/office/drawing/2014/main" id="{00000000-0008-0000-0E00-0000E1010000}"/>
            </a:ext>
          </a:extLst>
        </xdr:cNvPr>
        <xdr:cNvSpPr/>
      </xdr:nvSpPr>
      <xdr:spPr>
        <a:xfrm>
          <a:off x="22110700" y="686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152417</xdr:rowOff>
    </xdr:from>
    <xdr:ext cx="469744" cy="259045"/>
    <xdr:sp macro="" textlink="">
      <xdr:nvSpPr>
        <xdr:cNvPr id="482" name="【認定こども園・幼稚園・保育所】&#10;一人当たり面積該当値テキスト">
          <a:extLst>
            <a:ext uri="{FF2B5EF4-FFF2-40B4-BE49-F238E27FC236}">
              <a16:creationId xmlns:a16="http://schemas.microsoft.com/office/drawing/2014/main" id="{00000000-0008-0000-0E00-0000E2010000}"/>
            </a:ext>
          </a:extLst>
        </xdr:cNvPr>
        <xdr:cNvSpPr txBox="1"/>
      </xdr:nvSpPr>
      <xdr:spPr>
        <a:xfrm>
          <a:off x="22199600"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2540</xdr:rowOff>
    </xdr:from>
    <xdr:to>
      <xdr:col>112</xdr:col>
      <xdr:colOff>38100</xdr:colOff>
      <xdr:row>40</xdr:row>
      <xdr:rowOff>104140</xdr:rowOff>
    </xdr:to>
    <xdr:sp macro="" textlink="">
      <xdr:nvSpPr>
        <xdr:cNvPr id="483" name="楕円 482">
          <a:extLst>
            <a:ext uri="{FF2B5EF4-FFF2-40B4-BE49-F238E27FC236}">
              <a16:creationId xmlns:a16="http://schemas.microsoft.com/office/drawing/2014/main" id="{00000000-0008-0000-0E00-0000E3010000}"/>
            </a:ext>
          </a:extLst>
        </xdr:cNvPr>
        <xdr:cNvSpPr/>
      </xdr:nvSpPr>
      <xdr:spPr>
        <a:xfrm>
          <a:off x="21272500" y="686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53340</xdr:rowOff>
    </xdr:from>
    <xdr:to>
      <xdr:col>116</xdr:col>
      <xdr:colOff>63500</xdr:colOff>
      <xdr:row>40</xdr:row>
      <xdr:rowOff>53340</xdr:rowOff>
    </xdr:to>
    <xdr:cxnSp macro="">
      <xdr:nvCxnSpPr>
        <xdr:cNvPr id="484" name="直線コネクタ 483">
          <a:extLst>
            <a:ext uri="{FF2B5EF4-FFF2-40B4-BE49-F238E27FC236}">
              <a16:creationId xmlns:a16="http://schemas.microsoft.com/office/drawing/2014/main" id="{00000000-0008-0000-0E00-0000E4010000}"/>
            </a:ext>
          </a:extLst>
        </xdr:cNvPr>
        <xdr:cNvCxnSpPr/>
      </xdr:nvCxnSpPr>
      <xdr:spPr>
        <a:xfrm>
          <a:off x="21323300" y="69113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2540</xdr:rowOff>
    </xdr:from>
    <xdr:to>
      <xdr:col>107</xdr:col>
      <xdr:colOff>101600</xdr:colOff>
      <xdr:row>40</xdr:row>
      <xdr:rowOff>104140</xdr:rowOff>
    </xdr:to>
    <xdr:sp macro="" textlink="">
      <xdr:nvSpPr>
        <xdr:cNvPr id="485" name="楕円 484">
          <a:extLst>
            <a:ext uri="{FF2B5EF4-FFF2-40B4-BE49-F238E27FC236}">
              <a16:creationId xmlns:a16="http://schemas.microsoft.com/office/drawing/2014/main" id="{00000000-0008-0000-0E00-0000E5010000}"/>
            </a:ext>
          </a:extLst>
        </xdr:cNvPr>
        <xdr:cNvSpPr/>
      </xdr:nvSpPr>
      <xdr:spPr>
        <a:xfrm>
          <a:off x="20383500" y="686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53340</xdr:rowOff>
    </xdr:from>
    <xdr:to>
      <xdr:col>111</xdr:col>
      <xdr:colOff>177800</xdr:colOff>
      <xdr:row>40</xdr:row>
      <xdr:rowOff>53340</xdr:rowOff>
    </xdr:to>
    <xdr:cxnSp macro="">
      <xdr:nvCxnSpPr>
        <xdr:cNvPr id="486" name="直線コネクタ 485">
          <a:extLst>
            <a:ext uri="{FF2B5EF4-FFF2-40B4-BE49-F238E27FC236}">
              <a16:creationId xmlns:a16="http://schemas.microsoft.com/office/drawing/2014/main" id="{00000000-0008-0000-0E00-0000E6010000}"/>
            </a:ext>
          </a:extLst>
        </xdr:cNvPr>
        <xdr:cNvCxnSpPr/>
      </xdr:nvCxnSpPr>
      <xdr:spPr>
        <a:xfrm>
          <a:off x="20434300" y="6911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2540</xdr:rowOff>
    </xdr:from>
    <xdr:to>
      <xdr:col>102</xdr:col>
      <xdr:colOff>165100</xdr:colOff>
      <xdr:row>40</xdr:row>
      <xdr:rowOff>104140</xdr:rowOff>
    </xdr:to>
    <xdr:sp macro="" textlink="">
      <xdr:nvSpPr>
        <xdr:cNvPr id="487" name="楕円 486">
          <a:extLst>
            <a:ext uri="{FF2B5EF4-FFF2-40B4-BE49-F238E27FC236}">
              <a16:creationId xmlns:a16="http://schemas.microsoft.com/office/drawing/2014/main" id="{00000000-0008-0000-0E00-0000E7010000}"/>
            </a:ext>
          </a:extLst>
        </xdr:cNvPr>
        <xdr:cNvSpPr/>
      </xdr:nvSpPr>
      <xdr:spPr>
        <a:xfrm>
          <a:off x="19494500" y="686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53340</xdr:rowOff>
    </xdr:from>
    <xdr:to>
      <xdr:col>107</xdr:col>
      <xdr:colOff>50800</xdr:colOff>
      <xdr:row>40</xdr:row>
      <xdr:rowOff>53340</xdr:rowOff>
    </xdr:to>
    <xdr:cxnSp macro="">
      <xdr:nvCxnSpPr>
        <xdr:cNvPr id="488" name="直線コネクタ 487">
          <a:extLst>
            <a:ext uri="{FF2B5EF4-FFF2-40B4-BE49-F238E27FC236}">
              <a16:creationId xmlns:a16="http://schemas.microsoft.com/office/drawing/2014/main" id="{00000000-0008-0000-0E00-0000E8010000}"/>
            </a:ext>
          </a:extLst>
        </xdr:cNvPr>
        <xdr:cNvCxnSpPr/>
      </xdr:nvCxnSpPr>
      <xdr:spPr>
        <a:xfrm>
          <a:off x="19545300" y="6911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2540</xdr:rowOff>
    </xdr:from>
    <xdr:to>
      <xdr:col>98</xdr:col>
      <xdr:colOff>38100</xdr:colOff>
      <xdr:row>40</xdr:row>
      <xdr:rowOff>104140</xdr:rowOff>
    </xdr:to>
    <xdr:sp macro="" textlink="">
      <xdr:nvSpPr>
        <xdr:cNvPr id="489" name="楕円 488">
          <a:extLst>
            <a:ext uri="{FF2B5EF4-FFF2-40B4-BE49-F238E27FC236}">
              <a16:creationId xmlns:a16="http://schemas.microsoft.com/office/drawing/2014/main" id="{00000000-0008-0000-0E00-0000E9010000}"/>
            </a:ext>
          </a:extLst>
        </xdr:cNvPr>
        <xdr:cNvSpPr/>
      </xdr:nvSpPr>
      <xdr:spPr>
        <a:xfrm>
          <a:off x="18605500" y="686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53340</xdr:rowOff>
    </xdr:from>
    <xdr:to>
      <xdr:col>102</xdr:col>
      <xdr:colOff>114300</xdr:colOff>
      <xdr:row>40</xdr:row>
      <xdr:rowOff>53340</xdr:rowOff>
    </xdr:to>
    <xdr:cxnSp macro="">
      <xdr:nvCxnSpPr>
        <xdr:cNvPr id="490" name="直線コネクタ 489">
          <a:extLst>
            <a:ext uri="{FF2B5EF4-FFF2-40B4-BE49-F238E27FC236}">
              <a16:creationId xmlns:a16="http://schemas.microsoft.com/office/drawing/2014/main" id="{00000000-0008-0000-0E00-0000EA010000}"/>
            </a:ext>
          </a:extLst>
        </xdr:cNvPr>
        <xdr:cNvCxnSpPr/>
      </xdr:nvCxnSpPr>
      <xdr:spPr>
        <a:xfrm>
          <a:off x="18656300" y="6911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91" name="n_1aveValue【認定こども園・幼稚園・保育所】&#10;一人当たり面積">
          <a:extLst>
            <a:ext uri="{FF2B5EF4-FFF2-40B4-BE49-F238E27FC236}">
              <a16:creationId xmlns:a16="http://schemas.microsoft.com/office/drawing/2014/main" id="{00000000-0008-0000-0E00-0000EB010000}"/>
            </a:ext>
          </a:extLst>
        </xdr:cNvPr>
        <xdr:cNvSpPr txBox="1"/>
      </xdr:nvSpPr>
      <xdr:spPr>
        <a:xfrm>
          <a:off x="210757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102887</xdr:rowOff>
    </xdr:from>
    <xdr:ext cx="469744" cy="259045"/>
    <xdr:sp macro="" textlink="">
      <xdr:nvSpPr>
        <xdr:cNvPr id="492" name="n_2aveValue【認定こども園・幼稚園・保育所】&#10;一人当たり面積">
          <a:extLst>
            <a:ext uri="{FF2B5EF4-FFF2-40B4-BE49-F238E27FC236}">
              <a16:creationId xmlns:a16="http://schemas.microsoft.com/office/drawing/2014/main" id="{00000000-0008-0000-0E00-0000EC010000}"/>
            </a:ext>
          </a:extLst>
        </xdr:cNvPr>
        <xdr:cNvSpPr txBox="1"/>
      </xdr:nvSpPr>
      <xdr:spPr>
        <a:xfrm>
          <a:off x="20199427" y="696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148607</xdr:rowOff>
    </xdr:from>
    <xdr:ext cx="469744" cy="259045"/>
    <xdr:sp macro="" textlink="">
      <xdr:nvSpPr>
        <xdr:cNvPr id="493" name="n_3aveValue【認定こども園・幼稚園・保育所】&#10;一人当たり面積">
          <a:extLst>
            <a:ext uri="{FF2B5EF4-FFF2-40B4-BE49-F238E27FC236}">
              <a16:creationId xmlns:a16="http://schemas.microsoft.com/office/drawing/2014/main" id="{00000000-0008-0000-0E00-0000ED010000}"/>
            </a:ext>
          </a:extLst>
        </xdr:cNvPr>
        <xdr:cNvSpPr txBox="1"/>
      </xdr:nvSpPr>
      <xdr:spPr>
        <a:xfrm>
          <a:off x="19310427" y="700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133367</xdr:rowOff>
    </xdr:from>
    <xdr:ext cx="469744" cy="259045"/>
    <xdr:sp macro="" textlink="">
      <xdr:nvSpPr>
        <xdr:cNvPr id="494" name="n_4aveValue【認定こども園・幼稚園・保育所】&#10;一人当たり面積">
          <a:extLst>
            <a:ext uri="{FF2B5EF4-FFF2-40B4-BE49-F238E27FC236}">
              <a16:creationId xmlns:a16="http://schemas.microsoft.com/office/drawing/2014/main" id="{00000000-0008-0000-0E00-0000EE010000}"/>
            </a:ext>
          </a:extLst>
        </xdr:cNvPr>
        <xdr:cNvSpPr txBox="1"/>
      </xdr:nvSpPr>
      <xdr:spPr>
        <a:xfrm>
          <a:off x="18421427" y="6991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95267</xdr:rowOff>
    </xdr:from>
    <xdr:ext cx="469744" cy="259045"/>
    <xdr:sp macro="" textlink="">
      <xdr:nvSpPr>
        <xdr:cNvPr id="495" name="n_1mainValue【認定こども園・幼稚園・保育所】&#10;一人当たり面積">
          <a:extLst>
            <a:ext uri="{FF2B5EF4-FFF2-40B4-BE49-F238E27FC236}">
              <a16:creationId xmlns:a16="http://schemas.microsoft.com/office/drawing/2014/main" id="{00000000-0008-0000-0E00-0000EF010000}"/>
            </a:ext>
          </a:extLst>
        </xdr:cNvPr>
        <xdr:cNvSpPr txBox="1"/>
      </xdr:nvSpPr>
      <xdr:spPr>
        <a:xfrm>
          <a:off x="21075727" y="695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120667</xdr:rowOff>
    </xdr:from>
    <xdr:ext cx="469744" cy="259045"/>
    <xdr:sp macro="" textlink="">
      <xdr:nvSpPr>
        <xdr:cNvPr id="496" name="n_2mainValue【認定こども園・幼稚園・保育所】&#10;一人当たり面積">
          <a:extLst>
            <a:ext uri="{FF2B5EF4-FFF2-40B4-BE49-F238E27FC236}">
              <a16:creationId xmlns:a16="http://schemas.microsoft.com/office/drawing/2014/main" id="{00000000-0008-0000-0E00-0000F0010000}"/>
            </a:ext>
          </a:extLst>
        </xdr:cNvPr>
        <xdr:cNvSpPr txBox="1"/>
      </xdr:nvSpPr>
      <xdr:spPr>
        <a:xfrm>
          <a:off x="20199427" y="663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120667</xdr:rowOff>
    </xdr:from>
    <xdr:ext cx="469744" cy="259045"/>
    <xdr:sp macro="" textlink="">
      <xdr:nvSpPr>
        <xdr:cNvPr id="497" name="n_3mainValue【認定こども園・幼稚園・保育所】&#10;一人当たり面積">
          <a:extLst>
            <a:ext uri="{FF2B5EF4-FFF2-40B4-BE49-F238E27FC236}">
              <a16:creationId xmlns:a16="http://schemas.microsoft.com/office/drawing/2014/main" id="{00000000-0008-0000-0E00-0000F1010000}"/>
            </a:ext>
          </a:extLst>
        </xdr:cNvPr>
        <xdr:cNvSpPr txBox="1"/>
      </xdr:nvSpPr>
      <xdr:spPr>
        <a:xfrm>
          <a:off x="19310427" y="663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120667</xdr:rowOff>
    </xdr:from>
    <xdr:ext cx="469744" cy="259045"/>
    <xdr:sp macro="" textlink="">
      <xdr:nvSpPr>
        <xdr:cNvPr id="498" name="n_4mainValue【認定こども園・幼稚園・保育所】&#10;一人当たり面積">
          <a:extLst>
            <a:ext uri="{FF2B5EF4-FFF2-40B4-BE49-F238E27FC236}">
              <a16:creationId xmlns:a16="http://schemas.microsoft.com/office/drawing/2014/main" id="{00000000-0008-0000-0E00-0000F2010000}"/>
            </a:ext>
          </a:extLst>
        </xdr:cNvPr>
        <xdr:cNvSpPr txBox="1"/>
      </xdr:nvSpPr>
      <xdr:spPr>
        <a:xfrm>
          <a:off x="18421427" y="663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9" name="正方形/長方形 498">
          <a:extLst>
            <a:ext uri="{FF2B5EF4-FFF2-40B4-BE49-F238E27FC236}">
              <a16:creationId xmlns:a16="http://schemas.microsoft.com/office/drawing/2014/main" id="{00000000-0008-0000-0E00-0000F3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0" name="正方形/長方形 499">
          <a:extLst>
            <a:ext uri="{FF2B5EF4-FFF2-40B4-BE49-F238E27FC236}">
              <a16:creationId xmlns:a16="http://schemas.microsoft.com/office/drawing/2014/main" id="{00000000-0008-0000-0E00-0000F4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1" name="正方形/長方形 500">
          <a:extLst>
            <a:ext uri="{FF2B5EF4-FFF2-40B4-BE49-F238E27FC236}">
              <a16:creationId xmlns:a16="http://schemas.microsoft.com/office/drawing/2014/main" id="{00000000-0008-0000-0E00-0000F5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2" name="正方形/長方形 501">
          <a:extLst>
            <a:ext uri="{FF2B5EF4-FFF2-40B4-BE49-F238E27FC236}">
              <a16:creationId xmlns:a16="http://schemas.microsoft.com/office/drawing/2014/main" id="{00000000-0008-0000-0E00-0000F6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3" name="正方形/長方形 502">
          <a:extLst>
            <a:ext uri="{FF2B5EF4-FFF2-40B4-BE49-F238E27FC236}">
              <a16:creationId xmlns:a16="http://schemas.microsoft.com/office/drawing/2014/main" id="{00000000-0008-0000-0E00-0000F7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4" name="正方形/長方形 503">
          <a:extLst>
            <a:ext uri="{FF2B5EF4-FFF2-40B4-BE49-F238E27FC236}">
              <a16:creationId xmlns:a16="http://schemas.microsoft.com/office/drawing/2014/main" id="{00000000-0008-0000-0E00-0000F8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5" name="正方形/長方形 504">
          <a:extLst>
            <a:ext uri="{FF2B5EF4-FFF2-40B4-BE49-F238E27FC236}">
              <a16:creationId xmlns:a16="http://schemas.microsoft.com/office/drawing/2014/main" id="{00000000-0008-0000-0E00-0000F9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6" name="正方形/長方形 505">
          <a:extLst>
            <a:ext uri="{FF2B5EF4-FFF2-40B4-BE49-F238E27FC236}">
              <a16:creationId xmlns:a16="http://schemas.microsoft.com/office/drawing/2014/main" id="{00000000-0008-0000-0E00-0000FA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7" name="テキスト ボックス 506">
          <a:extLst>
            <a:ext uri="{FF2B5EF4-FFF2-40B4-BE49-F238E27FC236}">
              <a16:creationId xmlns:a16="http://schemas.microsoft.com/office/drawing/2014/main" id="{00000000-0008-0000-0E00-0000FB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8" name="直線コネクタ 507">
          <a:extLst>
            <a:ext uri="{FF2B5EF4-FFF2-40B4-BE49-F238E27FC236}">
              <a16:creationId xmlns:a16="http://schemas.microsoft.com/office/drawing/2014/main" id="{00000000-0008-0000-0E00-0000FC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9" name="テキスト ボックス 508">
          <a:extLst>
            <a:ext uri="{FF2B5EF4-FFF2-40B4-BE49-F238E27FC236}">
              <a16:creationId xmlns:a16="http://schemas.microsoft.com/office/drawing/2014/main" id="{00000000-0008-0000-0E00-0000FD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0" name="直線コネクタ 509">
          <a:extLst>
            <a:ext uri="{FF2B5EF4-FFF2-40B4-BE49-F238E27FC236}">
              <a16:creationId xmlns:a16="http://schemas.microsoft.com/office/drawing/2014/main" id="{00000000-0008-0000-0E00-0000FE01000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11" name="テキスト ボックス 510">
          <a:extLst>
            <a:ext uri="{FF2B5EF4-FFF2-40B4-BE49-F238E27FC236}">
              <a16:creationId xmlns:a16="http://schemas.microsoft.com/office/drawing/2014/main" id="{00000000-0008-0000-0E00-0000FF010000}"/>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2" name="直線コネクタ 511">
          <a:extLst>
            <a:ext uri="{FF2B5EF4-FFF2-40B4-BE49-F238E27FC236}">
              <a16:creationId xmlns:a16="http://schemas.microsoft.com/office/drawing/2014/main" id="{00000000-0008-0000-0E00-00000002000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3" name="テキスト ボックス 512">
          <a:extLst>
            <a:ext uri="{FF2B5EF4-FFF2-40B4-BE49-F238E27FC236}">
              <a16:creationId xmlns:a16="http://schemas.microsoft.com/office/drawing/2014/main" id="{00000000-0008-0000-0E00-000001020000}"/>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4" name="直線コネクタ 513">
          <a:extLst>
            <a:ext uri="{FF2B5EF4-FFF2-40B4-BE49-F238E27FC236}">
              <a16:creationId xmlns:a16="http://schemas.microsoft.com/office/drawing/2014/main" id="{00000000-0008-0000-0E00-00000202000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5" name="テキスト ボックス 514">
          <a:extLst>
            <a:ext uri="{FF2B5EF4-FFF2-40B4-BE49-F238E27FC236}">
              <a16:creationId xmlns:a16="http://schemas.microsoft.com/office/drawing/2014/main" id="{00000000-0008-0000-0E00-00000302000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16" name="直線コネクタ 515">
          <a:extLst>
            <a:ext uri="{FF2B5EF4-FFF2-40B4-BE49-F238E27FC236}">
              <a16:creationId xmlns:a16="http://schemas.microsoft.com/office/drawing/2014/main" id="{00000000-0008-0000-0E00-00000402000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17" name="テキスト ボックス 516">
          <a:extLst>
            <a:ext uri="{FF2B5EF4-FFF2-40B4-BE49-F238E27FC236}">
              <a16:creationId xmlns:a16="http://schemas.microsoft.com/office/drawing/2014/main" id="{00000000-0008-0000-0E00-000005020000}"/>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8" name="直線コネクタ 517">
          <a:extLst>
            <a:ext uri="{FF2B5EF4-FFF2-40B4-BE49-F238E27FC236}">
              <a16:creationId xmlns:a16="http://schemas.microsoft.com/office/drawing/2014/main" id="{00000000-0008-0000-0E00-000006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19" name="テキスト ボックス 518">
          <a:extLst>
            <a:ext uri="{FF2B5EF4-FFF2-40B4-BE49-F238E27FC236}">
              <a16:creationId xmlns:a16="http://schemas.microsoft.com/office/drawing/2014/main" id="{00000000-0008-0000-0E00-00000702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0" name="【学校施設】&#10;有形固定資産減価償却率グラフ枠">
          <a:extLst>
            <a:ext uri="{FF2B5EF4-FFF2-40B4-BE49-F238E27FC236}">
              <a16:creationId xmlns:a16="http://schemas.microsoft.com/office/drawing/2014/main" id="{00000000-0008-0000-0E00-000008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70866</xdr:rowOff>
    </xdr:from>
    <xdr:to>
      <xdr:col>85</xdr:col>
      <xdr:colOff>126364</xdr:colOff>
      <xdr:row>62</xdr:row>
      <xdr:rowOff>144018</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flipV="1">
          <a:off x="16318864" y="9500616"/>
          <a:ext cx="0"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147845</xdr:rowOff>
    </xdr:from>
    <xdr:ext cx="405111" cy="259045"/>
    <xdr:sp macro="" textlink="">
      <xdr:nvSpPr>
        <xdr:cNvPr id="522" name="【学校施設】&#10;有形固定資産減価償却率最小値テキスト">
          <a:extLst>
            <a:ext uri="{FF2B5EF4-FFF2-40B4-BE49-F238E27FC236}">
              <a16:creationId xmlns:a16="http://schemas.microsoft.com/office/drawing/2014/main" id="{00000000-0008-0000-0E00-00000A020000}"/>
            </a:ext>
          </a:extLst>
        </xdr:cNvPr>
        <xdr:cNvSpPr txBox="1"/>
      </xdr:nvSpPr>
      <xdr:spPr>
        <a:xfrm>
          <a:off x="16357600" y="1077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144018</xdr:rowOff>
    </xdr:from>
    <xdr:to>
      <xdr:col>86</xdr:col>
      <xdr:colOff>25400</xdr:colOff>
      <xdr:row>62</xdr:row>
      <xdr:rowOff>144018</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6230600" y="10773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17543</xdr:rowOff>
    </xdr:from>
    <xdr:ext cx="405111" cy="259045"/>
    <xdr:sp macro="" textlink="">
      <xdr:nvSpPr>
        <xdr:cNvPr id="524" name="【学校施設】&#10;有形固定資産減価償却率最大値テキスト">
          <a:extLst>
            <a:ext uri="{FF2B5EF4-FFF2-40B4-BE49-F238E27FC236}">
              <a16:creationId xmlns:a16="http://schemas.microsoft.com/office/drawing/2014/main" id="{00000000-0008-0000-0E00-00000C020000}"/>
            </a:ext>
          </a:extLst>
        </xdr:cNvPr>
        <xdr:cNvSpPr txBox="1"/>
      </xdr:nvSpPr>
      <xdr:spPr>
        <a:xfrm>
          <a:off x="16357600" y="9275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70866</xdr:rowOff>
    </xdr:from>
    <xdr:to>
      <xdr:col>86</xdr:col>
      <xdr:colOff>25400</xdr:colOff>
      <xdr:row>55</xdr:row>
      <xdr:rowOff>70866</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6230600" y="9500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19067</xdr:rowOff>
    </xdr:from>
    <xdr:ext cx="405111" cy="259045"/>
    <xdr:sp macro="" textlink="">
      <xdr:nvSpPr>
        <xdr:cNvPr id="526" name="【学校施設】&#10;有形固定資産減価償却率平均値テキスト">
          <a:extLst>
            <a:ext uri="{FF2B5EF4-FFF2-40B4-BE49-F238E27FC236}">
              <a16:creationId xmlns:a16="http://schemas.microsoft.com/office/drawing/2014/main" id="{00000000-0008-0000-0E00-00000E020000}"/>
            </a:ext>
          </a:extLst>
        </xdr:cNvPr>
        <xdr:cNvSpPr txBox="1"/>
      </xdr:nvSpPr>
      <xdr:spPr>
        <a:xfrm>
          <a:off x="16357600" y="10134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40640</xdr:rowOff>
    </xdr:from>
    <xdr:to>
      <xdr:col>85</xdr:col>
      <xdr:colOff>177800</xdr:colOff>
      <xdr:row>59</xdr:row>
      <xdr:rowOff>142240</xdr:rowOff>
    </xdr:to>
    <xdr:sp macro="" textlink="">
      <xdr:nvSpPr>
        <xdr:cNvPr id="527" name="フローチャート: 判断 526">
          <a:extLst>
            <a:ext uri="{FF2B5EF4-FFF2-40B4-BE49-F238E27FC236}">
              <a16:creationId xmlns:a16="http://schemas.microsoft.com/office/drawing/2014/main" id="{00000000-0008-0000-0E00-00000F020000}"/>
            </a:ext>
          </a:extLst>
        </xdr:cNvPr>
        <xdr:cNvSpPr/>
      </xdr:nvSpPr>
      <xdr:spPr>
        <a:xfrm>
          <a:off x="16268700" y="1015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36068</xdr:rowOff>
    </xdr:from>
    <xdr:to>
      <xdr:col>81</xdr:col>
      <xdr:colOff>101600</xdr:colOff>
      <xdr:row>59</xdr:row>
      <xdr:rowOff>137668</xdr:rowOff>
    </xdr:to>
    <xdr:sp macro="" textlink="">
      <xdr:nvSpPr>
        <xdr:cNvPr id="528" name="フローチャート: 判断 527">
          <a:extLst>
            <a:ext uri="{FF2B5EF4-FFF2-40B4-BE49-F238E27FC236}">
              <a16:creationId xmlns:a16="http://schemas.microsoft.com/office/drawing/2014/main" id="{00000000-0008-0000-0E00-000010020000}"/>
            </a:ext>
          </a:extLst>
        </xdr:cNvPr>
        <xdr:cNvSpPr/>
      </xdr:nvSpPr>
      <xdr:spPr>
        <a:xfrm>
          <a:off x="15430500" y="1015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104648</xdr:rowOff>
    </xdr:from>
    <xdr:to>
      <xdr:col>76</xdr:col>
      <xdr:colOff>165100</xdr:colOff>
      <xdr:row>59</xdr:row>
      <xdr:rowOff>34798</xdr:rowOff>
    </xdr:to>
    <xdr:sp macro="" textlink="">
      <xdr:nvSpPr>
        <xdr:cNvPr id="529" name="フローチャート: 判断 528">
          <a:extLst>
            <a:ext uri="{FF2B5EF4-FFF2-40B4-BE49-F238E27FC236}">
              <a16:creationId xmlns:a16="http://schemas.microsoft.com/office/drawing/2014/main" id="{00000000-0008-0000-0E00-000011020000}"/>
            </a:ext>
          </a:extLst>
        </xdr:cNvPr>
        <xdr:cNvSpPr/>
      </xdr:nvSpPr>
      <xdr:spPr>
        <a:xfrm>
          <a:off x="14541500" y="1004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88646</xdr:rowOff>
    </xdr:from>
    <xdr:to>
      <xdr:col>72</xdr:col>
      <xdr:colOff>38100</xdr:colOff>
      <xdr:row>59</xdr:row>
      <xdr:rowOff>18796</xdr:rowOff>
    </xdr:to>
    <xdr:sp macro="" textlink="">
      <xdr:nvSpPr>
        <xdr:cNvPr id="530" name="フローチャート: 判断 529">
          <a:extLst>
            <a:ext uri="{FF2B5EF4-FFF2-40B4-BE49-F238E27FC236}">
              <a16:creationId xmlns:a16="http://schemas.microsoft.com/office/drawing/2014/main" id="{00000000-0008-0000-0E00-000012020000}"/>
            </a:ext>
          </a:extLst>
        </xdr:cNvPr>
        <xdr:cNvSpPr/>
      </xdr:nvSpPr>
      <xdr:spPr>
        <a:xfrm>
          <a:off x="13652500" y="10032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74930</xdr:rowOff>
    </xdr:from>
    <xdr:to>
      <xdr:col>67</xdr:col>
      <xdr:colOff>101600</xdr:colOff>
      <xdr:row>59</xdr:row>
      <xdr:rowOff>5080</xdr:rowOff>
    </xdr:to>
    <xdr:sp macro="" textlink="">
      <xdr:nvSpPr>
        <xdr:cNvPr id="531" name="フローチャート: 判断 530">
          <a:extLst>
            <a:ext uri="{FF2B5EF4-FFF2-40B4-BE49-F238E27FC236}">
              <a16:creationId xmlns:a16="http://schemas.microsoft.com/office/drawing/2014/main" id="{00000000-0008-0000-0E00-000013020000}"/>
            </a:ext>
          </a:extLst>
        </xdr:cNvPr>
        <xdr:cNvSpPr/>
      </xdr:nvSpPr>
      <xdr:spPr>
        <a:xfrm>
          <a:off x="12763500" y="1001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2" name="テキスト ボックス 531">
          <a:extLst>
            <a:ext uri="{FF2B5EF4-FFF2-40B4-BE49-F238E27FC236}">
              <a16:creationId xmlns:a16="http://schemas.microsoft.com/office/drawing/2014/main" id="{00000000-0008-0000-0E00-000014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3" name="テキスト ボックス 532">
          <a:extLst>
            <a:ext uri="{FF2B5EF4-FFF2-40B4-BE49-F238E27FC236}">
              <a16:creationId xmlns:a16="http://schemas.microsoft.com/office/drawing/2014/main" id="{00000000-0008-0000-0E00-000015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00000000-0008-0000-0E00-000016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00000000-0008-0000-0E00-000017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00000000-0008-0000-0E00-000018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116078</xdr:rowOff>
    </xdr:from>
    <xdr:to>
      <xdr:col>85</xdr:col>
      <xdr:colOff>177800</xdr:colOff>
      <xdr:row>59</xdr:row>
      <xdr:rowOff>46228</xdr:rowOff>
    </xdr:to>
    <xdr:sp macro="" textlink="">
      <xdr:nvSpPr>
        <xdr:cNvPr id="537" name="楕円 536">
          <a:extLst>
            <a:ext uri="{FF2B5EF4-FFF2-40B4-BE49-F238E27FC236}">
              <a16:creationId xmlns:a16="http://schemas.microsoft.com/office/drawing/2014/main" id="{00000000-0008-0000-0E00-000019020000}"/>
            </a:ext>
          </a:extLst>
        </xdr:cNvPr>
        <xdr:cNvSpPr/>
      </xdr:nvSpPr>
      <xdr:spPr>
        <a:xfrm>
          <a:off x="16268700" y="1006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138955</xdr:rowOff>
    </xdr:from>
    <xdr:ext cx="405111" cy="259045"/>
    <xdr:sp macro="" textlink="">
      <xdr:nvSpPr>
        <xdr:cNvPr id="538" name="【学校施設】&#10;有形固定資産減価償却率該当値テキスト">
          <a:extLst>
            <a:ext uri="{FF2B5EF4-FFF2-40B4-BE49-F238E27FC236}">
              <a16:creationId xmlns:a16="http://schemas.microsoft.com/office/drawing/2014/main" id="{00000000-0008-0000-0E00-00001A020000}"/>
            </a:ext>
          </a:extLst>
        </xdr:cNvPr>
        <xdr:cNvSpPr txBox="1"/>
      </xdr:nvSpPr>
      <xdr:spPr>
        <a:xfrm>
          <a:off x="16357600" y="9911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116078</xdr:rowOff>
    </xdr:from>
    <xdr:to>
      <xdr:col>81</xdr:col>
      <xdr:colOff>101600</xdr:colOff>
      <xdr:row>59</xdr:row>
      <xdr:rowOff>46228</xdr:rowOff>
    </xdr:to>
    <xdr:sp macro="" textlink="">
      <xdr:nvSpPr>
        <xdr:cNvPr id="539" name="楕円 538">
          <a:extLst>
            <a:ext uri="{FF2B5EF4-FFF2-40B4-BE49-F238E27FC236}">
              <a16:creationId xmlns:a16="http://schemas.microsoft.com/office/drawing/2014/main" id="{00000000-0008-0000-0E00-00001B020000}"/>
            </a:ext>
          </a:extLst>
        </xdr:cNvPr>
        <xdr:cNvSpPr/>
      </xdr:nvSpPr>
      <xdr:spPr>
        <a:xfrm>
          <a:off x="15430500" y="1006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166878</xdr:rowOff>
    </xdr:from>
    <xdr:to>
      <xdr:col>85</xdr:col>
      <xdr:colOff>127000</xdr:colOff>
      <xdr:row>58</xdr:row>
      <xdr:rowOff>166878</xdr:rowOff>
    </xdr:to>
    <xdr:cxnSp macro="">
      <xdr:nvCxnSpPr>
        <xdr:cNvPr id="540" name="直線コネクタ 539">
          <a:extLst>
            <a:ext uri="{FF2B5EF4-FFF2-40B4-BE49-F238E27FC236}">
              <a16:creationId xmlns:a16="http://schemas.microsoft.com/office/drawing/2014/main" id="{00000000-0008-0000-0E00-00001C020000}"/>
            </a:ext>
          </a:extLst>
        </xdr:cNvPr>
        <xdr:cNvCxnSpPr/>
      </xdr:nvCxnSpPr>
      <xdr:spPr>
        <a:xfrm>
          <a:off x="15481300" y="1011097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118364</xdr:rowOff>
    </xdr:from>
    <xdr:to>
      <xdr:col>76</xdr:col>
      <xdr:colOff>165100</xdr:colOff>
      <xdr:row>59</xdr:row>
      <xdr:rowOff>48514</xdr:rowOff>
    </xdr:to>
    <xdr:sp macro="" textlink="">
      <xdr:nvSpPr>
        <xdr:cNvPr id="541" name="楕円 540">
          <a:extLst>
            <a:ext uri="{FF2B5EF4-FFF2-40B4-BE49-F238E27FC236}">
              <a16:creationId xmlns:a16="http://schemas.microsoft.com/office/drawing/2014/main" id="{00000000-0008-0000-0E00-00001D020000}"/>
            </a:ext>
          </a:extLst>
        </xdr:cNvPr>
        <xdr:cNvSpPr/>
      </xdr:nvSpPr>
      <xdr:spPr>
        <a:xfrm>
          <a:off x="14541500" y="1006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166878</xdr:rowOff>
    </xdr:from>
    <xdr:to>
      <xdr:col>81</xdr:col>
      <xdr:colOff>50800</xdr:colOff>
      <xdr:row>58</xdr:row>
      <xdr:rowOff>169164</xdr:rowOff>
    </xdr:to>
    <xdr:cxnSp macro="">
      <xdr:nvCxnSpPr>
        <xdr:cNvPr id="542" name="直線コネクタ 541">
          <a:extLst>
            <a:ext uri="{FF2B5EF4-FFF2-40B4-BE49-F238E27FC236}">
              <a16:creationId xmlns:a16="http://schemas.microsoft.com/office/drawing/2014/main" id="{00000000-0008-0000-0E00-00001E020000}"/>
            </a:ext>
          </a:extLst>
        </xdr:cNvPr>
        <xdr:cNvCxnSpPr/>
      </xdr:nvCxnSpPr>
      <xdr:spPr>
        <a:xfrm flipV="1">
          <a:off x="14592300" y="1011097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118364</xdr:rowOff>
    </xdr:from>
    <xdr:to>
      <xdr:col>72</xdr:col>
      <xdr:colOff>38100</xdr:colOff>
      <xdr:row>59</xdr:row>
      <xdr:rowOff>48514</xdr:rowOff>
    </xdr:to>
    <xdr:sp macro="" textlink="">
      <xdr:nvSpPr>
        <xdr:cNvPr id="543" name="楕円 542">
          <a:extLst>
            <a:ext uri="{FF2B5EF4-FFF2-40B4-BE49-F238E27FC236}">
              <a16:creationId xmlns:a16="http://schemas.microsoft.com/office/drawing/2014/main" id="{00000000-0008-0000-0E00-00001F020000}"/>
            </a:ext>
          </a:extLst>
        </xdr:cNvPr>
        <xdr:cNvSpPr/>
      </xdr:nvSpPr>
      <xdr:spPr>
        <a:xfrm>
          <a:off x="13652500" y="1006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169164</xdr:rowOff>
    </xdr:from>
    <xdr:to>
      <xdr:col>76</xdr:col>
      <xdr:colOff>114300</xdr:colOff>
      <xdr:row>58</xdr:row>
      <xdr:rowOff>169164</xdr:rowOff>
    </xdr:to>
    <xdr:cxnSp macro="">
      <xdr:nvCxnSpPr>
        <xdr:cNvPr id="544" name="直線コネクタ 543">
          <a:extLst>
            <a:ext uri="{FF2B5EF4-FFF2-40B4-BE49-F238E27FC236}">
              <a16:creationId xmlns:a16="http://schemas.microsoft.com/office/drawing/2014/main" id="{00000000-0008-0000-0E00-000020020000}"/>
            </a:ext>
          </a:extLst>
        </xdr:cNvPr>
        <xdr:cNvCxnSpPr/>
      </xdr:nvCxnSpPr>
      <xdr:spPr>
        <a:xfrm>
          <a:off x="13703300" y="101132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120650</xdr:rowOff>
    </xdr:from>
    <xdr:to>
      <xdr:col>67</xdr:col>
      <xdr:colOff>101600</xdr:colOff>
      <xdr:row>59</xdr:row>
      <xdr:rowOff>50800</xdr:rowOff>
    </xdr:to>
    <xdr:sp macro="" textlink="">
      <xdr:nvSpPr>
        <xdr:cNvPr id="545" name="楕円 544">
          <a:extLst>
            <a:ext uri="{FF2B5EF4-FFF2-40B4-BE49-F238E27FC236}">
              <a16:creationId xmlns:a16="http://schemas.microsoft.com/office/drawing/2014/main" id="{00000000-0008-0000-0E00-000021020000}"/>
            </a:ext>
          </a:extLst>
        </xdr:cNvPr>
        <xdr:cNvSpPr/>
      </xdr:nvSpPr>
      <xdr:spPr>
        <a:xfrm>
          <a:off x="12763500" y="1006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169164</xdr:rowOff>
    </xdr:from>
    <xdr:to>
      <xdr:col>71</xdr:col>
      <xdr:colOff>177800</xdr:colOff>
      <xdr:row>59</xdr:row>
      <xdr:rowOff>0</xdr:rowOff>
    </xdr:to>
    <xdr:cxnSp macro="">
      <xdr:nvCxnSpPr>
        <xdr:cNvPr id="546" name="直線コネクタ 545">
          <a:extLst>
            <a:ext uri="{FF2B5EF4-FFF2-40B4-BE49-F238E27FC236}">
              <a16:creationId xmlns:a16="http://schemas.microsoft.com/office/drawing/2014/main" id="{00000000-0008-0000-0E00-000022020000}"/>
            </a:ext>
          </a:extLst>
        </xdr:cNvPr>
        <xdr:cNvCxnSpPr/>
      </xdr:nvCxnSpPr>
      <xdr:spPr>
        <a:xfrm flipV="1">
          <a:off x="12814300" y="1011326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128795</xdr:rowOff>
    </xdr:from>
    <xdr:ext cx="405111" cy="259045"/>
    <xdr:sp macro="" textlink="">
      <xdr:nvSpPr>
        <xdr:cNvPr id="547" name="n_1aveValue【学校施設】&#10;有形固定資産減価償却率">
          <a:extLst>
            <a:ext uri="{FF2B5EF4-FFF2-40B4-BE49-F238E27FC236}">
              <a16:creationId xmlns:a16="http://schemas.microsoft.com/office/drawing/2014/main" id="{00000000-0008-0000-0E00-000023020000}"/>
            </a:ext>
          </a:extLst>
        </xdr:cNvPr>
        <xdr:cNvSpPr txBox="1"/>
      </xdr:nvSpPr>
      <xdr:spPr>
        <a:xfrm>
          <a:off x="15266044" y="10244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51325</xdr:rowOff>
    </xdr:from>
    <xdr:ext cx="405111" cy="259045"/>
    <xdr:sp macro="" textlink="">
      <xdr:nvSpPr>
        <xdr:cNvPr id="548" name="n_2aveValue【学校施設】&#10;有形固定資産減価償却率">
          <a:extLst>
            <a:ext uri="{FF2B5EF4-FFF2-40B4-BE49-F238E27FC236}">
              <a16:creationId xmlns:a16="http://schemas.microsoft.com/office/drawing/2014/main" id="{00000000-0008-0000-0E00-000024020000}"/>
            </a:ext>
          </a:extLst>
        </xdr:cNvPr>
        <xdr:cNvSpPr txBox="1"/>
      </xdr:nvSpPr>
      <xdr:spPr>
        <a:xfrm>
          <a:off x="14389744" y="9823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35323</xdr:rowOff>
    </xdr:from>
    <xdr:ext cx="405111" cy="259045"/>
    <xdr:sp macro="" textlink="">
      <xdr:nvSpPr>
        <xdr:cNvPr id="549" name="n_3aveValue【学校施設】&#10;有形固定資産減価償却率">
          <a:extLst>
            <a:ext uri="{FF2B5EF4-FFF2-40B4-BE49-F238E27FC236}">
              <a16:creationId xmlns:a16="http://schemas.microsoft.com/office/drawing/2014/main" id="{00000000-0008-0000-0E00-000025020000}"/>
            </a:ext>
          </a:extLst>
        </xdr:cNvPr>
        <xdr:cNvSpPr txBox="1"/>
      </xdr:nvSpPr>
      <xdr:spPr>
        <a:xfrm>
          <a:off x="13500744" y="980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21607</xdr:rowOff>
    </xdr:from>
    <xdr:ext cx="405111" cy="259045"/>
    <xdr:sp macro="" textlink="">
      <xdr:nvSpPr>
        <xdr:cNvPr id="550" name="n_4aveValue【学校施設】&#10;有形固定資産減価償却率">
          <a:extLst>
            <a:ext uri="{FF2B5EF4-FFF2-40B4-BE49-F238E27FC236}">
              <a16:creationId xmlns:a16="http://schemas.microsoft.com/office/drawing/2014/main" id="{00000000-0008-0000-0E00-000026020000}"/>
            </a:ext>
          </a:extLst>
        </xdr:cNvPr>
        <xdr:cNvSpPr txBox="1"/>
      </xdr:nvSpPr>
      <xdr:spPr>
        <a:xfrm>
          <a:off x="126117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62755</xdr:rowOff>
    </xdr:from>
    <xdr:ext cx="405111" cy="259045"/>
    <xdr:sp macro="" textlink="">
      <xdr:nvSpPr>
        <xdr:cNvPr id="551" name="n_1mainValue【学校施設】&#10;有形固定資産減価償却率">
          <a:extLst>
            <a:ext uri="{FF2B5EF4-FFF2-40B4-BE49-F238E27FC236}">
              <a16:creationId xmlns:a16="http://schemas.microsoft.com/office/drawing/2014/main" id="{00000000-0008-0000-0E00-000027020000}"/>
            </a:ext>
          </a:extLst>
        </xdr:cNvPr>
        <xdr:cNvSpPr txBox="1"/>
      </xdr:nvSpPr>
      <xdr:spPr>
        <a:xfrm>
          <a:off x="15266044" y="9835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39641</xdr:rowOff>
    </xdr:from>
    <xdr:ext cx="405111" cy="259045"/>
    <xdr:sp macro="" textlink="">
      <xdr:nvSpPr>
        <xdr:cNvPr id="552" name="n_2mainValue【学校施設】&#10;有形固定資産減価償却率">
          <a:extLst>
            <a:ext uri="{FF2B5EF4-FFF2-40B4-BE49-F238E27FC236}">
              <a16:creationId xmlns:a16="http://schemas.microsoft.com/office/drawing/2014/main" id="{00000000-0008-0000-0E00-000028020000}"/>
            </a:ext>
          </a:extLst>
        </xdr:cNvPr>
        <xdr:cNvSpPr txBox="1"/>
      </xdr:nvSpPr>
      <xdr:spPr>
        <a:xfrm>
          <a:off x="14389744" y="1015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39641</xdr:rowOff>
    </xdr:from>
    <xdr:ext cx="405111" cy="259045"/>
    <xdr:sp macro="" textlink="">
      <xdr:nvSpPr>
        <xdr:cNvPr id="553" name="n_3mainValue【学校施設】&#10;有形固定資産減価償却率">
          <a:extLst>
            <a:ext uri="{FF2B5EF4-FFF2-40B4-BE49-F238E27FC236}">
              <a16:creationId xmlns:a16="http://schemas.microsoft.com/office/drawing/2014/main" id="{00000000-0008-0000-0E00-000029020000}"/>
            </a:ext>
          </a:extLst>
        </xdr:cNvPr>
        <xdr:cNvSpPr txBox="1"/>
      </xdr:nvSpPr>
      <xdr:spPr>
        <a:xfrm>
          <a:off x="13500744" y="1015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41927</xdr:rowOff>
    </xdr:from>
    <xdr:ext cx="405111" cy="259045"/>
    <xdr:sp macro="" textlink="">
      <xdr:nvSpPr>
        <xdr:cNvPr id="554" name="n_4mainValue【学校施設】&#10;有形固定資産減価償却率">
          <a:extLst>
            <a:ext uri="{FF2B5EF4-FFF2-40B4-BE49-F238E27FC236}">
              <a16:creationId xmlns:a16="http://schemas.microsoft.com/office/drawing/2014/main" id="{00000000-0008-0000-0E00-00002A020000}"/>
            </a:ext>
          </a:extLst>
        </xdr:cNvPr>
        <xdr:cNvSpPr txBox="1"/>
      </xdr:nvSpPr>
      <xdr:spPr>
        <a:xfrm>
          <a:off x="12611744" y="1015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5" name="正方形/長方形 554">
          <a:extLst>
            <a:ext uri="{FF2B5EF4-FFF2-40B4-BE49-F238E27FC236}">
              <a16:creationId xmlns:a16="http://schemas.microsoft.com/office/drawing/2014/main" id="{00000000-0008-0000-0E00-00002B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6" name="正方形/長方形 555">
          <a:extLst>
            <a:ext uri="{FF2B5EF4-FFF2-40B4-BE49-F238E27FC236}">
              <a16:creationId xmlns:a16="http://schemas.microsoft.com/office/drawing/2014/main" id="{00000000-0008-0000-0E00-00002C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7" name="正方形/長方形 556">
          <a:extLst>
            <a:ext uri="{FF2B5EF4-FFF2-40B4-BE49-F238E27FC236}">
              <a16:creationId xmlns:a16="http://schemas.microsoft.com/office/drawing/2014/main" id="{00000000-0008-0000-0E00-00002D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8" name="正方形/長方形 557">
          <a:extLst>
            <a:ext uri="{FF2B5EF4-FFF2-40B4-BE49-F238E27FC236}">
              <a16:creationId xmlns:a16="http://schemas.microsoft.com/office/drawing/2014/main" id="{00000000-0008-0000-0E00-00002E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9" name="正方形/長方形 558">
          <a:extLst>
            <a:ext uri="{FF2B5EF4-FFF2-40B4-BE49-F238E27FC236}">
              <a16:creationId xmlns:a16="http://schemas.microsoft.com/office/drawing/2014/main" id="{00000000-0008-0000-0E00-00002F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0" name="正方形/長方形 559">
          <a:extLst>
            <a:ext uri="{FF2B5EF4-FFF2-40B4-BE49-F238E27FC236}">
              <a16:creationId xmlns:a16="http://schemas.microsoft.com/office/drawing/2014/main" id="{00000000-0008-0000-0E00-000030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1" name="正方形/長方形 560">
          <a:extLst>
            <a:ext uri="{FF2B5EF4-FFF2-40B4-BE49-F238E27FC236}">
              <a16:creationId xmlns:a16="http://schemas.microsoft.com/office/drawing/2014/main" id="{00000000-0008-0000-0E00-000031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2" name="正方形/長方形 561">
          <a:extLst>
            <a:ext uri="{FF2B5EF4-FFF2-40B4-BE49-F238E27FC236}">
              <a16:creationId xmlns:a16="http://schemas.microsoft.com/office/drawing/2014/main" id="{00000000-0008-0000-0E00-000032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3" name="テキスト ボックス 562">
          <a:extLst>
            <a:ext uri="{FF2B5EF4-FFF2-40B4-BE49-F238E27FC236}">
              <a16:creationId xmlns:a16="http://schemas.microsoft.com/office/drawing/2014/main" id="{00000000-0008-0000-0E00-000033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4" name="直線コネクタ 563">
          <a:extLst>
            <a:ext uri="{FF2B5EF4-FFF2-40B4-BE49-F238E27FC236}">
              <a16:creationId xmlns:a16="http://schemas.microsoft.com/office/drawing/2014/main" id="{00000000-0008-0000-0E00-000034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5" name="テキスト ボックス 564">
          <a:extLst>
            <a:ext uri="{FF2B5EF4-FFF2-40B4-BE49-F238E27FC236}">
              <a16:creationId xmlns:a16="http://schemas.microsoft.com/office/drawing/2014/main" id="{00000000-0008-0000-0E00-000035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6" name="直線コネクタ 565">
          <a:extLst>
            <a:ext uri="{FF2B5EF4-FFF2-40B4-BE49-F238E27FC236}">
              <a16:creationId xmlns:a16="http://schemas.microsoft.com/office/drawing/2014/main" id="{00000000-0008-0000-0E00-000036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7" name="テキスト ボックス 566">
          <a:extLst>
            <a:ext uri="{FF2B5EF4-FFF2-40B4-BE49-F238E27FC236}">
              <a16:creationId xmlns:a16="http://schemas.microsoft.com/office/drawing/2014/main" id="{00000000-0008-0000-0E00-000037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68" name="直線コネクタ 567">
          <a:extLst>
            <a:ext uri="{FF2B5EF4-FFF2-40B4-BE49-F238E27FC236}">
              <a16:creationId xmlns:a16="http://schemas.microsoft.com/office/drawing/2014/main" id="{00000000-0008-0000-0E00-000038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69" name="テキスト ボックス 568">
          <a:extLst>
            <a:ext uri="{FF2B5EF4-FFF2-40B4-BE49-F238E27FC236}">
              <a16:creationId xmlns:a16="http://schemas.microsoft.com/office/drawing/2014/main" id="{00000000-0008-0000-0E00-000039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0" name="直線コネクタ 569">
          <a:extLst>
            <a:ext uri="{FF2B5EF4-FFF2-40B4-BE49-F238E27FC236}">
              <a16:creationId xmlns:a16="http://schemas.microsoft.com/office/drawing/2014/main" id="{00000000-0008-0000-0E00-00003A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1" name="テキスト ボックス 570">
          <a:extLst>
            <a:ext uri="{FF2B5EF4-FFF2-40B4-BE49-F238E27FC236}">
              <a16:creationId xmlns:a16="http://schemas.microsoft.com/office/drawing/2014/main" id="{00000000-0008-0000-0E00-00003B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2" name="直線コネクタ 571">
          <a:extLst>
            <a:ext uri="{FF2B5EF4-FFF2-40B4-BE49-F238E27FC236}">
              <a16:creationId xmlns:a16="http://schemas.microsoft.com/office/drawing/2014/main" id="{00000000-0008-0000-0E00-00003C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3" name="テキスト ボックス 572">
          <a:extLst>
            <a:ext uri="{FF2B5EF4-FFF2-40B4-BE49-F238E27FC236}">
              <a16:creationId xmlns:a16="http://schemas.microsoft.com/office/drawing/2014/main" id="{00000000-0008-0000-0E00-00003D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4" name="直線コネクタ 573">
          <a:extLst>
            <a:ext uri="{FF2B5EF4-FFF2-40B4-BE49-F238E27FC236}">
              <a16:creationId xmlns:a16="http://schemas.microsoft.com/office/drawing/2014/main" id="{00000000-0008-0000-0E00-00003E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5" name="テキスト ボックス 574">
          <a:extLst>
            <a:ext uri="{FF2B5EF4-FFF2-40B4-BE49-F238E27FC236}">
              <a16:creationId xmlns:a16="http://schemas.microsoft.com/office/drawing/2014/main" id="{00000000-0008-0000-0E00-00003F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6" name="直線コネクタ 575">
          <a:extLst>
            <a:ext uri="{FF2B5EF4-FFF2-40B4-BE49-F238E27FC236}">
              <a16:creationId xmlns:a16="http://schemas.microsoft.com/office/drawing/2014/main" id="{00000000-0008-0000-0E00-000040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7" name="テキスト ボックス 576">
          <a:extLst>
            <a:ext uri="{FF2B5EF4-FFF2-40B4-BE49-F238E27FC236}">
              <a16:creationId xmlns:a16="http://schemas.microsoft.com/office/drawing/2014/main" id="{00000000-0008-0000-0E00-000041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8" name="直線コネクタ 577">
          <a:extLst>
            <a:ext uri="{FF2B5EF4-FFF2-40B4-BE49-F238E27FC236}">
              <a16:creationId xmlns:a16="http://schemas.microsoft.com/office/drawing/2014/main" id="{00000000-0008-0000-0E00-000042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9" name="テキスト ボックス 578">
          <a:extLst>
            <a:ext uri="{FF2B5EF4-FFF2-40B4-BE49-F238E27FC236}">
              <a16:creationId xmlns:a16="http://schemas.microsoft.com/office/drawing/2014/main" id="{00000000-0008-0000-0E00-000043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0" name="【学校施設】&#10;一人当たり面積グラフ枠">
          <a:extLst>
            <a:ext uri="{FF2B5EF4-FFF2-40B4-BE49-F238E27FC236}">
              <a16:creationId xmlns:a16="http://schemas.microsoft.com/office/drawing/2014/main" id="{00000000-0008-0000-0E00-000044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55517</xdr:rowOff>
    </xdr:from>
    <xdr:to>
      <xdr:col>116</xdr:col>
      <xdr:colOff>62864</xdr:colOff>
      <xdr:row>64</xdr:row>
      <xdr:rowOff>45720</xdr:rowOff>
    </xdr:to>
    <xdr:cxnSp macro="">
      <xdr:nvCxnSpPr>
        <xdr:cNvPr id="581" name="直線コネクタ 580">
          <a:extLst>
            <a:ext uri="{FF2B5EF4-FFF2-40B4-BE49-F238E27FC236}">
              <a16:creationId xmlns:a16="http://schemas.microsoft.com/office/drawing/2014/main" id="{00000000-0008-0000-0E00-000045020000}"/>
            </a:ext>
          </a:extLst>
        </xdr:cNvPr>
        <xdr:cNvCxnSpPr/>
      </xdr:nvCxnSpPr>
      <xdr:spPr>
        <a:xfrm flipV="1">
          <a:off x="22160864" y="9656717"/>
          <a:ext cx="0" cy="1361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49547</xdr:rowOff>
    </xdr:from>
    <xdr:ext cx="469744" cy="259045"/>
    <xdr:sp macro="" textlink="">
      <xdr:nvSpPr>
        <xdr:cNvPr id="582" name="【学校施設】&#10;一人当たり面積最小値テキスト">
          <a:extLst>
            <a:ext uri="{FF2B5EF4-FFF2-40B4-BE49-F238E27FC236}">
              <a16:creationId xmlns:a16="http://schemas.microsoft.com/office/drawing/2014/main" id="{00000000-0008-0000-0E00-000046020000}"/>
            </a:ext>
          </a:extLst>
        </xdr:cNvPr>
        <xdr:cNvSpPr txBox="1"/>
      </xdr:nvSpPr>
      <xdr:spPr>
        <a:xfrm>
          <a:off x="22199600" y="1102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45720</xdr:rowOff>
    </xdr:from>
    <xdr:to>
      <xdr:col>116</xdr:col>
      <xdr:colOff>152400</xdr:colOff>
      <xdr:row>64</xdr:row>
      <xdr:rowOff>45720</xdr:rowOff>
    </xdr:to>
    <xdr:cxnSp macro="">
      <xdr:nvCxnSpPr>
        <xdr:cNvPr id="583" name="直線コネクタ 582">
          <a:extLst>
            <a:ext uri="{FF2B5EF4-FFF2-40B4-BE49-F238E27FC236}">
              <a16:creationId xmlns:a16="http://schemas.microsoft.com/office/drawing/2014/main" id="{00000000-0008-0000-0E00-000047020000}"/>
            </a:ext>
          </a:extLst>
        </xdr:cNvPr>
        <xdr:cNvCxnSpPr/>
      </xdr:nvCxnSpPr>
      <xdr:spPr>
        <a:xfrm>
          <a:off x="22072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2194</xdr:rowOff>
    </xdr:from>
    <xdr:ext cx="469744" cy="259045"/>
    <xdr:sp macro="" textlink="">
      <xdr:nvSpPr>
        <xdr:cNvPr id="584" name="【学校施設】&#10;一人当たり面積最大値テキスト">
          <a:extLst>
            <a:ext uri="{FF2B5EF4-FFF2-40B4-BE49-F238E27FC236}">
              <a16:creationId xmlns:a16="http://schemas.microsoft.com/office/drawing/2014/main" id="{00000000-0008-0000-0E00-000048020000}"/>
            </a:ext>
          </a:extLst>
        </xdr:cNvPr>
        <xdr:cNvSpPr txBox="1"/>
      </xdr:nvSpPr>
      <xdr:spPr>
        <a:xfrm>
          <a:off x="22199600" y="9431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55517</xdr:rowOff>
    </xdr:from>
    <xdr:to>
      <xdr:col>116</xdr:col>
      <xdr:colOff>152400</xdr:colOff>
      <xdr:row>56</xdr:row>
      <xdr:rowOff>55517</xdr:rowOff>
    </xdr:to>
    <xdr:cxnSp macro="">
      <xdr:nvCxnSpPr>
        <xdr:cNvPr id="585" name="直線コネクタ 584">
          <a:extLst>
            <a:ext uri="{FF2B5EF4-FFF2-40B4-BE49-F238E27FC236}">
              <a16:creationId xmlns:a16="http://schemas.microsoft.com/office/drawing/2014/main" id="{00000000-0008-0000-0E00-000049020000}"/>
            </a:ext>
          </a:extLst>
        </xdr:cNvPr>
        <xdr:cNvCxnSpPr/>
      </xdr:nvCxnSpPr>
      <xdr:spPr>
        <a:xfrm>
          <a:off x="22072600" y="965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43923</xdr:rowOff>
    </xdr:from>
    <xdr:ext cx="469744" cy="259045"/>
    <xdr:sp macro="" textlink="">
      <xdr:nvSpPr>
        <xdr:cNvPr id="586" name="【学校施設】&#10;一人当たり面積平均値テキスト">
          <a:extLst>
            <a:ext uri="{FF2B5EF4-FFF2-40B4-BE49-F238E27FC236}">
              <a16:creationId xmlns:a16="http://schemas.microsoft.com/office/drawing/2014/main" id="{00000000-0008-0000-0E00-00004A020000}"/>
            </a:ext>
          </a:extLst>
        </xdr:cNvPr>
        <xdr:cNvSpPr txBox="1"/>
      </xdr:nvSpPr>
      <xdr:spPr>
        <a:xfrm>
          <a:off x="22199600" y="103309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21046</xdr:rowOff>
    </xdr:from>
    <xdr:to>
      <xdr:col>116</xdr:col>
      <xdr:colOff>114300</xdr:colOff>
      <xdr:row>61</xdr:row>
      <xdr:rowOff>122646</xdr:rowOff>
    </xdr:to>
    <xdr:sp macro="" textlink="">
      <xdr:nvSpPr>
        <xdr:cNvPr id="587" name="フローチャート: 判断 586">
          <a:extLst>
            <a:ext uri="{FF2B5EF4-FFF2-40B4-BE49-F238E27FC236}">
              <a16:creationId xmlns:a16="http://schemas.microsoft.com/office/drawing/2014/main" id="{00000000-0008-0000-0E00-00004B020000}"/>
            </a:ext>
          </a:extLst>
        </xdr:cNvPr>
        <xdr:cNvSpPr/>
      </xdr:nvSpPr>
      <xdr:spPr>
        <a:xfrm>
          <a:off x="22110700" y="1047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47172</xdr:rowOff>
    </xdr:from>
    <xdr:to>
      <xdr:col>112</xdr:col>
      <xdr:colOff>38100</xdr:colOff>
      <xdr:row>60</xdr:row>
      <xdr:rowOff>148772</xdr:rowOff>
    </xdr:to>
    <xdr:sp macro="" textlink="">
      <xdr:nvSpPr>
        <xdr:cNvPr id="588" name="フローチャート: 判断 587">
          <a:extLst>
            <a:ext uri="{FF2B5EF4-FFF2-40B4-BE49-F238E27FC236}">
              <a16:creationId xmlns:a16="http://schemas.microsoft.com/office/drawing/2014/main" id="{00000000-0008-0000-0E00-00004C020000}"/>
            </a:ext>
          </a:extLst>
        </xdr:cNvPr>
        <xdr:cNvSpPr/>
      </xdr:nvSpPr>
      <xdr:spPr>
        <a:xfrm>
          <a:off x="21272500" y="1033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25944</xdr:rowOff>
    </xdr:from>
    <xdr:to>
      <xdr:col>107</xdr:col>
      <xdr:colOff>101600</xdr:colOff>
      <xdr:row>60</xdr:row>
      <xdr:rowOff>127544</xdr:rowOff>
    </xdr:to>
    <xdr:sp macro="" textlink="">
      <xdr:nvSpPr>
        <xdr:cNvPr id="589" name="フローチャート: 判断 588">
          <a:extLst>
            <a:ext uri="{FF2B5EF4-FFF2-40B4-BE49-F238E27FC236}">
              <a16:creationId xmlns:a16="http://schemas.microsoft.com/office/drawing/2014/main" id="{00000000-0008-0000-0E00-00004D020000}"/>
            </a:ext>
          </a:extLst>
        </xdr:cNvPr>
        <xdr:cNvSpPr/>
      </xdr:nvSpPr>
      <xdr:spPr>
        <a:xfrm>
          <a:off x="20383500" y="1031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65133</xdr:rowOff>
    </xdr:from>
    <xdr:to>
      <xdr:col>102</xdr:col>
      <xdr:colOff>165100</xdr:colOff>
      <xdr:row>60</xdr:row>
      <xdr:rowOff>166733</xdr:rowOff>
    </xdr:to>
    <xdr:sp macro="" textlink="">
      <xdr:nvSpPr>
        <xdr:cNvPr id="590" name="フローチャート: 判断 589">
          <a:extLst>
            <a:ext uri="{FF2B5EF4-FFF2-40B4-BE49-F238E27FC236}">
              <a16:creationId xmlns:a16="http://schemas.microsoft.com/office/drawing/2014/main" id="{00000000-0008-0000-0E00-00004E020000}"/>
            </a:ext>
          </a:extLst>
        </xdr:cNvPr>
        <xdr:cNvSpPr/>
      </xdr:nvSpPr>
      <xdr:spPr>
        <a:xfrm>
          <a:off x="19494500" y="103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70031</xdr:rowOff>
    </xdr:from>
    <xdr:to>
      <xdr:col>98</xdr:col>
      <xdr:colOff>38100</xdr:colOff>
      <xdr:row>61</xdr:row>
      <xdr:rowOff>181</xdr:rowOff>
    </xdr:to>
    <xdr:sp macro="" textlink="">
      <xdr:nvSpPr>
        <xdr:cNvPr id="591" name="フローチャート: 判断 590">
          <a:extLst>
            <a:ext uri="{FF2B5EF4-FFF2-40B4-BE49-F238E27FC236}">
              <a16:creationId xmlns:a16="http://schemas.microsoft.com/office/drawing/2014/main" id="{00000000-0008-0000-0E00-00004F020000}"/>
            </a:ext>
          </a:extLst>
        </xdr:cNvPr>
        <xdr:cNvSpPr/>
      </xdr:nvSpPr>
      <xdr:spPr>
        <a:xfrm>
          <a:off x="18605500" y="103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00000000-0008-0000-0E00-000050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00000000-0008-0000-0E00-000051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00000000-0008-0000-0E00-000052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00000000-0008-0000-0E00-000053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00000000-0008-0000-0E00-000054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24312</xdr:rowOff>
    </xdr:from>
    <xdr:to>
      <xdr:col>116</xdr:col>
      <xdr:colOff>114300</xdr:colOff>
      <xdr:row>63</xdr:row>
      <xdr:rowOff>125912</xdr:rowOff>
    </xdr:to>
    <xdr:sp macro="" textlink="">
      <xdr:nvSpPr>
        <xdr:cNvPr id="597" name="楕円 596">
          <a:extLst>
            <a:ext uri="{FF2B5EF4-FFF2-40B4-BE49-F238E27FC236}">
              <a16:creationId xmlns:a16="http://schemas.microsoft.com/office/drawing/2014/main" id="{00000000-0008-0000-0E00-000055020000}"/>
            </a:ext>
          </a:extLst>
        </xdr:cNvPr>
        <xdr:cNvSpPr/>
      </xdr:nvSpPr>
      <xdr:spPr>
        <a:xfrm>
          <a:off x="22110700" y="1082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2739</xdr:rowOff>
    </xdr:from>
    <xdr:ext cx="469744" cy="259045"/>
    <xdr:sp macro="" textlink="">
      <xdr:nvSpPr>
        <xdr:cNvPr id="598" name="【学校施設】&#10;一人当たり面積該当値テキスト">
          <a:extLst>
            <a:ext uri="{FF2B5EF4-FFF2-40B4-BE49-F238E27FC236}">
              <a16:creationId xmlns:a16="http://schemas.microsoft.com/office/drawing/2014/main" id="{00000000-0008-0000-0E00-000056020000}"/>
            </a:ext>
          </a:extLst>
        </xdr:cNvPr>
        <xdr:cNvSpPr txBox="1"/>
      </xdr:nvSpPr>
      <xdr:spPr>
        <a:xfrm>
          <a:off x="22199600" y="10804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32476</xdr:rowOff>
    </xdr:from>
    <xdr:to>
      <xdr:col>112</xdr:col>
      <xdr:colOff>38100</xdr:colOff>
      <xdr:row>63</xdr:row>
      <xdr:rowOff>134076</xdr:rowOff>
    </xdr:to>
    <xdr:sp macro="" textlink="">
      <xdr:nvSpPr>
        <xdr:cNvPr id="599" name="楕円 598">
          <a:extLst>
            <a:ext uri="{FF2B5EF4-FFF2-40B4-BE49-F238E27FC236}">
              <a16:creationId xmlns:a16="http://schemas.microsoft.com/office/drawing/2014/main" id="{00000000-0008-0000-0E00-000057020000}"/>
            </a:ext>
          </a:extLst>
        </xdr:cNvPr>
        <xdr:cNvSpPr/>
      </xdr:nvSpPr>
      <xdr:spPr>
        <a:xfrm>
          <a:off x="21272500" y="1083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75112</xdr:rowOff>
    </xdr:from>
    <xdr:to>
      <xdr:col>116</xdr:col>
      <xdr:colOff>63500</xdr:colOff>
      <xdr:row>63</xdr:row>
      <xdr:rowOff>83276</xdr:rowOff>
    </xdr:to>
    <xdr:cxnSp macro="">
      <xdr:nvCxnSpPr>
        <xdr:cNvPr id="600" name="直線コネクタ 599">
          <a:extLst>
            <a:ext uri="{FF2B5EF4-FFF2-40B4-BE49-F238E27FC236}">
              <a16:creationId xmlns:a16="http://schemas.microsoft.com/office/drawing/2014/main" id="{00000000-0008-0000-0E00-000058020000}"/>
            </a:ext>
          </a:extLst>
        </xdr:cNvPr>
        <xdr:cNvCxnSpPr/>
      </xdr:nvCxnSpPr>
      <xdr:spPr>
        <a:xfrm flipV="1">
          <a:off x="21323300" y="10876462"/>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35741</xdr:rowOff>
    </xdr:from>
    <xdr:to>
      <xdr:col>107</xdr:col>
      <xdr:colOff>101600</xdr:colOff>
      <xdr:row>63</xdr:row>
      <xdr:rowOff>137341</xdr:rowOff>
    </xdr:to>
    <xdr:sp macro="" textlink="">
      <xdr:nvSpPr>
        <xdr:cNvPr id="601" name="楕円 600">
          <a:extLst>
            <a:ext uri="{FF2B5EF4-FFF2-40B4-BE49-F238E27FC236}">
              <a16:creationId xmlns:a16="http://schemas.microsoft.com/office/drawing/2014/main" id="{00000000-0008-0000-0E00-000059020000}"/>
            </a:ext>
          </a:extLst>
        </xdr:cNvPr>
        <xdr:cNvSpPr/>
      </xdr:nvSpPr>
      <xdr:spPr>
        <a:xfrm>
          <a:off x="20383500" y="1083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83276</xdr:rowOff>
    </xdr:from>
    <xdr:to>
      <xdr:col>111</xdr:col>
      <xdr:colOff>177800</xdr:colOff>
      <xdr:row>63</xdr:row>
      <xdr:rowOff>86541</xdr:rowOff>
    </xdr:to>
    <xdr:cxnSp macro="">
      <xdr:nvCxnSpPr>
        <xdr:cNvPr id="602" name="直線コネクタ 601">
          <a:extLst>
            <a:ext uri="{FF2B5EF4-FFF2-40B4-BE49-F238E27FC236}">
              <a16:creationId xmlns:a16="http://schemas.microsoft.com/office/drawing/2014/main" id="{00000000-0008-0000-0E00-00005A020000}"/>
            </a:ext>
          </a:extLst>
        </xdr:cNvPr>
        <xdr:cNvCxnSpPr/>
      </xdr:nvCxnSpPr>
      <xdr:spPr>
        <a:xfrm flipV="1">
          <a:off x="20434300" y="1088462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6350</xdr:rowOff>
    </xdr:from>
    <xdr:to>
      <xdr:col>102</xdr:col>
      <xdr:colOff>165100</xdr:colOff>
      <xdr:row>64</xdr:row>
      <xdr:rowOff>107950</xdr:rowOff>
    </xdr:to>
    <xdr:sp macro="" textlink="">
      <xdr:nvSpPr>
        <xdr:cNvPr id="603" name="楕円 602">
          <a:extLst>
            <a:ext uri="{FF2B5EF4-FFF2-40B4-BE49-F238E27FC236}">
              <a16:creationId xmlns:a16="http://schemas.microsoft.com/office/drawing/2014/main" id="{00000000-0008-0000-0E00-00005B020000}"/>
            </a:ext>
          </a:extLst>
        </xdr:cNvPr>
        <xdr:cNvSpPr/>
      </xdr:nvSpPr>
      <xdr:spPr>
        <a:xfrm>
          <a:off x="19494500" y="1097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86541</xdr:rowOff>
    </xdr:from>
    <xdr:to>
      <xdr:col>107</xdr:col>
      <xdr:colOff>50800</xdr:colOff>
      <xdr:row>64</xdr:row>
      <xdr:rowOff>57150</xdr:rowOff>
    </xdr:to>
    <xdr:cxnSp macro="">
      <xdr:nvCxnSpPr>
        <xdr:cNvPr id="604" name="直線コネクタ 603">
          <a:extLst>
            <a:ext uri="{FF2B5EF4-FFF2-40B4-BE49-F238E27FC236}">
              <a16:creationId xmlns:a16="http://schemas.microsoft.com/office/drawing/2014/main" id="{00000000-0008-0000-0E00-00005C020000}"/>
            </a:ext>
          </a:extLst>
        </xdr:cNvPr>
        <xdr:cNvCxnSpPr/>
      </xdr:nvCxnSpPr>
      <xdr:spPr>
        <a:xfrm flipV="1">
          <a:off x="19545300" y="10887891"/>
          <a:ext cx="889000" cy="14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163104</xdr:rowOff>
    </xdr:from>
    <xdr:to>
      <xdr:col>98</xdr:col>
      <xdr:colOff>38100</xdr:colOff>
      <xdr:row>64</xdr:row>
      <xdr:rowOff>93254</xdr:rowOff>
    </xdr:to>
    <xdr:sp macro="" textlink="">
      <xdr:nvSpPr>
        <xdr:cNvPr id="605" name="楕円 604">
          <a:extLst>
            <a:ext uri="{FF2B5EF4-FFF2-40B4-BE49-F238E27FC236}">
              <a16:creationId xmlns:a16="http://schemas.microsoft.com/office/drawing/2014/main" id="{00000000-0008-0000-0E00-00005D020000}"/>
            </a:ext>
          </a:extLst>
        </xdr:cNvPr>
        <xdr:cNvSpPr/>
      </xdr:nvSpPr>
      <xdr:spPr>
        <a:xfrm>
          <a:off x="18605500" y="1096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42454</xdr:rowOff>
    </xdr:from>
    <xdr:to>
      <xdr:col>102</xdr:col>
      <xdr:colOff>114300</xdr:colOff>
      <xdr:row>64</xdr:row>
      <xdr:rowOff>57150</xdr:rowOff>
    </xdr:to>
    <xdr:cxnSp macro="">
      <xdr:nvCxnSpPr>
        <xdr:cNvPr id="606" name="直線コネクタ 605">
          <a:extLst>
            <a:ext uri="{FF2B5EF4-FFF2-40B4-BE49-F238E27FC236}">
              <a16:creationId xmlns:a16="http://schemas.microsoft.com/office/drawing/2014/main" id="{00000000-0008-0000-0E00-00005E020000}"/>
            </a:ext>
          </a:extLst>
        </xdr:cNvPr>
        <xdr:cNvCxnSpPr/>
      </xdr:nvCxnSpPr>
      <xdr:spPr>
        <a:xfrm>
          <a:off x="18656300" y="11015254"/>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165299</xdr:rowOff>
    </xdr:from>
    <xdr:ext cx="469744" cy="259045"/>
    <xdr:sp macro="" textlink="">
      <xdr:nvSpPr>
        <xdr:cNvPr id="607" name="n_1aveValue【学校施設】&#10;一人当たり面積">
          <a:extLst>
            <a:ext uri="{FF2B5EF4-FFF2-40B4-BE49-F238E27FC236}">
              <a16:creationId xmlns:a16="http://schemas.microsoft.com/office/drawing/2014/main" id="{00000000-0008-0000-0E00-00005F020000}"/>
            </a:ext>
          </a:extLst>
        </xdr:cNvPr>
        <xdr:cNvSpPr txBox="1"/>
      </xdr:nvSpPr>
      <xdr:spPr>
        <a:xfrm>
          <a:off x="21075727"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144071</xdr:rowOff>
    </xdr:from>
    <xdr:ext cx="469744" cy="259045"/>
    <xdr:sp macro="" textlink="">
      <xdr:nvSpPr>
        <xdr:cNvPr id="608" name="n_2aveValue【学校施設】&#10;一人当たり面積">
          <a:extLst>
            <a:ext uri="{FF2B5EF4-FFF2-40B4-BE49-F238E27FC236}">
              <a16:creationId xmlns:a16="http://schemas.microsoft.com/office/drawing/2014/main" id="{00000000-0008-0000-0E00-000060020000}"/>
            </a:ext>
          </a:extLst>
        </xdr:cNvPr>
        <xdr:cNvSpPr txBox="1"/>
      </xdr:nvSpPr>
      <xdr:spPr>
        <a:xfrm>
          <a:off x="20199427" y="10088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11810</xdr:rowOff>
    </xdr:from>
    <xdr:ext cx="469744" cy="259045"/>
    <xdr:sp macro="" textlink="">
      <xdr:nvSpPr>
        <xdr:cNvPr id="609" name="n_3aveValue【学校施設】&#10;一人当たり面積">
          <a:extLst>
            <a:ext uri="{FF2B5EF4-FFF2-40B4-BE49-F238E27FC236}">
              <a16:creationId xmlns:a16="http://schemas.microsoft.com/office/drawing/2014/main" id="{00000000-0008-0000-0E00-000061020000}"/>
            </a:ext>
          </a:extLst>
        </xdr:cNvPr>
        <xdr:cNvSpPr txBox="1"/>
      </xdr:nvSpPr>
      <xdr:spPr>
        <a:xfrm>
          <a:off x="19310427" y="1012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16708</xdr:rowOff>
    </xdr:from>
    <xdr:ext cx="469744" cy="259045"/>
    <xdr:sp macro="" textlink="">
      <xdr:nvSpPr>
        <xdr:cNvPr id="610" name="n_4aveValue【学校施設】&#10;一人当たり面積">
          <a:extLst>
            <a:ext uri="{FF2B5EF4-FFF2-40B4-BE49-F238E27FC236}">
              <a16:creationId xmlns:a16="http://schemas.microsoft.com/office/drawing/2014/main" id="{00000000-0008-0000-0E00-000062020000}"/>
            </a:ext>
          </a:extLst>
        </xdr:cNvPr>
        <xdr:cNvSpPr txBox="1"/>
      </xdr:nvSpPr>
      <xdr:spPr>
        <a:xfrm>
          <a:off x="18421427" y="10132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125203</xdr:rowOff>
    </xdr:from>
    <xdr:ext cx="469744" cy="259045"/>
    <xdr:sp macro="" textlink="">
      <xdr:nvSpPr>
        <xdr:cNvPr id="611" name="n_1mainValue【学校施設】&#10;一人当たり面積">
          <a:extLst>
            <a:ext uri="{FF2B5EF4-FFF2-40B4-BE49-F238E27FC236}">
              <a16:creationId xmlns:a16="http://schemas.microsoft.com/office/drawing/2014/main" id="{00000000-0008-0000-0E00-000063020000}"/>
            </a:ext>
          </a:extLst>
        </xdr:cNvPr>
        <xdr:cNvSpPr txBox="1"/>
      </xdr:nvSpPr>
      <xdr:spPr>
        <a:xfrm>
          <a:off x="21075727" y="10926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128468</xdr:rowOff>
    </xdr:from>
    <xdr:ext cx="469744" cy="259045"/>
    <xdr:sp macro="" textlink="">
      <xdr:nvSpPr>
        <xdr:cNvPr id="612" name="n_2mainValue【学校施設】&#10;一人当たり面積">
          <a:extLst>
            <a:ext uri="{FF2B5EF4-FFF2-40B4-BE49-F238E27FC236}">
              <a16:creationId xmlns:a16="http://schemas.microsoft.com/office/drawing/2014/main" id="{00000000-0008-0000-0E00-000064020000}"/>
            </a:ext>
          </a:extLst>
        </xdr:cNvPr>
        <xdr:cNvSpPr txBox="1"/>
      </xdr:nvSpPr>
      <xdr:spPr>
        <a:xfrm>
          <a:off x="20199427" y="10929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99077</xdr:rowOff>
    </xdr:from>
    <xdr:ext cx="469744" cy="259045"/>
    <xdr:sp macro="" textlink="">
      <xdr:nvSpPr>
        <xdr:cNvPr id="613" name="n_3mainValue【学校施設】&#10;一人当たり面積">
          <a:extLst>
            <a:ext uri="{FF2B5EF4-FFF2-40B4-BE49-F238E27FC236}">
              <a16:creationId xmlns:a16="http://schemas.microsoft.com/office/drawing/2014/main" id="{00000000-0008-0000-0E00-000065020000}"/>
            </a:ext>
          </a:extLst>
        </xdr:cNvPr>
        <xdr:cNvSpPr txBox="1"/>
      </xdr:nvSpPr>
      <xdr:spPr>
        <a:xfrm>
          <a:off x="19310427" y="1107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84381</xdr:rowOff>
    </xdr:from>
    <xdr:ext cx="469744" cy="259045"/>
    <xdr:sp macro="" textlink="">
      <xdr:nvSpPr>
        <xdr:cNvPr id="614" name="n_4mainValue【学校施設】&#10;一人当たり面積">
          <a:extLst>
            <a:ext uri="{FF2B5EF4-FFF2-40B4-BE49-F238E27FC236}">
              <a16:creationId xmlns:a16="http://schemas.microsoft.com/office/drawing/2014/main" id="{00000000-0008-0000-0E00-000066020000}"/>
            </a:ext>
          </a:extLst>
        </xdr:cNvPr>
        <xdr:cNvSpPr txBox="1"/>
      </xdr:nvSpPr>
      <xdr:spPr>
        <a:xfrm>
          <a:off x="18421427" y="11057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5" name="正方形/長方形 614">
          <a:extLst>
            <a:ext uri="{FF2B5EF4-FFF2-40B4-BE49-F238E27FC236}">
              <a16:creationId xmlns:a16="http://schemas.microsoft.com/office/drawing/2014/main" id="{00000000-0008-0000-0E00-000067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6" name="正方形/長方形 615">
          <a:extLst>
            <a:ext uri="{FF2B5EF4-FFF2-40B4-BE49-F238E27FC236}">
              <a16:creationId xmlns:a16="http://schemas.microsoft.com/office/drawing/2014/main" id="{00000000-0008-0000-0E00-000068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7" name="正方形/長方形 616">
          <a:extLst>
            <a:ext uri="{FF2B5EF4-FFF2-40B4-BE49-F238E27FC236}">
              <a16:creationId xmlns:a16="http://schemas.microsoft.com/office/drawing/2014/main" id="{00000000-0008-0000-0E00-000069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8" name="正方形/長方形 617">
          <a:extLst>
            <a:ext uri="{FF2B5EF4-FFF2-40B4-BE49-F238E27FC236}">
              <a16:creationId xmlns:a16="http://schemas.microsoft.com/office/drawing/2014/main" id="{00000000-0008-0000-0E00-00006A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9" name="正方形/長方形 618">
          <a:extLst>
            <a:ext uri="{FF2B5EF4-FFF2-40B4-BE49-F238E27FC236}">
              <a16:creationId xmlns:a16="http://schemas.microsoft.com/office/drawing/2014/main" id="{00000000-0008-0000-0E00-00006B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0" name="正方形/長方形 619">
          <a:extLst>
            <a:ext uri="{FF2B5EF4-FFF2-40B4-BE49-F238E27FC236}">
              <a16:creationId xmlns:a16="http://schemas.microsoft.com/office/drawing/2014/main" id="{00000000-0008-0000-0E00-00006C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1" name="正方形/長方形 620">
          <a:extLst>
            <a:ext uri="{FF2B5EF4-FFF2-40B4-BE49-F238E27FC236}">
              <a16:creationId xmlns:a16="http://schemas.microsoft.com/office/drawing/2014/main" id="{00000000-0008-0000-0E00-00006D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2" name="正方形/長方形 621">
          <a:extLst>
            <a:ext uri="{FF2B5EF4-FFF2-40B4-BE49-F238E27FC236}">
              <a16:creationId xmlns:a16="http://schemas.microsoft.com/office/drawing/2014/main" id="{00000000-0008-0000-0E00-00006E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3" name="テキスト ボックス 622">
          <a:extLst>
            <a:ext uri="{FF2B5EF4-FFF2-40B4-BE49-F238E27FC236}">
              <a16:creationId xmlns:a16="http://schemas.microsoft.com/office/drawing/2014/main" id="{00000000-0008-0000-0E00-00006F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4" name="直線コネクタ 623">
          <a:extLst>
            <a:ext uri="{FF2B5EF4-FFF2-40B4-BE49-F238E27FC236}">
              <a16:creationId xmlns:a16="http://schemas.microsoft.com/office/drawing/2014/main" id="{00000000-0008-0000-0E00-000070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5" name="テキスト ボックス 624">
          <a:extLst>
            <a:ext uri="{FF2B5EF4-FFF2-40B4-BE49-F238E27FC236}">
              <a16:creationId xmlns:a16="http://schemas.microsoft.com/office/drawing/2014/main" id="{00000000-0008-0000-0E00-000071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6" name="直線コネクタ 625">
          <a:extLst>
            <a:ext uri="{FF2B5EF4-FFF2-40B4-BE49-F238E27FC236}">
              <a16:creationId xmlns:a16="http://schemas.microsoft.com/office/drawing/2014/main" id="{00000000-0008-0000-0E00-000072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7" name="テキスト ボックス 626">
          <a:extLst>
            <a:ext uri="{FF2B5EF4-FFF2-40B4-BE49-F238E27FC236}">
              <a16:creationId xmlns:a16="http://schemas.microsoft.com/office/drawing/2014/main" id="{00000000-0008-0000-0E00-000073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8" name="直線コネクタ 627">
          <a:extLst>
            <a:ext uri="{FF2B5EF4-FFF2-40B4-BE49-F238E27FC236}">
              <a16:creationId xmlns:a16="http://schemas.microsoft.com/office/drawing/2014/main" id="{00000000-0008-0000-0E00-000074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9" name="テキスト ボックス 628">
          <a:extLst>
            <a:ext uri="{FF2B5EF4-FFF2-40B4-BE49-F238E27FC236}">
              <a16:creationId xmlns:a16="http://schemas.microsoft.com/office/drawing/2014/main" id="{00000000-0008-0000-0E00-000075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0" name="直線コネクタ 629">
          <a:extLst>
            <a:ext uri="{FF2B5EF4-FFF2-40B4-BE49-F238E27FC236}">
              <a16:creationId xmlns:a16="http://schemas.microsoft.com/office/drawing/2014/main" id="{00000000-0008-0000-0E00-000076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1" name="テキスト ボックス 630">
          <a:extLst>
            <a:ext uri="{FF2B5EF4-FFF2-40B4-BE49-F238E27FC236}">
              <a16:creationId xmlns:a16="http://schemas.microsoft.com/office/drawing/2014/main" id="{00000000-0008-0000-0E00-000077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2" name="直線コネクタ 631">
          <a:extLst>
            <a:ext uri="{FF2B5EF4-FFF2-40B4-BE49-F238E27FC236}">
              <a16:creationId xmlns:a16="http://schemas.microsoft.com/office/drawing/2014/main" id="{00000000-0008-0000-0E00-000078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3" name="テキスト ボックス 632">
          <a:extLst>
            <a:ext uri="{FF2B5EF4-FFF2-40B4-BE49-F238E27FC236}">
              <a16:creationId xmlns:a16="http://schemas.microsoft.com/office/drawing/2014/main" id="{00000000-0008-0000-0E00-000079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4" name="直線コネクタ 633">
          <a:extLst>
            <a:ext uri="{FF2B5EF4-FFF2-40B4-BE49-F238E27FC236}">
              <a16:creationId xmlns:a16="http://schemas.microsoft.com/office/drawing/2014/main" id="{00000000-0008-0000-0E00-00007A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5" name="テキスト ボックス 634">
          <a:extLst>
            <a:ext uri="{FF2B5EF4-FFF2-40B4-BE49-F238E27FC236}">
              <a16:creationId xmlns:a16="http://schemas.microsoft.com/office/drawing/2014/main" id="{00000000-0008-0000-0E00-00007B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6" name="直線コネクタ 635">
          <a:extLst>
            <a:ext uri="{FF2B5EF4-FFF2-40B4-BE49-F238E27FC236}">
              <a16:creationId xmlns:a16="http://schemas.microsoft.com/office/drawing/2014/main" id="{00000000-0008-0000-0E00-00007C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7" name="テキスト ボックス 636">
          <a:extLst>
            <a:ext uri="{FF2B5EF4-FFF2-40B4-BE49-F238E27FC236}">
              <a16:creationId xmlns:a16="http://schemas.microsoft.com/office/drawing/2014/main" id="{00000000-0008-0000-0E00-00007D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8" name="【児童館】&#10;有形固定資産減価償却率グラフ枠">
          <a:extLst>
            <a:ext uri="{FF2B5EF4-FFF2-40B4-BE49-F238E27FC236}">
              <a16:creationId xmlns:a16="http://schemas.microsoft.com/office/drawing/2014/main" id="{00000000-0008-0000-0E00-00007E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53339</xdr:rowOff>
    </xdr:from>
    <xdr:to>
      <xdr:col>85</xdr:col>
      <xdr:colOff>126364</xdr:colOff>
      <xdr:row>86</xdr:row>
      <xdr:rowOff>114300</xdr:rowOff>
    </xdr:to>
    <xdr:cxnSp macro="">
      <xdr:nvCxnSpPr>
        <xdr:cNvPr id="639" name="直線コネクタ 638">
          <a:extLst>
            <a:ext uri="{FF2B5EF4-FFF2-40B4-BE49-F238E27FC236}">
              <a16:creationId xmlns:a16="http://schemas.microsoft.com/office/drawing/2014/main" id="{00000000-0008-0000-0E00-00007F020000}"/>
            </a:ext>
          </a:extLst>
        </xdr:cNvPr>
        <xdr:cNvCxnSpPr/>
      </xdr:nvCxnSpPr>
      <xdr:spPr>
        <a:xfrm flipV="1">
          <a:off x="16318864" y="13254989"/>
          <a:ext cx="0" cy="1604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0" name="【児童館】&#10;有形固定資産減価償却率最小値テキスト">
          <a:extLst>
            <a:ext uri="{FF2B5EF4-FFF2-40B4-BE49-F238E27FC236}">
              <a16:creationId xmlns:a16="http://schemas.microsoft.com/office/drawing/2014/main" id="{00000000-0008-0000-0E00-00008002000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1" name="直線コネクタ 640">
          <a:extLst>
            <a:ext uri="{FF2B5EF4-FFF2-40B4-BE49-F238E27FC236}">
              <a16:creationId xmlns:a16="http://schemas.microsoft.com/office/drawing/2014/main" id="{00000000-0008-0000-0E00-00008102000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xdr:rowOff>
    </xdr:from>
    <xdr:ext cx="405111" cy="259045"/>
    <xdr:sp macro="" textlink="">
      <xdr:nvSpPr>
        <xdr:cNvPr id="642" name="【児童館】&#10;有形固定資産減価償却率最大値テキスト">
          <a:extLst>
            <a:ext uri="{FF2B5EF4-FFF2-40B4-BE49-F238E27FC236}">
              <a16:creationId xmlns:a16="http://schemas.microsoft.com/office/drawing/2014/main" id="{00000000-0008-0000-0E00-000082020000}"/>
            </a:ext>
          </a:extLst>
        </xdr:cNvPr>
        <xdr:cNvSpPr txBox="1"/>
      </xdr:nvSpPr>
      <xdr:spPr>
        <a:xfrm>
          <a:off x="16357600" y="13030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53339</xdr:rowOff>
    </xdr:from>
    <xdr:to>
      <xdr:col>86</xdr:col>
      <xdr:colOff>25400</xdr:colOff>
      <xdr:row>77</xdr:row>
      <xdr:rowOff>53339</xdr:rowOff>
    </xdr:to>
    <xdr:cxnSp macro="">
      <xdr:nvCxnSpPr>
        <xdr:cNvPr id="643" name="直線コネクタ 642">
          <a:extLst>
            <a:ext uri="{FF2B5EF4-FFF2-40B4-BE49-F238E27FC236}">
              <a16:creationId xmlns:a16="http://schemas.microsoft.com/office/drawing/2014/main" id="{00000000-0008-0000-0E00-000083020000}"/>
            </a:ext>
          </a:extLst>
        </xdr:cNvPr>
        <xdr:cNvCxnSpPr/>
      </xdr:nvCxnSpPr>
      <xdr:spPr>
        <a:xfrm>
          <a:off x="16230600" y="1325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111141</xdr:rowOff>
    </xdr:from>
    <xdr:ext cx="405111" cy="259045"/>
    <xdr:sp macro="" textlink="">
      <xdr:nvSpPr>
        <xdr:cNvPr id="644" name="【児童館】&#10;有形固定資産減価償却率平均値テキスト">
          <a:extLst>
            <a:ext uri="{FF2B5EF4-FFF2-40B4-BE49-F238E27FC236}">
              <a16:creationId xmlns:a16="http://schemas.microsoft.com/office/drawing/2014/main" id="{00000000-0008-0000-0E00-000084020000}"/>
            </a:ext>
          </a:extLst>
        </xdr:cNvPr>
        <xdr:cNvSpPr txBox="1"/>
      </xdr:nvSpPr>
      <xdr:spPr>
        <a:xfrm>
          <a:off x="16357600" y="138271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88264</xdr:rowOff>
    </xdr:from>
    <xdr:to>
      <xdr:col>85</xdr:col>
      <xdr:colOff>177800</xdr:colOff>
      <xdr:row>82</xdr:row>
      <xdr:rowOff>18414</xdr:rowOff>
    </xdr:to>
    <xdr:sp macro="" textlink="">
      <xdr:nvSpPr>
        <xdr:cNvPr id="645" name="フローチャート: 判断 644">
          <a:extLst>
            <a:ext uri="{FF2B5EF4-FFF2-40B4-BE49-F238E27FC236}">
              <a16:creationId xmlns:a16="http://schemas.microsoft.com/office/drawing/2014/main" id="{00000000-0008-0000-0E00-000085020000}"/>
            </a:ext>
          </a:extLst>
        </xdr:cNvPr>
        <xdr:cNvSpPr/>
      </xdr:nvSpPr>
      <xdr:spPr>
        <a:xfrm>
          <a:off x="16268700" y="1397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114936</xdr:rowOff>
    </xdr:from>
    <xdr:to>
      <xdr:col>81</xdr:col>
      <xdr:colOff>101600</xdr:colOff>
      <xdr:row>82</xdr:row>
      <xdr:rowOff>45086</xdr:rowOff>
    </xdr:to>
    <xdr:sp macro="" textlink="">
      <xdr:nvSpPr>
        <xdr:cNvPr id="646" name="フローチャート: 判断 645">
          <a:extLst>
            <a:ext uri="{FF2B5EF4-FFF2-40B4-BE49-F238E27FC236}">
              <a16:creationId xmlns:a16="http://schemas.microsoft.com/office/drawing/2014/main" id="{00000000-0008-0000-0E00-000086020000}"/>
            </a:ext>
          </a:extLst>
        </xdr:cNvPr>
        <xdr:cNvSpPr/>
      </xdr:nvSpPr>
      <xdr:spPr>
        <a:xfrm>
          <a:off x="15430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114936</xdr:rowOff>
    </xdr:from>
    <xdr:to>
      <xdr:col>76</xdr:col>
      <xdr:colOff>165100</xdr:colOff>
      <xdr:row>83</xdr:row>
      <xdr:rowOff>45086</xdr:rowOff>
    </xdr:to>
    <xdr:sp macro="" textlink="">
      <xdr:nvSpPr>
        <xdr:cNvPr id="647" name="フローチャート: 判断 646">
          <a:extLst>
            <a:ext uri="{FF2B5EF4-FFF2-40B4-BE49-F238E27FC236}">
              <a16:creationId xmlns:a16="http://schemas.microsoft.com/office/drawing/2014/main" id="{00000000-0008-0000-0E00-000087020000}"/>
            </a:ext>
          </a:extLst>
        </xdr:cNvPr>
        <xdr:cNvSpPr/>
      </xdr:nvSpPr>
      <xdr:spPr>
        <a:xfrm>
          <a:off x="14541500" y="1417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40639</xdr:rowOff>
    </xdr:from>
    <xdr:to>
      <xdr:col>72</xdr:col>
      <xdr:colOff>38100</xdr:colOff>
      <xdr:row>82</xdr:row>
      <xdr:rowOff>142239</xdr:rowOff>
    </xdr:to>
    <xdr:sp macro="" textlink="">
      <xdr:nvSpPr>
        <xdr:cNvPr id="648" name="フローチャート: 判断 647">
          <a:extLst>
            <a:ext uri="{FF2B5EF4-FFF2-40B4-BE49-F238E27FC236}">
              <a16:creationId xmlns:a16="http://schemas.microsoft.com/office/drawing/2014/main" id="{00000000-0008-0000-0E00-000088020000}"/>
            </a:ext>
          </a:extLst>
        </xdr:cNvPr>
        <xdr:cNvSpPr/>
      </xdr:nvSpPr>
      <xdr:spPr>
        <a:xfrm>
          <a:off x="13652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21589</xdr:rowOff>
    </xdr:from>
    <xdr:to>
      <xdr:col>67</xdr:col>
      <xdr:colOff>101600</xdr:colOff>
      <xdr:row>82</xdr:row>
      <xdr:rowOff>123189</xdr:rowOff>
    </xdr:to>
    <xdr:sp macro="" textlink="">
      <xdr:nvSpPr>
        <xdr:cNvPr id="649" name="フローチャート: 判断 648">
          <a:extLst>
            <a:ext uri="{FF2B5EF4-FFF2-40B4-BE49-F238E27FC236}">
              <a16:creationId xmlns:a16="http://schemas.microsoft.com/office/drawing/2014/main" id="{00000000-0008-0000-0E00-000089020000}"/>
            </a:ext>
          </a:extLst>
        </xdr:cNvPr>
        <xdr:cNvSpPr/>
      </xdr:nvSpPr>
      <xdr:spPr>
        <a:xfrm>
          <a:off x="12763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0" name="テキスト ボックス 649">
          <a:extLst>
            <a:ext uri="{FF2B5EF4-FFF2-40B4-BE49-F238E27FC236}">
              <a16:creationId xmlns:a16="http://schemas.microsoft.com/office/drawing/2014/main" id="{00000000-0008-0000-0E00-00008A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1" name="テキスト ボックス 650">
          <a:extLst>
            <a:ext uri="{FF2B5EF4-FFF2-40B4-BE49-F238E27FC236}">
              <a16:creationId xmlns:a16="http://schemas.microsoft.com/office/drawing/2014/main" id="{00000000-0008-0000-0E00-00008B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00000000-0008-0000-0E00-00008C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00000000-0008-0000-0E00-00008D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00000000-0008-0000-0E00-00008E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128270</xdr:rowOff>
    </xdr:from>
    <xdr:to>
      <xdr:col>85</xdr:col>
      <xdr:colOff>177800</xdr:colOff>
      <xdr:row>83</xdr:row>
      <xdr:rowOff>58420</xdr:rowOff>
    </xdr:to>
    <xdr:sp macro="" textlink="">
      <xdr:nvSpPr>
        <xdr:cNvPr id="655" name="楕円 654">
          <a:extLst>
            <a:ext uri="{FF2B5EF4-FFF2-40B4-BE49-F238E27FC236}">
              <a16:creationId xmlns:a16="http://schemas.microsoft.com/office/drawing/2014/main" id="{00000000-0008-0000-0E00-00008F020000}"/>
            </a:ext>
          </a:extLst>
        </xdr:cNvPr>
        <xdr:cNvSpPr/>
      </xdr:nvSpPr>
      <xdr:spPr>
        <a:xfrm>
          <a:off x="16268700" y="1418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106697</xdr:rowOff>
    </xdr:from>
    <xdr:ext cx="405111" cy="259045"/>
    <xdr:sp macro="" textlink="">
      <xdr:nvSpPr>
        <xdr:cNvPr id="656" name="【児童館】&#10;有形固定資産減価償却率該当値テキスト">
          <a:extLst>
            <a:ext uri="{FF2B5EF4-FFF2-40B4-BE49-F238E27FC236}">
              <a16:creationId xmlns:a16="http://schemas.microsoft.com/office/drawing/2014/main" id="{00000000-0008-0000-0E00-000090020000}"/>
            </a:ext>
          </a:extLst>
        </xdr:cNvPr>
        <xdr:cNvSpPr txBox="1"/>
      </xdr:nvSpPr>
      <xdr:spPr>
        <a:xfrm>
          <a:off x="16357600" y="1416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139700</xdr:rowOff>
    </xdr:from>
    <xdr:to>
      <xdr:col>81</xdr:col>
      <xdr:colOff>101600</xdr:colOff>
      <xdr:row>83</xdr:row>
      <xdr:rowOff>69850</xdr:rowOff>
    </xdr:to>
    <xdr:sp macro="" textlink="">
      <xdr:nvSpPr>
        <xdr:cNvPr id="657" name="楕円 656">
          <a:extLst>
            <a:ext uri="{FF2B5EF4-FFF2-40B4-BE49-F238E27FC236}">
              <a16:creationId xmlns:a16="http://schemas.microsoft.com/office/drawing/2014/main" id="{00000000-0008-0000-0E00-000091020000}"/>
            </a:ext>
          </a:extLst>
        </xdr:cNvPr>
        <xdr:cNvSpPr/>
      </xdr:nvSpPr>
      <xdr:spPr>
        <a:xfrm>
          <a:off x="154305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7620</xdr:rowOff>
    </xdr:from>
    <xdr:to>
      <xdr:col>85</xdr:col>
      <xdr:colOff>127000</xdr:colOff>
      <xdr:row>83</xdr:row>
      <xdr:rowOff>19050</xdr:rowOff>
    </xdr:to>
    <xdr:cxnSp macro="">
      <xdr:nvCxnSpPr>
        <xdr:cNvPr id="658" name="直線コネクタ 657">
          <a:extLst>
            <a:ext uri="{FF2B5EF4-FFF2-40B4-BE49-F238E27FC236}">
              <a16:creationId xmlns:a16="http://schemas.microsoft.com/office/drawing/2014/main" id="{00000000-0008-0000-0E00-000092020000}"/>
            </a:ext>
          </a:extLst>
        </xdr:cNvPr>
        <xdr:cNvCxnSpPr/>
      </xdr:nvCxnSpPr>
      <xdr:spPr>
        <a:xfrm flipV="1">
          <a:off x="15481300" y="1423797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137795</xdr:rowOff>
    </xdr:from>
    <xdr:to>
      <xdr:col>76</xdr:col>
      <xdr:colOff>165100</xdr:colOff>
      <xdr:row>83</xdr:row>
      <xdr:rowOff>67945</xdr:rowOff>
    </xdr:to>
    <xdr:sp macro="" textlink="">
      <xdr:nvSpPr>
        <xdr:cNvPr id="659" name="楕円 658">
          <a:extLst>
            <a:ext uri="{FF2B5EF4-FFF2-40B4-BE49-F238E27FC236}">
              <a16:creationId xmlns:a16="http://schemas.microsoft.com/office/drawing/2014/main" id="{00000000-0008-0000-0E00-000093020000}"/>
            </a:ext>
          </a:extLst>
        </xdr:cNvPr>
        <xdr:cNvSpPr/>
      </xdr:nvSpPr>
      <xdr:spPr>
        <a:xfrm>
          <a:off x="14541500" y="1419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17145</xdr:rowOff>
    </xdr:from>
    <xdr:to>
      <xdr:col>81</xdr:col>
      <xdr:colOff>50800</xdr:colOff>
      <xdr:row>83</xdr:row>
      <xdr:rowOff>19050</xdr:rowOff>
    </xdr:to>
    <xdr:cxnSp macro="">
      <xdr:nvCxnSpPr>
        <xdr:cNvPr id="660" name="直線コネクタ 659">
          <a:extLst>
            <a:ext uri="{FF2B5EF4-FFF2-40B4-BE49-F238E27FC236}">
              <a16:creationId xmlns:a16="http://schemas.microsoft.com/office/drawing/2014/main" id="{00000000-0008-0000-0E00-000094020000}"/>
            </a:ext>
          </a:extLst>
        </xdr:cNvPr>
        <xdr:cNvCxnSpPr/>
      </xdr:nvCxnSpPr>
      <xdr:spPr>
        <a:xfrm>
          <a:off x="14592300" y="1424749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153036</xdr:rowOff>
    </xdr:from>
    <xdr:to>
      <xdr:col>72</xdr:col>
      <xdr:colOff>38100</xdr:colOff>
      <xdr:row>83</xdr:row>
      <xdr:rowOff>83186</xdr:rowOff>
    </xdr:to>
    <xdr:sp macro="" textlink="">
      <xdr:nvSpPr>
        <xdr:cNvPr id="661" name="楕円 660">
          <a:extLst>
            <a:ext uri="{FF2B5EF4-FFF2-40B4-BE49-F238E27FC236}">
              <a16:creationId xmlns:a16="http://schemas.microsoft.com/office/drawing/2014/main" id="{00000000-0008-0000-0E00-000095020000}"/>
            </a:ext>
          </a:extLst>
        </xdr:cNvPr>
        <xdr:cNvSpPr/>
      </xdr:nvSpPr>
      <xdr:spPr>
        <a:xfrm>
          <a:off x="13652500" y="1421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17145</xdr:rowOff>
    </xdr:from>
    <xdr:to>
      <xdr:col>76</xdr:col>
      <xdr:colOff>114300</xdr:colOff>
      <xdr:row>83</xdr:row>
      <xdr:rowOff>32386</xdr:rowOff>
    </xdr:to>
    <xdr:cxnSp macro="">
      <xdr:nvCxnSpPr>
        <xdr:cNvPr id="662" name="直線コネクタ 661">
          <a:extLst>
            <a:ext uri="{FF2B5EF4-FFF2-40B4-BE49-F238E27FC236}">
              <a16:creationId xmlns:a16="http://schemas.microsoft.com/office/drawing/2014/main" id="{00000000-0008-0000-0E00-000096020000}"/>
            </a:ext>
          </a:extLst>
        </xdr:cNvPr>
        <xdr:cNvCxnSpPr/>
      </xdr:nvCxnSpPr>
      <xdr:spPr>
        <a:xfrm flipV="1">
          <a:off x="13703300" y="14247495"/>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147320</xdr:rowOff>
    </xdr:from>
    <xdr:to>
      <xdr:col>67</xdr:col>
      <xdr:colOff>101600</xdr:colOff>
      <xdr:row>83</xdr:row>
      <xdr:rowOff>77470</xdr:rowOff>
    </xdr:to>
    <xdr:sp macro="" textlink="">
      <xdr:nvSpPr>
        <xdr:cNvPr id="663" name="楕円 662">
          <a:extLst>
            <a:ext uri="{FF2B5EF4-FFF2-40B4-BE49-F238E27FC236}">
              <a16:creationId xmlns:a16="http://schemas.microsoft.com/office/drawing/2014/main" id="{00000000-0008-0000-0E00-000097020000}"/>
            </a:ext>
          </a:extLst>
        </xdr:cNvPr>
        <xdr:cNvSpPr/>
      </xdr:nvSpPr>
      <xdr:spPr>
        <a:xfrm>
          <a:off x="12763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26670</xdr:rowOff>
    </xdr:from>
    <xdr:to>
      <xdr:col>71</xdr:col>
      <xdr:colOff>177800</xdr:colOff>
      <xdr:row>83</xdr:row>
      <xdr:rowOff>32386</xdr:rowOff>
    </xdr:to>
    <xdr:cxnSp macro="">
      <xdr:nvCxnSpPr>
        <xdr:cNvPr id="664" name="直線コネクタ 663">
          <a:extLst>
            <a:ext uri="{FF2B5EF4-FFF2-40B4-BE49-F238E27FC236}">
              <a16:creationId xmlns:a16="http://schemas.microsoft.com/office/drawing/2014/main" id="{00000000-0008-0000-0E00-000098020000}"/>
            </a:ext>
          </a:extLst>
        </xdr:cNvPr>
        <xdr:cNvCxnSpPr/>
      </xdr:nvCxnSpPr>
      <xdr:spPr>
        <a:xfrm>
          <a:off x="12814300" y="14257020"/>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61613</xdr:rowOff>
    </xdr:from>
    <xdr:ext cx="405111" cy="259045"/>
    <xdr:sp macro="" textlink="">
      <xdr:nvSpPr>
        <xdr:cNvPr id="665" name="n_1aveValue【児童館】&#10;有形固定資産減価償却率">
          <a:extLst>
            <a:ext uri="{FF2B5EF4-FFF2-40B4-BE49-F238E27FC236}">
              <a16:creationId xmlns:a16="http://schemas.microsoft.com/office/drawing/2014/main" id="{00000000-0008-0000-0E00-000099020000}"/>
            </a:ext>
          </a:extLst>
        </xdr:cNvPr>
        <xdr:cNvSpPr txBox="1"/>
      </xdr:nvSpPr>
      <xdr:spPr>
        <a:xfrm>
          <a:off x="152660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61613</xdr:rowOff>
    </xdr:from>
    <xdr:ext cx="405111" cy="259045"/>
    <xdr:sp macro="" textlink="">
      <xdr:nvSpPr>
        <xdr:cNvPr id="666" name="n_2aveValue【児童館】&#10;有形固定資産減価償却率">
          <a:extLst>
            <a:ext uri="{FF2B5EF4-FFF2-40B4-BE49-F238E27FC236}">
              <a16:creationId xmlns:a16="http://schemas.microsoft.com/office/drawing/2014/main" id="{00000000-0008-0000-0E00-00009A020000}"/>
            </a:ext>
          </a:extLst>
        </xdr:cNvPr>
        <xdr:cNvSpPr txBox="1"/>
      </xdr:nvSpPr>
      <xdr:spPr>
        <a:xfrm>
          <a:off x="14389744" y="1394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158766</xdr:rowOff>
    </xdr:from>
    <xdr:ext cx="405111" cy="259045"/>
    <xdr:sp macro="" textlink="">
      <xdr:nvSpPr>
        <xdr:cNvPr id="667" name="n_3aveValue【児童館】&#10;有形固定資産減価償却率">
          <a:extLst>
            <a:ext uri="{FF2B5EF4-FFF2-40B4-BE49-F238E27FC236}">
              <a16:creationId xmlns:a16="http://schemas.microsoft.com/office/drawing/2014/main" id="{00000000-0008-0000-0E00-00009B020000}"/>
            </a:ext>
          </a:extLst>
        </xdr:cNvPr>
        <xdr:cNvSpPr txBox="1"/>
      </xdr:nvSpPr>
      <xdr:spPr>
        <a:xfrm>
          <a:off x="13500744" y="1387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139716</xdr:rowOff>
    </xdr:from>
    <xdr:ext cx="405111" cy="259045"/>
    <xdr:sp macro="" textlink="">
      <xdr:nvSpPr>
        <xdr:cNvPr id="668" name="n_4aveValue【児童館】&#10;有形固定資産減価償却率">
          <a:extLst>
            <a:ext uri="{FF2B5EF4-FFF2-40B4-BE49-F238E27FC236}">
              <a16:creationId xmlns:a16="http://schemas.microsoft.com/office/drawing/2014/main" id="{00000000-0008-0000-0E00-00009C020000}"/>
            </a:ext>
          </a:extLst>
        </xdr:cNvPr>
        <xdr:cNvSpPr txBox="1"/>
      </xdr:nvSpPr>
      <xdr:spPr>
        <a:xfrm>
          <a:off x="12611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60977</xdr:rowOff>
    </xdr:from>
    <xdr:ext cx="405111" cy="259045"/>
    <xdr:sp macro="" textlink="">
      <xdr:nvSpPr>
        <xdr:cNvPr id="669" name="n_1mainValue【児童館】&#10;有形固定資産減価償却率">
          <a:extLst>
            <a:ext uri="{FF2B5EF4-FFF2-40B4-BE49-F238E27FC236}">
              <a16:creationId xmlns:a16="http://schemas.microsoft.com/office/drawing/2014/main" id="{00000000-0008-0000-0E00-00009D020000}"/>
            </a:ext>
          </a:extLst>
        </xdr:cNvPr>
        <xdr:cNvSpPr txBox="1"/>
      </xdr:nvSpPr>
      <xdr:spPr>
        <a:xfrm>
          <a:off x="15266044" y="1429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59072</xdr:rowOff>
    </xdr:from>
    <xdr:ext cx="405111" cy="259045"/>
    <xdr:sp macro="" textlink="">
      <xdr:nvSpPr>
        <xdr:cNvPr id="670" name="n_2mainValue【児童館】&#10;有形固定資産減価償却率">
          <a:extLst>
            <a:ext uri="{FF2B5EF4-FFF2-40B4-BE49-F238E27FC236}">
              <a16:creationId xmlns:a16="http://schemas.microsoft.com/office/drawing/2014/main" id="{00000000-0008-0000-0E00-00009E020000}"/>
            </a:ext>
          </a:extLst>
        </xdr:cNvPr>
        <xdr:cNvSpPr txBox="1"/>
      </xdr:nvSpPr>
      <xdr:spPr>
        <a:xfrm>
          <a:off x="14389744" y="1428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74313</xdr:rowOff>
    </xdr:from>
    <xdr:ext cx="405111" cy="259045"/>
    <xdr:sp macro="" textlink="">
      <xdr:nvSpPr>
        <xdr:cNvPr id="671" name="n_3mainValue【児童館】&#10;有形固定資産減価償却率">
          <a:extLst>
            <a:ext uri="{FF2B5EF4-FFF2-40B4-BE49-F238E27FC236}">
              <a16:creationId xmlns:a16="http://schemas.microsoft.com/office/drawing/2014/main" id="{00000000-0008-0000-0E00-00009F020000}"/>
            </a:ext>
          </a:extLst>
        </xdr:cNvPr>
        <xdr:cNvSpPr txBox="1"/>
      </xdr:nvSpPr>
      <xdr:spPr>
        <a:xfrm>
          <a:off x="13500744" y="1430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68597</xdr:rowOff>
    </xdr:from>
    <xdr:ext cx="405111" cy="259045"/>
    <xdr:sp macro="" textlink="">
      <xdr:nvSpPr>
        <xdr:cNvPr id="672" name="n_4mainValue【児童館】&#10;有形固定資産減価償却率">
          <a:extLst>
            <a:ext uri="{FF2B5EF4-FFF2-40B4-BE49-F238E27FC236}">
              <a16:creationId xmlns:a16="http://schemas.microsoft.com/office/drawing/2014/main" id="{00000000-0008-0000-0E00-0000A0020000}"/>
            </a:ext>
          </a:extLst>
        </xdr:cNvPr>
        <xdr:cNvSpPr txBox="1"/>
      </xdr:nvSpPr>
      <xdr:spPr>
        <a:xfrm>
          <a:off x="12611744" y="1429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3" name="正方形/長方形 672">
          <a:extLst>
            <a:ext uri="{FF2B5EF4-FFF2-40B4-BE49-F238E27FC236}">
              <a16:creationId xmlns:a16="http://schemas.microsoft.com/office/drawing/2014/main" id="{00000000-0008-0000-0E00-0000A1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4" name="正方形/長方形 673">
          <a:extLst>
            <a:ext uri="{FF2B5EF4-FFF2-40B4-BE49-F238E27FC236}">
              <a16:creationId xmlns:a16="http://schemas.microsoft.com/office/drawing/2014/main" id="{00000000-0008-0000-0E00-0000A2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5" name="正方形/長方形 674">
          <a:extLst>
            <a:ext uri="{FF2B5EF4-FFF2-40B4-BE49-F238E27FC236}">
              <a16:creationId xmlns:a16="http://schemas.microsoft.com/office/drawing/2014/main" id="{00000000-0008-0000-0E00-0000A3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6" name="正方形/長方形 675">
          <a:extLst>
            <a:ext uri="{FF2B5EF4-FFF2-40B4-BE49-F238E27FC236}">
              <a16:creationId xmlns:a16="http://schemas.microsoft.com/office/drawing/2014/main" id="{00000000-0008-0000-0E00-0000A4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7" name="正方形/長方形 676">
          <a:extLst>
            <a:ext uri="{FF2B5EF4-FFF2-40B4-BE49-F238E27FC236}">
              <a16:creationId xmlns:a16="http://schemas.microsoft.com/office/drawing/2014/main" id="{00000000-0008-0000-0E00-0000A5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8" name="正方形/長方形 677">
          <a:extLst>
            <a:ext uri="{FF2B5EF4-FFF2-40B4-BE49-F238E27FC236}">
              <a16:creationId xmlns:a16="http://schemas.microsoft.com/office/drawing/2014/main" id="{00000000-0008-0000-0E00-0000A6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9" name="正方形/長方形 678">
          <a:extLst>
            <a:ext uri="{FF2B5EF4-FFF2-40B4-BE49-F238E27FC236}">
              <a16:creationId xmlns:a16="http://schemas.microsoft.com/office/drawing/2014/main" id="{00000000-0008-0000-0E00-0000A7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0" name="正方形/長方形 679">
          <a:extLst>
            <a:ext uri="{FF2B5EF4-FFF2-40B4-BE49-F238E27FC236}">
              <a16:creationId xmlns:a16="http://schemas.microsoft.com/office/drawing/2014/main" id="{00000000-0008-0000-0E00-0000A8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1" name="テキスト ボックス 680">
          <a:extLst>
            <a:ext uri="{FF2B5EF4-FFF2-40B4-BE49-F238E27FC236}">
              <a16:creationId xmlns:a16="http://schemas.microsoft.com/office/drawing/2014/main" id="{00000000-0008-0000-0E00-0000A9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2" name="直線コネクタ 681">
          <a:extLst>
            <a:ext uri="{FF2B5EF4-FFF2-40B4-BE49-F238E27FC236}">
              <a16:creationId xmlns:a16="http://schemas.microsoft.com/office/drawing/2014/main" id="{00000000-0008-0000-0E00-0000AA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3" name="直線コネクタ 682">
          <a:extLst>
            <a:ext uri="{FF2B5EF4-FFF2-40B4-BE49-F238E27FC236}">
              <a16:creationId xmlns:a16="http://schemas.microsoft.com/office/drawing/2014/main" id="{00000000-0008-0000-0E00-0000AB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4" name="テキスト ボックス 683">
          <a:extLst>
            <a:ext uri="{FF2B5EF4-FFF2-40B4-BE49-F238E27FC236}">
              <a16:creationId xmlns:a16="http://schemas.microsoft.com/office/drawing/2014/main" id="{00000000-0008-0000-0E00-0000AC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5" name="直線コネクタ 684">
          <a:extLst>
            <a:ext uri="{FF2B5EF4-FFF2-40B4-BE49-F238E27FC236}">
              <a16:creationId xmlns:a16="http://schemas.microsoft.com/office/drawing/2014/main" id="{00000000-0008-0000-0E00-0000AD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6" name="テキスト ボックス 685">
          <a:extLst>
            <a:ext uri="{FF2B5EF4-FFF2-40B4-BE49-F238E27FC236}">
              <a16:creationId xmlns:a16="http://schemas.microsoft.com/office/drawing/2014/main" id="{00000000-0008-0000-0E00-0000AE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7" name="直線コネクタ 686">
          <a:extLst>
            <a:ext uri="{FF2B5EF4-FFF2-40B4-BE49-F238E27FC236}">
              <a16:creationId xmlns:a16="http://schemas.microsoft.com/office/drawing/2014/main" id="{00000000-0008-0000-0E00-0000AF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8" name="テキスト ボックス 687">
          <a:extLst>
            <a:ext uri="{FF2B5EF4-FFF2-40B4-BE49-F238E27FC236}">
              <a16:creationId xmlns:a16="http://schemas.microsoft.com/office/drawing/2014/main" id="{00000000-0008-0000-0E00-0000B0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9" name="直線コネクタ 688">
          <a:extLst>
            <a:ext uri="{FF2B5EF4-FFF2-40B4-BE49-F238E27FC236}">
              <a16:creationId xmlns:a16="http://schemas.microsoft.com/office/drawing/2014/main" id="{00000000-0008-0000-0E00-0000B1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0" name="テキスト ボックス 689">
          <a:extLst>
            <a:ext uri="{FF2B5EF4-FFF2-40B4-BE49-F238E27FC236}">
              <a16:creationId xmlns:a16="http://schemas.microsoft.com/office/drawing/2014/main" id="{00000000-0008-0000-0E00-0000B2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1" name="直線コネクタ 690">
          <a:extLst>
            <a:ext uri="{FF2B5EF4-FFF2-40B4-BE49-F238E27FC236}">
              <a16:creationId xmlns:a16="http://schemas.microsoft.com/office/drawing/2014/main" id="{00000000-0008-0000-0E00-0000B3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2" name="テキスト ボックス 691">
          <a:extLst>
            <a:ext uri="{FF2B5EF4-FFF2-40B4-BE49-F238E27FC236}">
              <a16:creationId xmlns:a16="http://schemas.microsoft.com/office/drawing/2014/main" id="{00000000-0008-0000-0E00-0000B4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3" name="直線コネクタ 692">
          <a:extLst>
            <a:ext uri="{FF2B5EF4-FFF2-40B4-BE49-F238E27FC236}">
              <a16:creationId xmlns:a16="http://schemas.microsoft.com/office/drawing/2014/main" id="{00000000-0008-0000-0E00-0000B5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4" name="テキスト ボックス 693">
          <a:extLst>
            <a:ext uri="{FF2B5EF4-FFF2-40B4-BE49-F238E27FC236}">
              <a16:creationId xmlns:a16="http://schemas.microsoft.com/office/drawing/2014/main" id="{00000000-0008-0000-0E00-0000B6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5" name="【児童館】&#10;一人当たり面積グラフ枠">
          <a:extLst>
            <a:ext uri="{FF2B5EF4-FFF2-40B4-BE49-F238E27FC236}">
              <a16:creationId xmlns:a16="http://schemas.microsoft.com/office/drawing/2014/main" id="{00000000-0008-0000-0E00-0000B7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96" name="直線コネクタ 695">
          <a:extLst>
            <a:ext uri="{FF2B5EF4-FFF2-40B4-BE49-F238E27FC236}">
              <a16:creationId xmlns:a16="http://schemas.microsoft.com/office/drawing/2014/main" id="{00000000-0008-0000-0E00-0000B8020000}"/>
            </a:ext>
          </a:extLst>
        </xdr:cNvPr>
        <xdr:cNvCxnSpPr/>
      </xdr:nvCxnSpPr>
      <xdr:spPr>
        <a:xfrm flipV="1">
          <a:off x="22160864" y="132588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7" name="【児童館】&#10;一人当たり面積最小値テキスト">
          <a:extLst>
            <a:ext uri="{FF2B5EF4-FFF2-40B4-BE49-F238E27FC236}">
              <a16:creationId xmlns:a16="http://schemas.microsoft.com/office/drawing/2014/main" id="{00000000-0008-0000-0E00-0000B9020000}"/>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98" name="直線コネクタ 697">
          <a:extLst>
            <a:ext uri="{FF2B5EF4-FFF2-40B4-BE49-F238E27FC236}">
              <a16:creationId xmlns:a16="http://schemas.microsoft.com/office/drawing/2014/main" id="{00000000-0008-0000-0E00-0000BA020000}"/>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699" name="【児童館】&#10;一人当たり面積最大値テキスト">
          <a:extLst>
            <a:ext uri="{FF2B5EF4-FFF2-40B4-BE49-F238E27FC236}">
              <a16:creationId xmlns:a16="http://schemas.microsoft.com/office/drawing/2014/main" id="{00000000-0008-0000-0E00-0000BB020000}"/>
            </a:ext>
          </a:extLst>
        </xdr:cNvPr>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00" name="直線コネクタ 699">
          <a:extLst>
            <a:ext uri="{FF2B5EF4-FFF2-40B4-BE49-F238E27FC236}">
              <a16:creationId xmlns:a16="http://schemas.microsoft.com/office/drawing/2014/main" id="{00000000-0008-0000-0E00-0000BC020000}"/>
            </a:ext>
          </a:extLst>
        </xdr:cNvPr>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701" name="【児童館】&#10;一人当たり面積平均値テキスト">
          <a:extLst>
            <a:ext uri="{FF2B5EF4-FFF2-40B4-BE49-F238E27FC236}">
              <a16:creationId xmlns:a16="http://schemas.microsoft.com/office/drawing/2014/main" id="{00000000-0008-0000-0E00-0000BD020000}"/>
            </a:ext>
          </a:extLst>
        </xdr:cNvPr>
        <xdr:cNvSpPr txBox="1"/>
      </xdr:nvSpPr>
      <xdr:spPr>
        <a:xfrm>
          <a:off x="22199600" y="1429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2" name="フローチャート: 判断 701">
          <a:extLst>
            <a:ext uri="{FF2B5EF4-FFF2-40B4-BE49-F238E27FC236}">
              <a16:creationId xmlns:a16="http://schemas.microsoft.com/office/drawing/2014/main" id="{00000000-0008-0000-0E00-0000BE020000}"/>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03" name="フローチャート: 判断 702">
          <a:extLst>
            <a:ext uri="{FF2B5EF4-FFF2-40B4-BE49-F238E27FC236}">
              <a16:creationId xmlns:a16="http://schemas.microsoft.com/office/drawing/2014/main" id="{00000000-0008-0000-0E00-0000BF020000}"/>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81</xdr:row>
      <xdr:rowOff>6350</xdr:rowOff>
    </xdr:from>
    <xdr:to>
      <xdr:col>107</xdr:col>
      <xdr:colOff>101600</xdr:colOff>
      <xdr:row>81</xdr:row>
      <xdr:rowOff>107950</xdr:rowOff>
    </xdr:to>
    <xdr:sp macro="" textlink="">
      <xdr:nvSpPr>
        <xdr:cNvPr id="704" name="フローチャート: 判断 703">
          <a:extLst>
            <a:ext uri="{FF2B5EF4-FFF2-40B4-BE49-F238E27FC236}">
              <a16:creationId xmlns:a16="http://schemas.microsoft.com/office/drawing/2014/main" id="{00000000-0008-0000-0E00-0000C0020000}"/>
            </a:ext>
          </a:extLst>
        </xdr:cNvPr>
        <xdr:cNvSpPr/>
      </xdr:nvSpPr>
      <xdr:spPr>
        <a:xfrm>
          <a:off x="20383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81</xdr:row>
      <xdr:rowOff>6350</xdr:rowOff>
    </xdr:from>
    <xdr:to>
      <xdr:col>102</xdr:col>
      <xdr:colOff>165100</xdr:colOff>
      <xdr:row>81</xdr:row>
      <xdr:rowOff>107950</xdr:rowOff>
    </xdr:to>
    <xdr:sp macro="" textlink="">
      <xdr:nvSpPr>
        <xdr:cNvPr id="705" name="フローチャート: 判断 704">
          <a:extLst>
            <a:ext uri="{FF2B5EF4-FFF2-40B4-BE49-F238E27FC236}">
              <a16:creationId xmlns:a16="http://schemas.microsoft.com/office/drawing/2014/main" id="{00000000-0008-0000-0E00-0000C1020000}"/>
            </a:ext>
          </a:extLst>
        </xdr:cNvPr>
        <xdr:cNvSpPr/>
      </xdr:nvSpPr>
      <xdr:spPr>
        <a:xfrm>
          <a:off x="19494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81</xdr:row>
      <xdr:rowOff>6350</xdr:rowOff>
    </xdr:from>
    <xdr:to>
      <xdr:col>98</xdr:col>
      <xdr:colOff>38100</xdr:colOff>
      <xdr:row>81</xdr:row>
      <xdr:rowOff>107950</xdr:rowOff>
    </xdr:to>
    <xdr:sp macro="" textlink="">
      <xdr:nvSpPr>
        <xdr:cNvPr id="706" name="フローチャート: 判断 705">
          <a:extLst>
            <a:ext uri="{FF2B5EF4-FFF2-40B4-BE49-F238E27FC236}">
              <a16:creationId xmlns:a16="http://schemas.microsoft.com/office/drawing/2014/main" id="{00000000-0008-0000-0E00-0000C2020000}"/>
            </a:ext>
          </a:extLst>
        </xdr:cNvPr>
        <xdr:cNvSpPr/>
      </xdr:nvSpPr>
      <xdr:spPr>
        <a:xfrm>
          <a:off x="18605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00000000-0008-0000-0E00-0000C3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00000000-0008-0000-0E00-0000C4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00000000-0008-0000-0E00-0000C5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00000000-0008-0000-0E00-0000C6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00000000-0008-0000-0E00-0000C7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6350</xdr:rowOff>
    </xdr:from>
    <xdr:to>
      <xdr:col>116</xdr:col>
      <xdr:colOff>114300</xdr:colOff>
      <xdr:row>81</xdr:row>
      <xdr:rowOff>107950</xdr:rowOff>
    </xdr:to>
    <xdr:sp macro="" textlink="">
      <xdr:nvSpPr>
        <xdr:cNvPr id="712" name="楕円 711">
          <a:extLst>
            <a:ext uri="{FF2B5EF4-FFF2-40B4-BE49-F238E27FC236}">
              <a16:creationId xmlns:a16="http://schemas.microsoft.com/office/drawing/2014/main" id="{00000000-0008-0000-0E00-0000C8020000}"/>
            </a:ext>
          </a:extLst>
        </xdr:cNvPr>
        <xdr:cNvSpPr/>
      </xdr:nvSpPr>
      <xdr:spPr>
        <a:xfrm>
          <a:off x="221107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29227</xdr:rowOff>
    </xdr:from>
    <xdr:ext cx="469744" cy="259045"/>
    <xdr:sp macro="" textlink="">
      <xdr:nvSpPr>
        <xdr:cNvPr id="713" name="【児童館】&#10;一人当たり面積該当値テキスト">
          <a:extLst>
            <a:ext uri="{FF2B5EF4-FFF2-40B4-BE49-F238E27FC236}">
              <a16:creationId xmlns:a16="http://schemas.microsoft.com/office/drawing/2014/main" id="{00000000-0008-0000-0E00-0000C9020000}"/>
            </a:ext>
          </a:extLst>
        </xdr:cNvPr>
        <xdr:cNvSpPr txBox="1"/>
      </xdr:nvSpPr>
      <xdr:spPr>
        <a:xfrm>
          <a:off x="22199600"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6350</xdr:rowOff>
    </xdr:from>
    <xdr:to>
      <xdr:col>112</xdr:col>
      <xdr:colOff>38100</xdr:colOff>
      <xdr:row>81</xdr:row>
      <xdr:rowOff>107950</xdr:rowOff>
    </xdr:to>
    <xdr:sp macro="" textlink="">
      <xdr:nvSpPr>
        <xdr:cNvPr id="714" name="楕円 713">
          <a:extLst>
            <a:ext uri="{FF2B5EF4-FFF2-40B4-BE49-F238E27FC236}">
              <a16:creationId xmlns:a16="http://schemas.microsoft.com/office/drawing/2014/main" id="{00000000-0008-0000-0E00-0000CA020000}"/>
            </a:ext>
          </a:extLst>
        </xdr:cNvPr>
        <xdr:cNvSpPr/>
      </xdr:nvSpPr>
      <xdr:spPr>
        <a:xfrm>
          <a:off x="212725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57150</xdr:rowOff>
    </xdr:from>
    <xdr:to>
      <xdr:col>116</xdr:col>
      <xdr:colOff>63500</xdr:colOff>
      <xdr:row>81</xdr:row>
      <xdr:rowOff>57150</xdr:rowOff>
    </xdr:to>
    <xdr:cxnSp macro="">
      <xdr:nvCxnSpPr>
        <xdr:cNvPr id="715" name="直線コネクタ 714">
          <a:extLst>
            <a:ext uri="{FF2B5EF4-FFF2-40B4-BE49-F238E27FC236}">
              <a16:creationId xmlns:a16="http://schemas.microsoft.com/office/drawing/2014/main" id="{00000000-0008-0000-0E00-0000CB020000}"/>
            </a:ext>
          </a:extLst>
        </xdr:cNvPr>
        <xdr:cNvCxnSpPr/>
      </xdr:nvCxnSpPr>
      <xdr:spPr>
        <a:xfrm>
          <a:off x="21323300" y="13944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6350</xdr:rowOff>
    </xdr:from>
    <xdr:to>
      <xdr:col>107</xdr:col>
      <xdr:colOff>101600</xdr:colOff>
      <xdr:row>81</xdr:row>
      <xdr:rowOff>107950</xdr:rowOff>
    </xdr:to>
    <xdr:sp macro="" textlink="">
      <xdr:nvSpPr>
        <xdr:cNvPr id="716" name="楕円 715">
          <a:extLst>
            <a:ext uri="{FF2B5EF4-FFF2-40B4-BE49-F238E27FC236}">
              <a16:creationId xmlns:a16="http://schemas.microsoft.com/office/drawing/2014/main" id="{00000000-0008-0000-0E00-0000CC020000}"/>
            </a:ext>
          </a:extLst>
        </xdr:cNvPr>
        <xdr:cNvSpPr/>
      </xdr:nvSpPr>
      <xdr:spPr>
        <a:xfrm>
          <a:off x="203835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57150</xdr:rowOff>
    </xdr:from>
    <xdr:to>
      <xdr:col>111</xdr:col>
      <xdr:colOff>177800</xdr:colOff>
      <xdr:row>81</xdr:row>
      <xdr:rowOff>57150</xdr:rowOff>
    </xdr:to>
    <xdr:cxnSp macro="">
      <xdr:nvCxnSpPr>
        <xdr:cNvPr id="717" name="直線コネクタ 716">
          <a:extLst>
            <a:ext uri="{FF2B5EF4-FFF2-40B4-BE49-F238E27FC236}">
              <a16:creationId xmlns:a16="http://schemas.microsoft.com/office/drawing/2014/main" id="{00000000-0008-0000-0E00-0000CD020000}"/>
            </a:ext>
          </a:extLst>
        </xdr:cNvPr>
        <xdr:cNvCxnSpPr/>
      </xdr:nvCxnSpPr>
      <xdr:spPr>
        <a:xfrm>
          <a:off x="20434300" y="13944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6350</xdr:rowOff>
    </xdr:from>
    <xdr:to>
      <xdr:col>102</xdr:col>
      <xdr:colOff>165100</xdr:colOff>
      <xdr:row>81</xdr:row>
      <xdr:rowOff>107950</xdr:rowOff>
    </xdr:to>
    <xdr:sp macro="" textlink="">
      <xdr:nvSpPr>
        <xdr:cNvPr id="718" name="楕円 717">
          <a:extLst>
            <a:ext uri="{FF2B5EF4-FFF2-40B4-BE49-F238E27FC236}">
              <a16:creationId xmlns:a16="http://schemas.microsoft.com/office/drawing/2014/main" id="{00000000-0008-0000-0E00-0000CE020000}"/>
            </a:ext>
          </a:extLst>
        </xdr:cNvPr>
        <xdr:cNvSpPr/>
      </xdr:nvSpPr>
      <xdr:spPr>
        <a:xfrm>
          <a:off x="194945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57150</xdr:rowOff>
    </xdr:from>
    <xdr:to>
      <xdr:col>107</xdr:col>
      <xdr:colOff>50800</xdr:colOff>
      <xdr:row>81</xdr:row>
      <xdr:rowOff>57150</xdr:rowOff>
    </xdr:to>
    <xdr:cxnSp macro="">
      <xdr:nvCxnSpPr>
        <xdr:cNvPr id="719" name="直線コネクタ 718">
          <a:extLst>
            <a:ext uri="{FF2B5EF4-FFF2-40B4-BE49-F238E27FC236}">
              <a16:creationId xmlns:a16="http://schemas.microsoft.com/office/drawing/2014/main" id="{00000000-0008-0000-0E00-0000CF020000}"/>
            </a:ext>
          </a:extLst>
        </xdr:cNvPr>
        <xdr:cNvCxnSpPr/>
      </xdr:nvCxnSpPr>
      <xdr:spPr>
        <a:xfrm>
          <a:off x="19545300" y="13944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6350</xdr:rowOff>
    </xdr:from>
    <xdr:to>
      <xdr:col>98</xdr:col>
      <xdr:colOff>38100</xdr:colOff>
      <xdr:row>81</xdr:row>
      <xdr:rowOff>107950</xdr:rowOff>
    </xdr:to>
    <xdr:sp macro="" textlink="">
      <xdr:nvSpPr>
        <xdr:cNvPr id="720" name="楕円 719">
          <a:extLst>
            <a:ext uri="{FF2B5EF4-FFF2-40B4-BE49-F238E27FC236}">
              <a16:creationId xmlns:a16="http://schemas.microsoft.com/office/drawing/2014/main" id="{00000000-0008-0000-0E00-0000D0020000}"/>
            </a:ext>
          </a:extLst>
        </xdr:cNvPr>
        <xdr:cNvSpPr/>
      </xdr:nvSpPr>
      <xdr:spPr>
        <a:xfrm>
          <a:off x="186055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57150</xdr:rowOff>
    </xdr:from>
    <xdr:to>
      <xdr:col>102</xdr:col>
      <xdr:colOff>114300</xdr:colOff>
      <xdr:row>81</xdr:row>
      <xdr:rowOff>57150</xdr:rowOff>
    </xdr:to>
    <xdr:cxnSp macro="">
      <xdr:nvCxnSpPr>
        <xdr:cNvPr id="721" name="直線コネクタ 720">
          <a:extLst>
            <a:ext uri="{FF2B5EF4-FFF2-40B4-BE49-F238E27FC236}">
              <a16:creationId xmlns:a16="http://schemas.microsoft.com/office/drawing/2014/main" id="{00000000-0008-0000-0E00-0000D1020000}"/>
            </a:ext>
          </a:extLst>
        </xdr:cNvPr>
        <xdr:cNvCxnSpPr/>
      </xdr:nvCxnSpPr>
      <xdr:spPr>
        <a:xfrm>
          <a:off x="18656300" y="13944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722" name="n_1aveValue【児童館】&#10;一人当たり面積">
          <a:extLst>
            <a:ext uri="{FF2B5EF4-FFF2-40B4-BE49-F238E27FC236}">
              <a16:creationId xmlns:a16="http://schemas.microsoft.com/office/drawing/2014/main" id="{00000000-0008-0000-0E00-0000D2020000}"/>
            </a:ext>
          </a:extLst>
        </xdr:cNvPr>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99077</xdr:rowOff>
    </xdr:from>
    <xdr:ext cx="469744" cy="259045"/>
    <xdr:sp macro="" textlink="">
      <xdr:nvSpPr>
        <xdr:cNvPr id="723" name="n_2aveValue【児童館】&#10;一人当たり面積">
          <a:extLst>
            <a:ext uri="{FF2B5EF4-FFF2-40B4-BE49-F238E27FC236}">
              <a16:creationId xmlns:a16="http://schemas.microsoft.com/office/drawing/2014/main" id="{00000000-0008-0000-0E00-0000D3020000}"/>
            </a:ext>
          </a:extLst>
        </xdr:cNvPr>
        <xdr:cNvSpPr txBox="1"/>
      </xdr:nvSpPr>
      <xdr:spPr>
        <a:xfrm>
          <a:off x="201994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99077</xdr:rowOff>
    </xdr:from>
    <xdr:ext cx="469744" cy="259045"/>
    <xdr:sp macro="" textlink="">
      <xdr:nvSpPr>
        <xdr:cNvPr id="724" name="n_3aveValue【児童館】&#10;一人当たり面積">
          <a:extLst>
            <a:ext uri="{FF2B5EF4-FFF2-40B4-BE49-F238E27FC236}">
              <a16:creationId xmlns:a16="http://schemas.microsoft.com/office/drawing/2014/main" id="{00000000-0008-0000-0E00-0000D4020000}"/>
            </a:ext>
          </a:extLst>
        </xdr:cNvPr>
        <xdr:cNvSpPr txBox="1"/>
      </xdr:nvSpPr>
      <xdr:spPr>
        <a:xfrm>
          <a:off x="193104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99077</xdr:rowOff>
    </xdr:from>
    <xdr:ext cx="469744" cy="259045"/>
    <xdr:sp macro="" textlink="">
      <xdr:nvSpPr>
        <xdr:cNvPr id="725" name="n_4aveValue【児童館】&#10;一人当たり面積">
          <a:extLst>
            <a:ext uri="{FF2B5EF4-FFF2-40B4-BE49-F238E27FC236}">
              <a16:creationId xmlns:a16="http://schemas.microsoft.com/office/drawing/2014/main" id="{00000000-0008-0000-0E00-0000D5020000}"/>
            </a:ext>
          </a:extLst>
        </xdr:cNvPr>
        <xdr:cNvSpPr txBox="1"/>
      </xdr:nvSpPr>
      <xdr:spPr>
        <a:xfrm>
          <a:off x="184214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124477</xdr:rowOff>
    </xdr:from>
    <xdr:ext cx="469744" cy="259045"/>
    <xdr:sp macro="" textlink="">
      <xdr:nvSpPr>
        <xdr:cNvPr id="726" name="n_1mainValue【児童館】&#10;一人当たり面積">
          <a:extLst>
            <a:ext uri="{FF2B5EF4-FFF2-40B4-BE49-F238E27FC236}">
              <a16:creationId xmlns:a16="http://schemas.microsoft.com/office/drawing/2014/main" id="{00000000-0008-0000-0E00-0000D6020000}"/>
            </a:ext>
          </a:extLst>
        </xdr:cNvPr>
        <xdr:cNvSpPr txBox="1"/>
      </xdr:nvSpPr>
      <xdr:spPr>
        <a:xfrm>
          <a:off x="210757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124477</xdr:rowOff>
    </xdr:from>
    <xdr:ext cx="469744" cy="259045"/>
    <xdr:sp macro="" textlink="">
      <xdr:nvSpPr>
        <xdr:cNvPr id="727" name="n_2mainValue【児童館】&#10;一人当たり面積">
          <a:extLst>
            <a:ext uri="{FF2B5EF4-FFF2-40B4-BE49-F238E27FC236}">
              <a16:creationId xmlns:a16="http://schemas.microsoft.com/office/drawing/2014/main" id="{00000000-0008-0000-0E00-0000D7020000}"/>
            </a:ext>
          </a:extLst>
        </xdr:cNvPr>
        <xdr:cNvSpPr txBox="1"/>
      </xdr:nvSpPr>
      <xdr:spPr>
        <a:xfrm>
          <a:off x="201994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124477</xdr:rowOff>
    </xdr:from>
    <xdr:ext cx="469744" cy="259045"/>
    <xdr:sp macro="" textlink="">
      <xdr:nvSpPr>
        <xdr:cNvPr id="728" name="n_3mainValue【児童館】&#10;一人当たり面積">
          <a:extLst>
            <a:ext uri="{FF2B5EF4-FFF2-40B4-BE49-F238E27FC236}">
              <a16:creationId xmlns:a16="http://schemas.microsoft.com/office/drawing/2014/main" id="{00000000-0008-0000-0E00-0000D8020000}"/>
            </a:ext>
          </a:extLst>
        </xdr:cNvPr>
        <xdr:cNvSpPr txBox="1"/>
      </xdr:nvSpPr>
      <xdr:spPr>
        <a:xfrm>
          <a:off x="193104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124477</xdr:rowOff>
    </xdr:from>
    <xdr:ext cx="469744" cy="259045"/>
    <xdr:sp macro="" textlink="">
      <xdr:nvSpPr>
        <xdr:cNvPr id="729" name="n_4mainValue【児童館】&#10;一人当たり面積">
          <a:extLst>
            <a:ext uri="{FF2B5EF4-FFF2-40B4-BE49-F238E27FC236}">
              <a16:creationId xmlns:a16="http://schemas.microsoft.com/office/drawing/2014/main" id="{00000000-0008-0000-0E00-0000D9020000}"/>
            </a:ext>
          </a:extLst>
        </xdr:cNvPr>
        <xdr:cNvSpPr txBox="1"/>
      </xdr:nvSpPr>
      <xdr:spPr>
        <a:xfrm>
          <a:off x="184214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0" name="正方形/長方形 729">
          <a:extLst>
            <a:ext uri="{FF2B5EF4-FFF2-40B4-BE49-F238E27FC236}">
              <a16:creationId xmlns:a16="http://schemas.microsoft.com/office/drawing/2014/main" id="{00000000-0008-0000-0E00-0000DA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1" name="正方形/長方形 730">
          <a:extLst>
            <a:ext uri="{FF2B5EF4-FFF2-40B4-BE49-F238E27FC236}">
              <a16:creationId xmlns:a16="http://schemas.microsoft.com/office/drawing/2014/main" id="{00000000-0008-0000-0E00-0000DB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2" name="正方形/長方形 731">
          <a:extLst>
            <a:ext uri="{FF2B5EF4-FFF2-40B4-BE49-F238E27FC236}">
              <a16:creationId xmlns:a16="http://schemas.microsoft.com/office/drawing/2014/main" id="{00000000-0008-0000-0E00-0000DC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3" name="正方形/長方形 732">
          <a:extLst>
            <a:ext uri="{FF2B5EF4-FFF2-40B4-BE49-F238E27FC236}">
              <a16:creationId xmlns:a16="http://schemas.microsoft.com/office/drawing/2014/main" id="{00000000-0008-0000-0E00-0000DD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4" name="正方形/長方形 733">
          <a:extLst>
            <a:ext uri="{FF2B5EF4-FFF2-40B4-BE49-F238E27FC236}">
              <a16:creationId xmlns:a16="http://schemas.microsoft.com/office/drawing/2014/main" id="{00000000-0008-0000-0E00-0000DE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5" name="正方形/長方形 734">
          <a:extLst>
            <a:ext uri="{FF2B5EF4-FFF2-40B4-BE49-F238E27FC236}">
              <a16:creationId xmlns:a16="http://schemas.microsoft.com/office/drawing/2014/main" id="{00000000-0008-0000-0E00-0000DF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6" name="正方形/長方形 735">
          <a:extLst>
            <a:ext uri="{FF2B5EF4-FFF2-40B4-BE49-F238E27FC236}">
              <a16:creationId xmlns:a16="http://schemas.microsoft.com/office/drawing/2014/main" id="{00000000-0008-0000-0E00-0000E0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7" name="正方形/長方形 736">
          <a:extLst>
            <a:ext uri="{FF2B5EF4-FFF2-40B4-BE49-F238E27FC236}">
              <a16:creationId xmlns:a16="http://schemas.microsoft.com/office/drawing/2014/main" id="{00000000-0008-0000-0E00-0000E1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8" name="テキスト ボックス 737">
          <a:extLst>
            <a:ext uri="{FF2B5EF4-FFF2-40B4-BE49-F238E27FC236}">
              <a16:creationId xmlns:a16="http://schemas.microsoft.com/office/drawing/2014/main" id="{00000000-0008-0000-0E00-0000E2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9" name="直線コネクタ 738">
          <a:extLst>
            <a:ext uri="{FF2B5EF4-FFF2-40B4-BE49-F238E27FC236}">
              <a16:creationId xmlns:a16="http://schemas.microsoft.com/office/drawing/2014/main" id="{00000000-0008-0000-0E00-0000E3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0" name="テキスト ボックス 739">
          <a:extLst>
            <a:ext uri="{FF2B5EF4-FFF2-40B4-BE49-F238E27FC236}">
              <a16:creationId xmlns:a16="http://schemas.microsoft.com/office/drawing/2014/main" id="{00000000-0008-0000-0E00-0000E4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1" name="直線コネクタ 740">
          <a:extLst>
            <a:ext uri="{FF2B5EF4-FFF2-40B4-BE49-F238E27FC236}">
              <a16:creationId xmlns:a16="http://schemas.microsoft.com/office/drawing/2014/main" id="{00000000-0008-0000-0E00-0000E5020000}"/>
            </a:ext>
          </a:extLst>
        </xdr:cNvPr>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42" name="テキスト ボックス 741">
          <a:extLst>
            <a:ext uri="{FF2B5EF4-FFF2-40B4-BE49-F238E27FC236}">
              <a16:creationId xmlns:a16="http://schemas.microsoft.com/office/drawing/2014/main" id="{00000000-0008-0000-0E00-0000E6020000}"/>
            </a:ext>
          </a:extLst>
        </xdr:cNvPr>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3" name="直線コネクタ 742">
          <a:extLst>
            <a:ext uri="{FF2B5EF4-FFF2-40B4-BE49-F238E27FC236}">
              <a16:creationId xmlns:a16="http://schemas.microsoft.com/office/drawing/2014/main" id="{00000000-0008-0000-0E00-0000E7020000}"/>
            </a:ext>
          </a:extLst>
        </xdr:cNvPr>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4" name="テキスト ボックス 743">
          <a:extLst>
            <a:ext uri="{FF2B5EF4-FFF2-40B4-BE49-F238E27FC236}">
              <a16:creationId xmlns:a16="http://schemas.microsoft.com/office/drawing/2014/main" id="{00000000-0008-0000-0E00-0000E8020000}"/>
            </a:ext>
          </a:extLst>
        </xdr:cNvPr>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5" name="直線コネクタ 744">
          <a:extLst>
            <a:ext uri="{FF2B5EF4-FFF2-40B4-BE49-F238E27FC236}">
              <a16:creationId xmlns:a16="http://schemas.microsoft.com/office/drawing/2014/main" id="{00000000-0008-0000-0E00-0000E9020000}"/>
            </a:ext>
          </a:extLst>
        </xdr:cNvPr>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46" name="テキスト ボックス 745">
          <a:extLst>
            <a:ext uri="{FF2B5EF4-FFF2-40B4-BE49-F238E27FC236}">
              <a16:creationId xmlns:a16="http://schemas.microsoft.com/office/drawing/2014/main" id="{00000000-0008-0000-0E00-0000EA020000}"/>
            </a:ext>
          </a:extLst>
        </xdr:cNvPr>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47" name="直線コネクタ 746">
          <a:extLst>
            <a:ext uri="{FF2B5EF4-FFF2-40B4-BE49-F238E27FC236}">
              <a16:creationId xmlns:a16="http://schemas.microsoft.com/office/drawing/2014/main" id="{00000000-0008-0000-0E00-0000EB020000}"/>
            </a:ext>
          </a:extLst>
        </xdr:cNvPr>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48" name="テキスト ボックス 747">
          <a:extLst>
            <a:ext uri="{FF2B5EF4-FFF2-40B4-BE49-F238E27FC236}">
              <a16:creationId xmlns:a16="http://schemas.microsoft.com/office/drawing/2014/main" id="{00000000-0008-0000-0E00-0000EC020000}"/>
            </a:ext>
          </a:extLst>
        </xdr:cNvPr>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9" name="直線コネクタ 748">
          <a:extLst>
            <a:ext uri="{FF2B5EF4-FFF2-40B4-BE49-F238E27FC236}">
              <a16:creationId xmlns:a16="http://schemas.microsoft.com/office/drawing/2014/main" id="{00000000-0008-0000-0E00-0000ED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0" name="テキスト ボックス 749">
          <a:extLst>
            <a:ext uri="{FF2B5EF4-FFF2-40B4-BE49-F238E27FC236}">
              <a16:creationId xmlns:a16="http://schemas.microsoft.com/office/drawing/2014/main" id="{00000000-0008-0000-0E00-0000EE020000}"/>
            </a:ext>
          </a:extLst>
        </xdr:cNvPr>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1" name="【公民館】&#10;有形固定資産減価償却率グラフ枠">
          <a:extLst>
            <a:ext uri="{FF2B5EF4-FFF2-40B4-BE49-F238E27FC236}">
              <a16:creationId xmlns:a16="http://schemas.microsoft.com/office/drawing/2014/main" id="{00000000-0008-0000-0E00-0000EF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117348</xdr:rowOff>
    </xdr:from>
    <xdr:to>
      <xdr:col>85</xdr:col>
      <xdr:colOff>126364</xdr:colOff>
      <xdr:row>107</xdr:row>
      <xdr:rowOff>87630</xdr:rowOff>
    </xdr:to>
    <xdr:cxnSp macro="">
      <xdr:nvCxnSpPr>
        <xdr:cNvPr id="752" name="直線コネクタ 751">
          <a:extLst>
            <a:ext uri="{FF2B5EF4-FFF2-40B4-BE49-F238E27FC236}">
              <a16:creationId xmlns:a16="http://schemas.microsoft.com/office/drawing/2014/main" id="{00000000-0008-0000-0E00-0000F0020000}"/>
            </a:ext>
          </a:extLst>
        </xdr:cNvPr>
        <xdr:cNvCxnSpPr/>
      </xdr:nvCxnSpPr>
      <xdr:spPr>
        <a:xfrm flipV="1">
          <a:off x="16318864" y="17090898"/>
          <a:ext cx="0" cy="134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91457</xdr:rowOff>
    </xdr:from>
    <xdr:ext cx="405111" cy="259045"/>
    <xdr:sp macro="" textlink="">
      <xdr:nvSpPr>
        <xdr:cNvPr id="753" name="【公民館】&#10;有形固定資産減価償却率最小値テキスト">
          <a:extLst>
            <a:ext uri="{FF2B5EF4-FFF2-40B4-BE49-F238E27FC236}">
              <a16:creationId xmlns:a16="http://schemas.microsoft.com/office/drawing/2014/main" id="{00000000-0008-0000-0E00-0000F1020000}"/>
            </a:ext>
          </a:extLst>
        </xdr:cNvPr>
        <xdr:cNvSpPr txBox="1"/>
      </xdr:nvSpPr>
      <xdr:spPr>
        <a:xfrm>
          <a:off x="16357600" y="1843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87630</xdr:rowOff>
    </xdr:from>
    <xdr:to>
      <xdr:col>86</xdr:col>
      <xdr:colOff>25400</xdr:colOff>
      <xdr:row>107</xdr:row>
      <xdr:rowOff>87630</xdr:rowOff>
    </xdr:to>
    <xdr:cxnSp macro="">
      <xdr:nvCxnSpPr>
        <xdr:cNvPr id="754" name="直線コネクタ 753">
          <a:extLst>
            <a:ext uri="{FF2B5EF4-FFF2-40B4-BE49-F238E27FC236}">
              <a16:creationId xmlns:a16="http://schemas.microsoft.com/office/drawing/2014/main" id="{00000000-0008-0000-0E00-0000F2020000}"/>
            </a:ext>
          </a:extLst>
        </xdr:cNvPr>
        <xdr:cNvCxnSpPr/>
      </xdr:nvCxnSpPr>
      <xdr:spPr>
        <a:xfrm>
          <a:off x="16230600" y="1843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64025</xdr:rowOff>
    </xdr:from>
    <xdr:ext cx="405111" cy="259045"/>
    <xdr:sp macro="" textlink="">
      <xdr:nvSpPr>
        <xdr:cNvPr id="755" name="【公民館】&#10;有形固定資産減価償却率最大値テキスト">
          <a:extLst>
            <a:ext uri="{FF2B5EF4-FFF2-40B4-BE49-F238E27FC236}">
              <a16:creationId xmlns:a16="http://schemas.microsoft.com/office/drawing/2014/main" id="{00000000-0008-0000-0E00-0000F3020000}"/>
            </a:ext>
          </a:extLst>
        </xdr:cNvPr>
        <xdr:cNvSpPr txBox="1"/>
      </xdr:nvSpPr>
      <xdr:spPr>
        <a:xfrm>
          <a:off x="16357600" y="16866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117348</xdr:rowOff>
    </xdr:from>
    <xdr:to>
      <xdr:col>86</xdr:col>
      <xdr:colOff>25400</xdr:colOff>
      <xdr:row>99</xdr:row>
      <xdr:rowOff>117348</xdr:rowOff>
    </xdr:to>
    <xdr:cxnSp macro="">
      <xdr:nvCxnSpPr>
        <xdr:cNvPr id="756" name="直線コネクタ 755">
          <a:extLst>
            <a:ext uri="{FF2B5EF4-FFF2-40B4-BE49-F238E27FC236}">
              <a16:creationId xmlns:a16="http://schemas.microsoft.com/office/drawing/2014/main" id="{00000000-0008-0000-0E00-0000F4020000}"/>
            </a:ext>
          </a:extLst>
        </xdr:cNvPr>
        <xdr:cNvCxnSpPr/>
      </xdr:nvCxnSpPr>
      <xdr:spPr>
        <a:xfrm>
          <a:off x="16230600" y="17090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52849</xdr:rowOff>
    </xdr:from>
    <xdr:ext cx="405111" cy="259045"/>
    <xdr:sp macro="" textlink="">
      <xdr:nvSpPr>
        <xdr:cNvPr id="757" name="【公民館】&#10;有形固定資産減価償却率平均値テキスト">
          <a:extLst>
            <a:ext uri="{FF2B5EF4-FFF2-40B4-BE49-F238E27FC236}">
              <a16:creationId xmlns:a16="http://schemas.microsoft.com/office/drawing/2014/main" id="{00000000-0008-0000-0E00-0000F5020000}"/>
            </a:ext>
          </a:extLst>
        </xdr:cNvPr>
        <xdr:cNvSpPr txBox="1"/>
      </xdr:nvSpPr>
      <xdr:spPr>
        <a:xfrm>
          <a:off x="16357600" y="175407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29972</xdr:rowOff>
    </xdr:from>
    <xdr:to>
      <xdr:col>85</xdr:col>
      <xdr:colOff>177800</xdr:colOff>
      <xdr:row>103</xdr:row>
      <xdr:rowOff>131572</xdr:rowOff>
    </xdr:to>
    <xdr:sp macro="" textlink="">
      <xdr:nvSpPr>
        <xdr:cNvPr id="758" name="フローチャート: 判断 757">
          <a:extLst>
            <a:ext uri="{FF2B5EF4-FFF2-40B4-BE49-F238E27FC236}">
              <a16:creationId xmlns:a16="http://schemas.microsoft.com/office/drawing/2014/main" id="{00000000-0008-0000-0E00-0000F6020000}"/>
            </a:ext>
          </a:extLst>
        </xdr:cNvPr>
        <xdr:cNvSpPr/>
      </xdr:nvSpPr>
      <xdr:spPr>
        <a:xfrm>
          <a:off x="16268700" y="176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153415</xdr:rowOff>
    </xdr:from>
    <xdr:to>
      <xdr:col>81</xdr:col>
      <xdr:colOff>101600</xdr:colOff>
      <xdr:row>103</xdr:row>
      <xdr:rowOff>83565</xdr:rowOff>
    </xdr:to>
    <xdr:sp macro="" textlink="">
      <xdr:nvSpPr>
        <xdr:cNvPr id="759" name="フローチャート: 判断 758">
          <a:extLst>
            <a:ext uri="{FF2B5EF4-FFF2-40B4-BE49-F238E27FC236}">
              <a16:creationId xmlns:a16="http://schemas.microsoft.com/office/drawing/2014/main" id="{00000000-0008-0000-0E00-0000F7020000}"/>
            </a:ext>
          </a:extLst>
        </xdr:cNvPr>
        <xdr:cNvSpPr/>
      </xdr:nvSpPr>
      <xdr:spPr>
        <a:xfrm>
          <a:off x="15430500" y="1764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101</xdr:row>
      <xdr:rowOff>141987</xdr:rowOff>
    </xdr:from>
    <xdr:to>
      <xdr:col>76</xdr:col>
      <xdr:colOff>165100</xdr:colOff>
      <xdr:row>102</xdr:row>
      <xdr:rowOff>72137</xdr:rowOff>
    </xdr:to>
    <xdr:sp macro="" textlink="">
      <xdr:nvSpPr>
        <xdr:cNvPr id="760" name="フローチャート: 判断 759">
          <a:extLst>
            <a:ext uri="{FF2B5EF4-FFF2-40B4-BE49-F238E27FC236}">
              <a16:creationId xmlns:a16="http://schemas.microsoft.com/office/drawing/2014/main" id="{00000000-0008-0000-0E00-0000F8020000}"/>
            </a:ext>
          </a:extLst>
        </xdr:cNvPr>
        <xdr:cNvSpPr/>
      </xdr:nvSpPr>
      <xdr:spPr>
        <a:xfrm>
          <a:off x="14541500" y="1745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101</xdr:row>
      <xdr:rowOff>151130</xdr:rowOff>
    </xdr:from>
    <xdr:to>
      <xdr:col>72</xdr:col>
      <xdr:colOff>38100</xdr:colOff>
      <xdr:row>102</xdr:row>
      <xdr:rowOff>81280</xdr:rowOff>
    </xdr:to>
    <xdr:sp macro="" textlink="">
      <xdr:nvSpPr>
        <xdr:cNvPr id="761" name="フローチャート: 判断 760">
          <a:extLst>
            <a:ext uri="{FF2B5EF4-FFF2-40B4-BE49-F238E27FC236}">
              <a16:creationId xmlns:a16="http://schemas.microsoft.com/office/drawing/2014/main" id="{00000000-0008-0000-0E00-0000F9020000}"/>
            </a:ext>
          </a:extLst>
        </xdr:cNvPr>
        <xdr:cNvSpPr/>
      </xdr:nvSpPr>
      <xdr:spPr>
        <a:xfrm>
          <a:off x="13652500" y="1746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87122</xdr:rowOff>
    </xdr:from>
    <xdr:to>
      <xdr:col>67</xdr:col>
      <xdr:colOff>101600</xdr:colOff>
      <xdr:row>103</xdr:row>
      <xdr:rowOff>17272</xdr:rowOff>
    </xdr:to>
    <xdr:sp macro="" textlink="">
      <xdr:nvSpPr>
        <xdr:cNvPr id="762" name="フローチャート: 判断 761">
          <a:extLst>
            <a:ext uri="{FF2B5EF4-FFF2-40B4-BE49-F238E27FC236}">
              <a16:creationId xmlns:a16="http://schemas.microsoft.com/office/drawing/2014/main" id="{00000000-0008-0000-0E00-0000FA020000}"/>
            </a:ext>
          </a:extLst>
        </xdr:cNvPr>
        <xdr:cNvSpPr/>
      </xdr:nvSpPr>
      <xdr:spPr>
        <a:xfrm>
          <a:off x="12763500" y="17575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3" name="テキスト ボックス 762">
          <a:extLst>
            <a:ext uri="{FF2B5EF4-FFF2-40B4-BE49-F238E27FC236}">
              <a16:creationId xmlns:a16="http://schemas.microsoft.com/office/drawing/2014/main" id="{00000000-0008-0000-0E00-0000FB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4" name="テキスト ボックス 763">
          <a:extLst>
            <a:ext uri="{FF2B5EF4-FFF2-40B4-BE49-F238E27FC236}">
              <a16:creationId xmlns:a16="http://schemas.microsoft.com/office/drawing/2014/main" id="{00000000-0008-0000-0E00-0000FC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00000000-0008-0000-0E00-0000FD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00000000-0008-0000-0E00-0000FE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00000000-0008-0000-0E00-0000FF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4826</xdr:rowOff>
    </xdr:from>
    <xdr:to>
      <xdr:col>85</xdr:col>
      <xdr:colOff>177800</xdr:colOff>
      <xdr:row>104</xdr:row>
      <xdr:rowOff>106426</xdr:rowOff>
    </xdr:to>
    <xdr:sp macro="" textlink="">
      <xdr:nvSpPr>
        <xdr:cNvPr id="768" name="楕円 767">
          <a:extLst>
            <a:ext uri="{FF2B5EF4-FFF2-40B4-BE49-F238E27FC236}">
              <a16:creationId xmlns:a16="http://schemas.microsoft.com/office/drawing/2014/main" id="{00000000-0008-0000-0E00-000000030000}"/>
            </a:ext>
          </a:extLst>
        </xdr:cNvPr>
        <xdr:cNvSpPr/>
      </xdr:nvSpPr>
      <xdr:spPr>
        <a:xfrm>
          <a:off x="16268700" y="1783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154703</xdr:rowOff>
    </xdr:from>
    <xdr:ext cx="405111" cy="259045"/>
    <xdr:sp macro="" textlink="">
      <xdr:nvSpPr>
        <xdr:cNvPr id="769" name="【公民館】&#10;有形固定資産減価償却率該当値テキスト">
          <a:extLst>
            <a:ext uri="{FF2B5EF4-FFF2-40B4-BE49-F238E27FC236}">
              <a16:creationId xmlns:a16="http://schemas.microsoft.com/office/drawing/2014/main" id="{00000000-0008-0000-0E00-000001030000}"/>
            </a:ext>
          </a:extLst>
        </xdr:cNvPr>
        <xdr:cNvSpPr txBox="1"/>
      </xdr:nvSpPr>
      <xdr:spPr>
        <a:xfrm>
          <a:off x="16357600" y="17814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41402</xdr:rowOff>
    </xdr:from>
    <xdr:to>
      <xdr:col>81</xdr:col>
      <xdr:colOff>101600</xdr:colOff>
      <xdr:row>104</xdr:row>
      <xdr:rowOff>143002</xdr:rowOff>
    </xdr:to>
    <xdr:sp macro="" textlink="">
      <xdr:nvSpPr>
        <xdr:cNvPr id="770" name="楕円 769">
          <a:extLst>
            <a:ext uri="{FF2B5EF4-FFF2-40B4-BE49-F238E27FC236}">
              <a16:creationId xmlns:a16="http://schemas.microsoft.com/office/drawing/2014/main" id="{00000000-0008-0000-0E00-000002030000}"/>
            </a:ext>
          </a:extLst>
        </xdr:cNvPr>
        <xdr:cNvSpPr/>
      </xdr:nvSpPr>
      <xdr:spPr>
        <a:xfrm>
          <a:off x="15430500" y="1787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55626</xdr:rowOff>
    </xdr:from>
    <xdr:to>
      <xdr:col>85</xdr:col>
      <xdr:colOff>127000</xdr:colOff>
      <xdr:row>104</xdr:row>
      <xdr:rowOff>92202</xdr:rowOff>
    </xdr:to>
    <xdr:cxnSp macro="">
      <xdr:nvCxnSpPr>
        <xdr:cNvPr id="771" name="直線コネクタ 770">
          <a:extLst>
            <a:ext uri="{FF2B5EF4-FFF2-40B4-BE49-F238E27FC236}">
              <a16:creationId xmlns:a16="http://schemas.microsoft.com/office/drawing/2014/main" id="{00000000-0008-0000-0E00-000003030000}"/>
            </a:ext>
          </a:extLst>
        </xdr:cNvPr>
        <xdr:cNvCxnSpPr/>
      </xdr:nvCxnSpPr>
      <xdr:spPr>
        <a:xfrm flipV="1">
          <a:off x="15481300" y="1788642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157987</xdr:rowOff>
    </xdr:from>
    <xdr:to>
      <xdr:col>76</xdr:col>
      <xdr:colOff>165100</xdr:colOff>
      <xdr:row>104</xdr:row>
      <xdr:rowOff>88137</xdr:rowOff>
    </xdr:to>
    <xdr:sp macro="" textlink="">
      <xdr:nvSpPr>
        <xdr:cNvPr id="772" name="楕円 771">
          <a:extLst>
            <a:ext uri="{FF2B5EF4-FFF2-40B4-BE49-F238E27FC236}">
              <a16:creationId xmlns:a16="http://schemas.microsoft.com/office/drawing/2014/main" id="{00000000-0008-0000-0E00-000004030000}"/>
            </a:ext>
          </a:extLst>
        </xdr:cNvPr>
        <xdr:cNvSpPr/>
      </xdr:nvSpPr>
      <xdr:spPr>
        <a:xfrm>
          <a:off x="14541500" y="17817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37337</xdr:rowOff>
    </xdr:from>
    <xdr:to>
      <xdr:col>81</xdr:col>
      <xdr:colOff>50800</xdr:colOff>
      <xdr:row>104</xdr:row>
      <xdr:rowOff>92202</xdr:rowOff>
    </xdr:to>
    <xdr:cxnSp macro="">
      <xdr:nvCxnSpPr>
        <xdr:cNvPr id="773" name="直線コネクタ 772">
          <a:extLst>
            <a:ext uri="{FF2B5EF4-FFF2-40B4-BE49-F238E27FC236}">
              <a16:creationId xmlns:a16="http://schemas.microsoft.com/office/drawing/2014/main" id="{00000000-0008-0000-0E00-000005030000}"/>
            </a:ext>
          </a:extLst>
        </xdr:cNvPr>
        <xdr:cNvCxnSpPr/>
      </xdr:nvCxnSpPr>
      <xdr:spPr>
        <a:xfrm>
          <a:off x="14592300" y="17868137"/>
          <a:ext cx="8890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155702</xdr:rowOff>
    </xdr:from>
    <xdr:to>
      <xdr:col>72</xdr:col>
      <xdr:colOff>38100</xdr:colOff>
      <xdr:row>104</xdr:row>
      <xdr:rowOff>85852</xdr:rowOff>
    </xdr:to>
    <xdr:sp macro="" textlink="">
      <xdr:nvSpPr>
        <xdr:cNvPr id="774" name="楕円 773">
          <a:extLst>
            <a:ext uri="{FF2B5EF4-FFF2-40B4-BE49-F238E27FC236}">
              <a16:creationId xmlns:a16="http://schemas.microsoft.com/office/drawing/2014/main" id="{00000000-0008-0000-0E00-000006030000}"/>
            </a:ext>
          </a:extLst>
        </xdr:cNvPr>
        <xdr:cNvSpPr/>
      </xdr:nvSpPr>
      <xdr:spPr>
        <a:xfrm>
          <a:off x="13652500" y="1781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35052</xdr:rowOff>
    </xdr:from>
    <xdr:to>
      <xdr:col>76</xdr:col>
      <xdr:colOff>114300</xdr:colOff>
      <xdr:row>104</xdr:row>
      <xdr:rowOff>37337</xdr:rowOff>
    </xdr:to>
    <xdr:cxnSp macro="">
      <xdr:nvCxnSpPr>
        <xdr:cNvPr id="775" name="直線コネクタ 774">
          <a:extLst>
            <a:ext uri="{FF2B5EF4-FFF2-40B4-BE49-F238E27FC236}">
              <a16:creationId xmlns:a16="http://schemas.microsoft.com/office/drawing/2014/main" id="{00000000-0008-0000-0E00-000007030000}"/>
            </a:ext>
          </a:extLst>
        </xdr:cNvPr>
        <xdr:cNvCxnSpPr/>
      </xdr:nvCxnSpPr>
      <xdr:spPr>
        <a:xfrm>
          <a:off x="13703300" y="17865852"/>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98552</xdr:rowOff>
    </xdr:from>
    <xdr:to>
      <xdr:col>67</xdr:col>
      <xdr:colOff>101600</xdr:colOff>
      <xdr:row>104</xdr:row>
      <xdr:rowOff>28702</xdr:rowOff>
    </xdr:to>
    <xdr:sp macro="" textlink="">
      <xdr:nvSpPr>
        <xdr:cNvPr id="776" name="楕円 775">
          <a:extLst>
            <a:ext uri="{FF2B5EF4-FFF2-40B4-BE49-F238E27FC236}">
              <a16:creationId xmlns:a16="http://schemas.microsoft.com/office/drawing/2014/main" id="{00000000-0008-0000-0E00-000008030000}"/>
            </a:ext>
          </a:extLst>
        </xdr:cNvPr>
        <xdr:cNvSpPr/>
      </xdr:nvSpPr>
      <xdr:spPr>
        <a:xfrm>
          <a:off x="12763500" y="1775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149352</xdr:rowOff>
    </xdr:from>
    <xdr:to>
      <xdr:col>71</xdr:col>
      <xdr:colOff>177800</xdr:colOff>
      <xdr:row>104</xdr:row>
      <xdr:rowOff>35052</xdr:rowOff>
    </xdr:to>
    <xdr:cxnSp macro="">
      <xdr:nvCxnSpPr>
        <xdr:cNvPr id="777" name="直線コネクタ 776">
          <a:extLst>
            <a:ext uri="{FF2B5EF4-FFF2-40B4-BE49-F238E27FC236}">
              <a16:creationId xmlns:a16="http://schemas.microsoft.com/office/drawing/2014/main" id="{00000000-0008-0000-0E00-000009030000}"/>
            </a:ext>
          </a:extLst>
        </xdr:cNvPr>
        <xdr:cNvCxnSpPr/>
      </xdr:nvCxnSpPr>
      <xdr:spPr>
        <a:xfrm>
          <a:off x="12814300" y="17808702"/>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100092</xdr:rowOff>
    </xdr:from>
    <xdr:ext cx="405111" cy="259045"/>
    <xdr:sp macro="" textlink="">
      <xdr:nvSpPr>
        <xdr:cNvPr id="778" name="n_1aveValue【公民館】&#10;有形固定資産減価償却率">
          <a:extLst>
            <a:ext uri="{FF2B5EF4-FFF2-40B4-BE49-F238E27FC236}">
              <a16:creationId xmlns:a16="http://schemas.microsoft.com/office/drawing/2014/main" id="{00000000-0008-0000-0E00-00000A030000}"/>
            </a:ext>
          </a:extLst>
        </xdr:cNvPr>
        <xdr:cNvSpPr txBox="1"/>
      </xdr:nvSpPr>
      <xdr:spPr>
        <a:xfrm>
          <a:off x="15266044" y="1741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88664</xdr:rowOff>
    </xdr:from>
    <xdr:ext cx="405111" cy="259045"/>
    <xdr:sp macro="" textlink="">
      <xdr:nvSpPr>
        <xdr:cNvPr id="779" name="n_2aveValue【公民館】&#10;有形固定資産減価償却率">
          <a:extLst>
            <a:ext uri="{FF2B5EF4-FFF2-40B4-BE49-F238E27FC236}">
              <a16:creationId xmlns:a16="http://schemas.microsoft.com/office/drawing/2014/main" id="{00000000-0008-0000-0E00-00000B030000}"/>
            </a:ext>
          </a:extLst>
        </xdr:cNvPr>
        <xdr:cNvSpPr txBox="1"/>
      </xdr:nvSpPr>
      <xdr:spPr>
        <a:xfrm>
          <a:off x="14389744" y="17233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97807</xdr:rowOff>
    </xdr:from>
    <xdr:ext cx="405111" cy="259045"/>
    <xdr:sp macro="" textlink="">
      <xdr:nvSpPr>
        <xdr:cNvPr id="780" name="n_3aveValue【公民館】&#10;有形固定資産減価償却率">
          <a:extLst>
            <a:ext uri="{FF2B5EF4-FFF2-40B4-BE49-F238E27FC236}">
              <a16:creationId xmlns:a16="http://schemas.microsoft.com/office/drawing/2014/main" id="{00000000-0008-0000-0E00-00000C030000}"/>
            </a:ext>
          </a:extLst>
        </xdr:cNvPr>
        <xdr:cNvSpPr txBox="1"/>
      </xdr:nvSpPr>
      <xdr:spPr>
        <a:xfrm>
          <a:off x="13500744" y="1724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33799</xdr:rowOff>
    </xdr:from>
    <xdr:ext cx="405111" cy="259045"/>
    <xdr:sp macro="" textlink="">
      <xdr:nvSpPr>
        <xdr:cNvPr id="781" name="n_4aveValue【公民館】&#10;有形固定資産減価償却率">
          <a:extLst>
            <a:ext uri="{FF2B5EF4-FFF2-40B4-BE49-F238E27FC236}">
              <a16:creationId xmlns:a16="http://schemas.microsoft.com/office/drawing/2014/main" id="{00000000-0008-0000-0E00-00000D030000}"/>
            </a:ext>
          </a:extLst>
        </xdr:cNvPr>
        <xdr:cNvSpPr txBox="1"/>
      </xdr:nvSpPr>
      <xdr:spPr>
        <a:xfrm>
          <a:off x="12611744" y="17350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134129</xdr:rowOff>
    </xdr:from>
    <xdr:ext cx="405111" cy="259045"/>
    <xdr:sp macro="" textlink="">
      <xdr:nvSpPr>
        <xdr:cNvPr id="782" name="n_1mainValue【公民館】&#10;有形固定資産減価償却率">
          <a:extLst>
            <a:ext uri="{FF2B5EF4-FFF2-40B4-BE49-F238E27FC236}">
              <a16:creationId xmlns:a16="http://schemas.microsoft.com/office/drawing/2014/main" id="{00000000-0008-0000-0E00-00000E030000}"/>
            </a:ext>
          </a:extLst>
        </xdr:cNvPr>
        <xdr:cNvSpPr txBox="1"/>
      </xdr:nvSpPr>
      <xdr:spPr>
        <a:xfrm>
          <a:off x="15266044" y="17964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79264</xdr:rowOff>
    </xdr:from>
    <xdr:ext cx="405111" cy="259045"/>
    <xdr:sp macro="" textlink="">
      <xdr:nvSpPr>
        <xdr:cNvPr id="783" name="n_2mainValue【公民館】&#10;有形固定資産減価償却率">
          <a:extLst>
            <a:ext uri="{FF2B5EF4-FFF2-40B4-BE49-F238E27FC236}">
              <a16:creationId xmlns:a16="http://schemas.microsoft.com/office/drawing/2014/main" id="{00000000-0008-0000-0E00-00000F030000}"/>
            </a:ext>
          </a:extLst>
        </xdr:cNvPr>
        <xdr:cNvSpPr txBox="1"/>
      </xdr:nvSpPr>
      <xdr:spPr>
        <a:xfrm>
          <a:off x="14389744" y="17910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76979</xdr:rowOff>
    </xdr:from>
    <xdr:ext cx="405111" cy="259045"/>
    <xdr:sp macro="" textlink="">
      <xdr:nvSpPr>
        <xdr:cNvPr id="784" name="n_3mainValue【公民館】&#10;有形固定資産減価償却率">
          <a:extLst>
            <a:ext uri="{FF2B5EF4-FFF2-40B4-BE49-F238E27FC236}">
              <a16:creationId xmlns:a16="http://schemas.microsoft.com/office/drawing/2014/main" id="{00000000-0008-0000-0E00-000010030000}"/>
            </a:ext>
          </a:extLst>
        </xdr:cNvPr>
        <xdr:cNvSpPr txBox="1"/>
      </xdr:nvSpPr>
      <xdr:spPr>
        <a:xfrm>
          <a:off x="13500744" y="1790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19829</xdr:rowOff>
    </xdr:from>
    <xdr:ext cx="405111" cy="259045"/>
    <xdr:sp macro="" textlink="">
      <xdr:nvSpPr>
        <xdr:cNvPr id="785" name="n_4mainValue【公民館】&#10;有形固定資産減価償却率">
          <a:extLst>
            <a:ext uri="{FF2B5EF4-FFF2-40B4-BE49-F238E27FC236}">
              <a16:creationId xmlns:a16="http://schemas.microsoft.com/office/drawing/2014/main" id="{00000000-0008-0000-0E00-000011030000}"/>
            </a:ext>
          </a:extLst>
        </xdr:cNvPr>
        <xdr:cNvSpPr txBox="1"/>
      </xdr:nvSpPr>
      <xdr:spPr>
        <a:xfrm>
          <a:off x="12611744" y="1785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6" name="正方形/長方形 785">
          <a:extLst>
            <a:ext uri="{FF2B5EF4-FFF2-40B4-BE49-F238E27FC236}">
              <a16:creationId xmlns:a16="http://schemas.microsoft.com/office/drawing/2014/main" id="{00000000-0008-0000-0E00-000012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7" name="正方形/長方形 786">
          <a:extLst>
            <a:ext uri="{FF2B5EF4-FFF2-40B4-BE49-F238E27FC236}">
              <a16:creationId xmlns:a16="http://schemas.microsoft.com/office/drawing/2014/main" id="{00000000-0008-0000-0E00-000013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8" name="正方形/長方形 787">
          <a:extLst>
            <a:ext uri="{FF2B5EF4-FFF2-40B4-BE49-F238E27FC236}">
              <a16:creationId xmlns:a16="http://schemas.microsoft.com/office/drawing/2014/main" id="{00000000-0008-0000-0E00-000014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9" name="正方形/長方形 788">
          <a:extLst>
            <a:ext uri="{FF2B5EF4-FFF2-40B4-BE49-F238E27FC236}">
              <a16:creationId xmlns:a16="http://schemas.microsoft.com/office/drawing/2014/main" id="{00000000-0008-0000-0E00-000015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0" name="正方形/長方形 789">
          <a:extLst>
            <a:ext uri="{FF2B5EF4-FFF2-40B4-BE49-F238E27FC236}">
              <a16:creationId xmlns:a16="http://schemas.microsoft.com/office/drawing/2014/main" id="{00000000-0008-0000-0E00-000016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1" name="正方形/長方形 790">
          <a:extLst>
            <a:ext uri="{FF2B5EF4-FFF2-40B4-BE49-F238E27FC236}">
              <a16:creationId xmlns:a16="http://schemas.microsoft.com/office/drawing/2014/main" id="{00000000-0008-0000-0E00-000017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2" name="正方形/長方形 791">
          <a:extLst>
            <a:ext uri="{FF2B5EF4-FFF2-40B4-BE49-F238E27FC236}">
              <a16:creationId xmlns:a16="http://schemas.microsoft.com/office/drawing/2014/main" id="{00000000-0008-0000-0E00-000018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3" name="正方形/長方形 792">
          <a:extLst>
            <a:ext uri="{FF2B5EF4-FFF2-40B4-BE49-F238E27FC236}">
              <a16:creationId xmlns:a16="http://schemas.microsoft.com/office/drawing/2014/main" id="{00000000-0008-0000-0E00-000019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4" name="テキスト ボックス 793">
          <a:extLst>
            <a:ext uri="{FF2B5EF4-FFF2-40B4-BE49-F238E27FC236}">
              <a16:creationId xmlns:a16="http://schemas.microsoft.com/office/drawing/2014/main" id="{00000000-0008-0000-0E00-00001A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5" name="直線コネクタ 794">
          <a:extLst>
            <a:ext uri="{FF2B5EF4-FFF2-40B4-BE49-F238E27FC236}">
              <a16:creationId xmlns:a16="http://schemas.microsoft.com/office/drawing/2014/main" id="{00000000-0008-0000-0E00-00001B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96" name="直線コネクタ 795">
          <a:extLst>
            <a:ext uri="{FF2B5EF4-FFF2-40B4-BE49-F238E27FC236}">
              <a16:creationId xmlns:a16="http://schemas.microsoft.com/office/drawing/2014/main" id="{00000000-0008-0000-0E00-00001C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97" name="テキスト ボックス 796">
          <a:extLst>
            <a:ext uri="{FF2B5EF4-FFF2-40B4-BE49-F238E27FC236}">
              <a16:creationId xmlns:a16="http://schemas.microsoft.com/office/drawing/2014/main" id="{00000000-0008-0000-0E00-00001D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98" name="直線コネクタ 797">
          <a:extLst>
            <a:ext uri="{FF2B5EF4-FFF2-40B4-BE49-F238E27FC236}">
              <a16:creationId xmlns:a16="http://schemas.microsoft.com/office/drawing/2014/main" id="{00000000-0008-0000-0E00-00001E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99" name="テキスト ボックス 798">
          <a:extLst>
            <a:ext uri="{FF2B5EF4-FFF2-40B4-BE49-F238E27FC236}">
              <a16:creationId xmlns:a16="http://schemas.microsoft.com/office/drawing/2014/main" id="{00000000-0008-0000-0E00-00001F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0" name="直線コネクタ 799">
          <a:extLst>
            <a:ext uri="{FF2B5EF4-FFF2-40B4-BE49-F238E27FC236}">
              <a16:creationId xmlns:a16="http://schemas.microsoft.com/office/drawing/2014/main" id="{00000000-0008-0000-0E00-000020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1" name="テキスト ボックス 800">
          <a:extLst>
            <a:ext uri="{FF2B5EF4-FFF2-40B4-BE49-F238E27FC236}">
              <a16:creationId xmlns:a16="http://schemas.microsoft.com/office/drawing/2014/main" id="{00000000-0008-0000-0E00-000021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2" name="直線コネクタ 801">
          <a:extLst>
            <a:ext uri="{FF2B5EF4-FFF2-40B4-BE49-F238E27FC236}">
              <a16:creationId xmlns:a16="http://schemas.microsoft.com/office/drawing/2014/main" id="{00000000-0008-0000-0E00-000022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3" name="テキスト ボックス 802">
          <a:extLst>
            <a:ext uri="{FF2B5EF4-FFF2-40B4-BE49-F238E27FC236}">
              <a16:creationId xmlns:a16="http://schemas.microsoft.com/office/drawing/2014/main" id="{00000000-0008-0000-0E00-000023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4" name="直線コネクタ 803">
          <a:extLst>
            <a:ext uri="{FF2B5EF4-FFF2-40B4-BE49-F238E27FC236}">
              <a16:creationId xmlns:a16="http://schemas.microsoft.com/office/drawing/2014/main" id="{00000000-0008-0000-0E00-000024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5" name="テキスト ボックス 804">
          <a:extLst>
            <a:ext uri="{FF2B5EF4-FFF2-40B4-BE49-F238E27FC236}">
              <a16:creationId xmlns:a16="http://schemas.microsoft.com/office/drawing/2014/main" id="{00000000-0008-0000-0E00-000025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06" name="直線コネクタ 805">
          <a:extLst>
            <a:ext uri="{FF2B5EF4-FFF2-40B4-BE49-F238E27FC236}">
              <a16:creationId xmlns:a16="http://schemas.microsoft.com/office/drawing/2014/main" id="{00000000-0008-0000-0E00-000026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07" name="テキスト ボックス 806">
          <a:extLst>
            <a:ext uri="{FF2B5EF4-FFF2-40B4-BE49-F238E27FC236}">
              <a16:creationId xmlns:a16="http://schemas.microsoft.com/office/drawing/2014/main" id="{00000000-0008-0000-0E00-000027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8" name="直線コネクタ 807">
          <a:extLst>
            <a:ext uri="{FF2B5EF4-FFF2-40B4-BE49-F238E27FC236}">
              <a16:creationId xmlns:a16="http://schemas.microsoft.com/office/drawing/2014/main" id="{00000000-0008-0000-0E00-000028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9" name="テキスト ボックス 808">
          <a:extLst>
            <a:ext uri="{FF2B5EF4-FFF2-40B4-BE49-F238E27FC236}">
              <a16:creationId xmlns:a16="http://schemas.microsoft.com/office/drawing/2014/main" id="{00000000-0008-0000-0E00-000029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0" name="【公民館】&#10;一人当たり面積グラフ枠">
          <a:extLst>
            <a:ext uri="{FF2B5EF4-FFF2-40B4-BE49-F238E27FC236}">
              <a16:creationId xmlns:a16="http://schemas.microsoft.com/office/drawing/2014/main" id="{00000000-0008-0000-0E00-00002A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10886</xdr:rowOff>
    </xdr:from>
    <xdr:to>
      <xdr:col>116</xdr:col>
      <xdr:colOff>62864</xdr:colOff>
      <xdr:row>109</xdr:row>
      <xdr:rowOff>19050</xdr:rowOff>
    </xdr:to>
    <xdr:cxnSp macro="">
      <xdr:nvCxnSpPr>
        <xdr:cNvPr id="811" name="直線コネクタ 810">
          <a:extLst>
            <a:ext uri="{FF2B5EF4-FFF2-40B4-BE49-F238E27FC236}">
              <a16:creationId xmlns:a16="http://schemas.microsoft.com/office/drawing/2014/main" id="{00000000-0008-0000-0E00-00002B030000}"/>
            </a:ext>
          </a:extLst>
        </xdr:cNvPr>
        <xdr:cNvCxnSpPr/>
      </xdr:nvCxnSpPr>
      <xdr:spPr>
        <a:xfrm flipV="1">
          <a:off x="22160864" y="17155886"/>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812" name="【公民館】&#10;一人当たり面積最小値テキスト">
          <a:extLst>
            <a:ext uri="{FF2B5EF4-FFF2-40B4-BE49-F238E27FC236}">
              <a16:creationId xmlns:a16="http://schemas.microsoft.com/office/drawing/2014/main" id="{00000000-0008-0000-0E00-00002C030000}"/>
            </a:ext>
          </a:extLst>
        </xdr:cNvPr>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813" name="直線コネクタ 812">
          <a:extLst>
            <a:ext uri="{FF2B5EF4-FFF2-40B4-BE49-F238E27FC236}">
              <a16:creationId xmlns:a16="http://schemas.microsoft.com/office/drawing/2014/main" id="{00000000-0008-0000-0E00-00002D030000}"/>
            </a:ext>
          </a:extLst>
        </xdr:cNvPr>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129013</xdr:rowOff>
    </xdr:from>
    <xdr:ext cx="469744" cy="259045"/>
    <xdr:sp macro="" textlink="">
      <xdr:nvSpPr>
        <xdr:cNvPr id="814" name="【公民館】&#10;一人当たり面積最大値テキスト">
          <a:extLst>
            <a:ext uri="{FF2B5EF4-FFF2-40B4-BE49-F238E27FC236}">
              <a16:creationId xmlns:a16="http://schemas.microsoft.com/office/drawing/2014/main" id="{00000000-0008-0000-0E00-00002E030000}"/>
            </a:ext>
          </a:extLst>
        </xdr:cNvPr>
        <xdr:cNvSpPr txBox="1"/>
      </xdr:nvSpPr>
      <xdr:spPr>
        <a:xfrm>
          <a:off x="22199600" y="1693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10886</xdr:rowOff>
    </xdr:from>
    <xdr:to>
      <xdr:col>116</xdr:col>
      <xdr:colOff>152400</xdr:colOff>
      <xdr:row>100</xdr:row>
      <xdr:rowOff>10886</xdr:rowOff>
    </xdr:to>
    <xdr:cxnSp macro="">
      <xdr:nvCxnSpPr>
        <xdr:cNvPr id="815" name="直線コネクタ 814">
          <a:extLst>
            <a:ext uri="{FF2B5EF4-FFF2-40B4-BE49-F238E27FC236}">
              <a16:creationId xmlns:a16="http://schemas.microsoft.com/office/drawing/2014/main" id="{00000000-0008-0000-0E00-00002F030000}"/>
            </a:ext>
          </a:extLst>
        </xdr:cNvPr>
        <xdr:cNvCxnSpPr/>
      </xdr:nvCxnSpPr>
      <xdr:spPr>
        <a:xfrm>
          <a:off x="22072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72770</xdr:rowOff>
    </xdr:from>
    <xdr:ext cx="469744" cy="259045"/>
    <xdr:sp macro="" textlink="">
      <xdr:nvSpPr>
        <xdr:cNvPr id="816" name="【公民館】&#10;一人当たり面積平均値テキスト">
          <a:extLst>
            <a:ext uri="{FF2B5EF4-FFF2-40B4-BE49-F238E27FC236}">
              <a16:creationId xmlns:a16="http://schemas.microsoft.com/office/drawing/2014/main" id="{00000000-0008-0000-0E00-000030030000}"/>
            </a:ext>
          </a:extLst>
        </xdr:cNvPr>
        <xdr:cNvSpPr txBox="1"/>
      </xdr:nvSpPr>
      <xdr:spPr>
        <a:xfrm>
          <a:off x="22199600" y="17903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817" name="フローチャート: 判断 816">
          <a:extLst>
            <a:ext uri="{FF2B5EF4-FFF2-40B4-BE49-F238E27FC236}">
              <a16:creationId xmlns:a16="http://schemas.microsoft.com/office/drawing/2014/main" id="{00000000-0008-0000-0E00-000031030000}"/>
            </a:ext>
          </a:extLst>
        </xdr:cNvPr>
        <xdr:cNvSpPr/>
      </xdr:nvSpPr>
      <xdr:spPr>
        <a:xfrm>
          <a:off x="221107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49893</xdr:rowOff>
    </xdr:from>
    <xdr:to>
      <xdr:col>112</xdr:col>
      <xdr:colOff>38100</xdr:colOff>
      <xdr:row>105</xdr:row>
      <xdr:rowOff>151493</xdr:rowOff>
    </xdr:to>
    <xdr:sp macro="" textlink="">
      <xdr:nvSpPr>
        <xdr:cNvPr id="818" name="フローチャート: 判断 817">
          <a:extLst>
            <a:ext uri="{FF2B5EF4-FFF2-40B4-BE49-F238E27FC236}">
              <a16:creationId xmlns:a16="http://schemas.microsoft.com/office/drawing/2014/main" id="{00000000-0008-0000-0E00-000032030000}"/>
            </a:ext>
          </a:extLst>
        </xdr:cNvPr>
        <xdr:cNvSpPr/>
      </xdr:nvSpPr>
      <xdr:spPr>
        <a:xfrm>
          <a:off x="212725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66221</xdr:rowOff>
    </xdr:from>
    <xdr:to>
      <xdr:col>107</xdr:col>
      <xdr:colOff>101600</xdr:colOff>
      <xdr:row>103</xdr:row>
      <xdr:rowOff>167821</xdr:rowOff>
    </xdr:to>
    <xdr:sp macro="" textlink="">
      <xdr:nvSpPr>
        <xdr:cNvPr id="819" name="フローチャート: 判断 818">
          <a:extLst>
            <a:ext uri="{FF2B5EF4-FFF2-40B4-BE49-F238E27FC236}">
              <a16:creationId xmlns:a16="http://schemas.microsoft.com/office/drawing/2014/main" id="{00000000-0008-0000-0E00-000033030000}"/>
            </a:ext>
          </a:extLst>
        </xdr:cNvPr>
        <xdr:cNvSpPr/>
      </xdr:nvSpPr>
      <xdr:spPr>
        <a:xfrm>
          <a:off x="20383500" y="1772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98879</xdr:rowOff>
    </xdr:from>
    <xdr:to>
      <xdr:col>102</xdr:col>
      <xdr:colOff>165100</xdr:colOff>
      <xdr:row>104</xdr:row>
      <xdr:rowOff>29029</xdr:rowOff>
    </xdr:to>
    <xdr:sp macro="" textlink="">
      <xdr:nvSpPr>
        <xdr:cNvPr id="820" name="フローチャート: 判断 819">
          <a:extLst>
            <a:ext uri="{FF2B5EF4-FFF2-40B4-BE49-F238E27FC236}">
              <a16:creationId xmlns:a16="http://schemas.microsoft.com/office/drawing/2014/main" id="{00000000-0008-0000-0E00-000034030000}"/>
            </a:ext>
          </a:extLst>
        </xdr:cNvPr>
        <xdr:cNvSpPr/>
      </xdr:nvSpPr>
      <xdr:spPr>
        <a:xfrm>
          <a:off x="19494500" y="1775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131536</xdr:rowOff>
    </xdr:from>
    <xdr:to>
      <xdr:col>98</xdr:col>
      <xdr:colOff>38100</xdr:colOff>
      <xdr:row>104</xdr:row>
      <xdr:rowOff>61686</xdr:rowOff>
    </xdr:to>
    <xdr:sp macro="" textlink="">
      <xdr:nvSpPr>
        <xdr:cNvPr id="821" name="フローチャート: 判断 820">
          <a:extLst>
            <a:ext uri="{FF2B5EF4-FFF2-40B4-BE49-F238E27FC236}">
              <a16:creationId xmlns:a16="http://schemas.microsoft.com/office/drawing/2014/main" id="{00000000-0008-0000-0E00-000035030000}"/>
            </a:ext>
          </a:extLst>
        </xdr:cNvPr>
        <xdr:cNvSpPr/>
      </xdr:nvSpPr>
      <xdr:spPr>
        <a:xfrm>
          <a:off x="18605500" y="1779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00000000-0008-0000-0E00-000036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00000000-0008-0000-0E00-000037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00000000-0008-0000-0E00-000038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00000000-0008-0000-0E00-000039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00000000-0008-0000-0E00-00003A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41729</xdr:rowOff>
    </xdr:from>
    <xdr:to>
      <xdr:col>116</xdr:col>
      <xdr:colOff>114300</xdr:colOff>
      <xdr:row>108</xdr:row>
      <xdr:rowOff>143329</xdr:rowOff>
    </xdr:to>
    <xdr:sp macro="" textlink="">
      <xdr:nvSpPr>
        <xdr:cNvPr id="827" name="楕円 826">
          <a:extLst>
            <a:ext uri="{FF2B5EF4-FFF2-40B4-BE49-F238E27FC236}">
              <a16:creationId xmlns:a16="http://schemas.microsoft.com/office/drawing/2014/main" id="{00000000-0008-0000-0E00-00003B030000}"/>
            </a:ext>
          </a:extLst>
        </xdr:cNvPr>
        <xdr:cNvSpPr/>
      </xdr:nvSpPr>
      <xdr:spPr>
        <a:xfrm>
          <a:off x="221107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128106</xdr:rowOff>
    </xdr:from>
    <xdr:ext cx="469744" cy="259045"/>
    <xdr:sp macro="" textlink="">
      <xdr:nvSpPr>
        <xdr:cNvPr id="828" name="【公民館】&#10;一人当たり面積該当値テキスト">
          <a:extLst>
            <a:ext uri="{FF2B5EF4-FFF2-40B4-BE49-F238E27FC236}">
              <a16:creationId xmlns:a16="http://schemas.microsoft.com/office/drawing/2014/main" id="{00000000-0008-0000-0E00-00003C030000}"/>
            </a:ext>
          </a:extLst>
        </xdr:cNvPr>
        <xdr:cNvSpPr txBox="1"/>
      </xdr:nvSpPr>
      <xdr:spPr>
        <a:xfrm>
          <a:off x="22199600" y="18473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41729</xdr:rowOff>
    </xdr:from>
    <xdr:to>
      <xdr:col>112</xdr:col>
      <xdr:colOff>38100</xdr:colOff>
      <xdr:row>108</xdr:row>
      <xdr:rowOff>143329</xdr:rowOff>
    </xdr:to>
    <xdr:sp macro="" textlink="">
      <xdr:nvSpPr>
        <xdr:cNvPr id="829" name="楕円 828">
          <a:extLst>
            <a:ext uri="{FF2B5EF4-FFF2-40B4-BE49-F238E27FC236}">
              <a16:creationId xmlns:a16="http://schemas.microsoft.com/office/drawing/2014/main" id="{00000000-0008-0000-0E00-00003D030000}"/>
            </a:ext>
          </a:extLst>
        </xdr:cNvPr>
        <xdr:cNvSpPr/>
      </xdr:nvSpPr>
      <xdr:spPr>
        <a:xfrm>
          <a:off x="212725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92529</xdr:rowOff>
    </xdr:from>
    <xdr:to>
      <xdr:col>116</xdr:col>
      <xdr:colOff>63500</xdr:colOff>
      <xdr:row>108</xdr:row>
      <xdr:rowOff>92529</xdr:rowOff>
    </xdr:to>
    <xdr:cxnSp macro="">
      <xdr:nvCxnSpPr>
        <xdr:cNvPr id="830" name="直線コネクタ 829">
          <a:extLst>
            <a:ext uri="{FF2B5EF4-FFF2-40B4-BE49-F238E27FC236}">
              <a16:creationId xmlns:a16="http://schemas.microsoft.com/office/drawing/2014/main" id="{00000000-0008-0000-0E00-00003E030000}"/>
            </a:ext>
          </a:extLst>
        </xdr:cNvPr>
        <xdr:cNvCxnSpPr/>
      </xdr:nvCxnSpPr>
      <xdr:spPr>
        <a:xfrm>
          <a:off x="21323300" y="186091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41729</xdr:rowOff>
    </xdr:from>
    <xdr:to>
      <xdr:col>107</xdr:col>
      <xdr:colOff>101600</xdr:colOff>
      <xdr:row>108</xdr:row>
      <xdr:rowOff>143329</xdr:rowOff>
    </xdr:to>
    <xdr:sp macro="" textlink="">
      <xdr:nvSpPr>
        <xdr:cNvPr id="831" name="楕円 830">
          <a:extLst>
            <a:ext uri="{FF2B5EF4-FFF2-40B4-BE49-F238E27FC236}">
              <a16:creationId xmlns:a16="http://schemas.microsoft.com/office/drawing/2014/main" id="{00000000-0008-0000-0E00-00003F030000}"/>
            </a:ext>
          </a:extLst>
        </xdr:cNvPr>
        <xdr:cNvSpPr/>
      </xdr:nvSpPr>
      <xdr:spPr>
        <a:xfrm>
          <a:off x="203835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92529</xdr:rowOff>
    </xdr:from>
    <xdr:to>
      <xdr:col>111</xdr:col>
      <xdr:colOff>177800</xdr:colOff>
      <xdr:row>108</xdr:row>
      <xdr:rowOff>92529</xdr:rowOff>
    </xdr:to>
    <xdr:cxnSp macro="">
      <xdr:nvCxnSpPr>
        <xdr:cNvPr id="832" name="直線コネクタ 831">
          <a:extLst>
            <a:ext uri="{FF2B5EF4-FFF2-40B4-BE49-F238E27FC236}">
              <a16:creationId xmlns:a16="http://schemas.microsoft.com/office/drawing/2014/main" id="{00000000-0008-0000-0E00-000040030000}"/>
            </a:ext>
          </a:extLst>
        </xdr:cNvPr>
        <xdr:cNvCxnSpPr/>
      </xdr:nvCxnSpPr>
      <xdr:spPr>
        <a:xfrm>
          <a:off x="20434300" y="186091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41729</xdr:rowOff>
    </xdr:from>
    <xdr:to>
      <xdr:col>102</xdr:col>
      <xdr:colOff>165100</xdr:colOff>
      <xdr:row>108</xdr:row>
      <xdr:rowOff>143329</xdr:rowOff>
    </xdr:to>
    <xdr:sp macro="" textlink="">
      <xdr:nvSpPr>
        <xdr:cNvPr id="833" name="楕円 832">
          <a:extLst>
            <a:ext uri="{FF2B5EF4-FFF2-40B4-BE49-F238E27FC236}">
              <a16:creationId xmlns:a16="http://schemas.microsoft.com/office/drawing/2014/main" id="{00000000-0008-0000-0E00-000041030000}"/>
            </a:ext>
          </a:extLst>
        </xdr:cNvPr>
        <xdr:cNvSpPr/>
      </xdr:nvSpPr>
      <xdr:spPr>
        <a:xfrm>
          <a:off x="194945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92529</xdr:rowOff>
    </xdr:from>
    <xdr:to>
      <xdr:col>107</xdr:col>
      <xdr:colOff>50800</xdr:colOff>
      <xdr:row>108</xdr:row>
      <xdr:rowOff>92529</xdr:rowOff>
    </xdr:to>
    <xdr:cxnSp macro="">
      <xdr:nvCxnSpPr>
        <xdr:cNvPr id="834" name="直線コネクタ 833">
          <a:extLst>
            <a:ext uri="{FF2B5EF4-FFF2-40B4-BE49-F238E27FC236}">
              <a16:creationId xmlns:a16="http://schemas.microsoft.com/office/drawing/2014/main" id="{00000000-0008-0000-0E00-000042030000}"/>
            </a:ext>
          </a:extLst>
        </xdr:cNvPr>
        <xdr:cNvCxnSpPr/>
      </xdr:nvCxnSpPr>
      <xdr:spPr>
        <a:xfrm>
          <a:off x="19545300" y="186091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41729</xdr:rowOff>
    </xdr:from>
    <xdr:to>
      <xdr:col>98</xdr:col>
      <xdr:colOff>38100</xdr:colOff>
      <xdr:row>108</xdr:row>
      <xdr:rowOff>143329</xdr:rowOff>
    </xdr:to>
    <xdr:sp macro="" textlink="">
      <xdr:nvSpPr>
        <xdr:cNvPr id="835" name="楕円 834">
          <a:extLst>
            <a:ext uri="{FF2B5EF4-FFF2-40B4-BE49-F238E27FC236}">
              <a16:creationId xmlns:a16="http://schemas.microsoft.com/office/drawing/2014/main" id="{00000000-0008-0000-0E00-000043030000}"/>
            </a:ext>
          </a:extLst>
        </xdr:cNvPr>
        <xdr:cNvSpPr/>
      </xdr:nvSpPr>
      <xdr:spPr>
        <a:xfrm>
          <a:off x="186055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92529</xdr:rowOff>
    </xdr:from>
    <xdr:to>
      <xdr:col>102</xdr:col>
      <xdr:colOff>114300</xdr:colOff>
      <xdr:row>108</xdr:row>
      <xdr:rowOff>92529</xdr:rowOff>
    </xdr:to>
    <xdr:cxnSp macro="">
      <xdr:nvCxnSpPr>
        <xdr:cNvPr id="836" name="直線コネクタ 835">
          <a:extLst>
            <a:ext uri="{FF2B5EF4-FFF2-40B4-BE49-F238E27FC236}">
              <a16:creationId xmlns:a16="http://schemas.microsoft.com/office/drawing/2014/main" id="{00000000-0008-0000-0E00-000044030000}"/>
            </a:ext>
          </a:extLst>
        </xdr:cNvPr>
        <xdr:cNvCxnSpPr/>
      </xdr:nvCxnSpPr>
      <xdr:spPr>
        <a:xfrm>
          <a:off x="18656300" y="186091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168020</xdr:rowOff>
    </xdr:from>
    <xdr:ext cx="469744" cy="259045"/>
    <xdr:sp macro="" textlink="">
      <xdr:nvSpPr>
        <xdr:cNvPr id="837" name="n_1aveValue【公民館】&#10;一人当たり面積">
          <a:extLst>
            <a:ext uri="{FF2B5EF4-FFF2-40B4-BE49-F238E27FC236}">
              <a16:creationId xmlns:a16="http://schemas.microsoft.com/office/drawing/2014/main" id="{00000000-0008-0000-0E00-000045030000}"/>
            </a:ext>
          </a:extLst>
        </xdr:cNvPr>
        <xdr:cNvSpPr txBox="1"/>
      </xdr:nvSpPr>
      <xdr:spPr>
        <a:xfrm>
          <a:off x="21075727" y="1782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12898</xdr:rowOff>
    </xdr:from>
    <xdr:ext cx="469744" cy="259045"/>
    <xdr:sp macro="" textlink="">
      <xdr:nvSpPr>
        <xdr:cNvPr id="838" name="n_2aveValue【公民館】&#10;一人当たり面積">
          <a:extLst>
            <a:ext uri="{FF2B5EF4-FFF2-40B4-BE49-F238E27FC236}">
              <a16:creationId xmlns:a16="http://schemas.microsoft.com/office/drawing/2014/main" id="{00000000-0008-0000-0E00-000046030000}"/>
            </a:ext>
          </a:extLst>
        </xdr:cNvPr>
        <xdr:cNvSpPr txBox="1"/>
      </xdr:nvSpPr>
      <xdr:spPr>
        <a:xfrm>
          <a:off x="20199427" y="17500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45556</xdr:rowOff>
    </xdr:from>
    <xdr:ext cx="469744" cy="259045"/>
    <xdr:sp macro="" textlink="">
      <xdr:nvSpPr>
        <xdr:cNvPr id="839" name="n_3aveValue【公民館】&#10;一人当たり面積">
          <a:extLst>
            <a:ext uri="{FF2B5EF4-FFF2-40B4-BE49-F238E27FC236}">
              <a16:creationId xmlns:a16="http://schemas.microsoft.com/office/drawing/2014/main" id="{00000000-0008-0000-0E00-000047030000}"/>
            </a:ext>
          </a:extLst>
        </xdr:cNvPr>
        <xdr:cNvSpPr txBox="1"/>
      </xdr:nvSpPr>
      <xdr:spPr>
        <a:xfrm>
          <a:off x="19310427" y="175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78213</xdr:rowOff>
    </xdr:from>
    <xdr:ext cx="469744" cy="259045"/>
    <xdr:sp macro="" textlink="">
      <xdr:nvSpPr>
        <xdr:cNvPr id="840" name="n_4aveValue【公民館】&#10;一人当たり面積">
          <a:extLst>
            <a:ext uri="{FF2B5EF4-FFF2-40B4-BE49-F238E27FC236}">
              <a16:creationId xmlns:a16="http://schemas.microsoft.com/office/drawing/2014/main" id="{00000000-0008-0000-0E00-000048030000}"/>
            </a:ext>
          </a:extLst>
        </xdr:cNvPr>
        <xdr:cNvSpPr txBox="1"/>
      </xdr:nvSpPr>
      <xdr:spPr>
        <a:xfrm>
          <a:off x="18421427" y="1756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134456</xdr:rowOff>
    </xdr:from>
    <xdr:ext cx="469744" cy="259045"/>
    <xdr:sp macro="" textlink="">
      <xdr:nvSpPr>
        <xdr:cNvPr id="841" name="n_1mainValue【公民館】&#10;一人当たり面積">
          <a:extLst>
            <a:ext uri="{FF2B5EF4-FFF2-40B4-BE49-F238E27FC236}">
              <a16:creationId xmlns:a16="http://schemas.microsoft.com/office/drawing/2014/main" id="{00000000-0008-0000-0E00-000049030000}"/>
            </a:ext>
          </a:extLst>
        </xdr:cNvPr>
        <xdr:cNvSpPr txBox="1"/>
      </xdr:nvSpPr>
      <xdr:spPr>
        <a:xfrm>
          <a:off x="21075727" y="1865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134456</xdr:rowOff>
    </xdr:from>
    <xdr:ext cx="469744" cy="259045"/>
    <xdr:sp macro="" textlink="">
      <xdr:nvSpPr>
        <xdr:cNvPr id="842" name="n_2mainValue【公民館】&#10;一人当たり面積">
          <a:extLst>
            <a:ext uri="{FF2B5EF4-FFF2-40B4-BE49-F238E27FC236}">
              <a16:creationId xmlns:a16="http://schemas.microsoft.com/office/drawing/2014/main" id="{00000000-0008-0000-0E00-00004A030000}"/>
            </a:ext>
          </a:extLst>
        </xdr:cNvPr>
        <xdr:cNvSpPr txBox="1"/>
      </xdr:nvSpPr>
      <xdr:spPr>
        <a:xfrm>
          <a:off x="20199427" y="1865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134456</xdr:rowOff>
    </xdr:from>
    <xdr:ext cx="469744" cy="259045"/>
    <xdr:sp macro="" textlink="">
      <xdr:nvSpPr>
        <xdr:cNvPr id="843" name="n_3mainValue【公民館】&#10;一人当たり面積">
          <a:extLst>
            <a:ext uri="{FF2B5EF4-FFF2-40B4-BE49-F238E27FC236}">
              <a16:creationId xmlns:a16="http://schemas.microsoft.com/office/drawing/2014/main" id="{00000000-0008-0000-0E00-00004B030000}"/>
            </a:ext>
          </a:extLst>
        </xdr:cNvPr>
        <xdr:cNvSpPr txBox="1"/>
      </xdr:nvSpPr>
      <xdr:spPr>
        <a:xfrm>
          <a:off x="19310427" y="1865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134456</xdr:rowOff>
    </xdr:from>
    <xdr:ext cx="469744" cy="259045"/>
    <xdr:sp macro="" textlink="">
      <xdr:nvSpPr>
        <xdr:cNvPr id="844" name="n_4mainValue【公民館】&#10;一人当たり面積">
          <a:extLst>
            <a:ext uri="{FF2B5EF4-FFF2-40B4-BE49-F238E27FC236}">
              <a16:creationId xmlns:a16="http://schemas.microsoft.com/office/drawing/2014/main" id="{00000000-0008-0000-0E00-00004C030000}"/>
            </a:ext>
          </a:extLst>
        </xdr:cNvPr>
        <xdr:cNvSpPr txBox="1"/>
      </xdr:nvSpPr>
      <xdr:spPr>
        <a:xfrm>
          <a:off x="18421427" y="1865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5" name="正方形/長方形 844">
          <a:extLst>
            <a:ext uri="{FF2B5EF4-FFF2-40B4-BE49-F238E27FC236}">
              <a16:creationId xmlns:a16="http://schemas.microsoft.com/office/drawing/2014/main" id="{00000000-0008-0000-0E00-00004D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6" name="正方形/長方形 845">
          <a:extLst>
            <a:ext uri="{FF2B5EF4-FFF2-40B4-BE49-F238E27FC236}">
              <a16:creationId xmlns:a16="http://schemas.microsoft.com/office/drawing/2014/main" id="{00000000-0008-0000-0E00-00004E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7" name="テキスト ボックス 846">
          <a:extLst>
            <a:ext uri="{FF2B5EF4-FFF2-40B4-BE49-F238E27FC236}">
              <a16:creationId xmlns:a16="http://schemas.microsoft.com/office/drawing/2014/main" id="{00000000-0008-0000-0E00-00004F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橋りょう，公営住宅，学校施設などについて有形固定資産減価償却率は類似団体内平均値を下回っているが，そのほかの資産においては，全国平均値，東京都平均値，類似団体内平均値を上回っている。学校施設等建築後，</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年以上経過する大規模な建物を多く有していることから，引き続き，計画的な更新・維持保全を行っていく必要がある。今後は，公共施設等総合管理計画や令和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年度に策定した，個別施設における今後の在り方・方向を示す公共施設マネジメント計画を踏まえ，市民の共有資産である公共施設の適切な維持保全に努める。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238,505
233,672
21.58
108,278,178
102,320,016
4,376,880
51,836,767
39,230,631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0000000-0008-0000-0F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9525</xdr:rowOff>
    </xdr:from>
    <xdr:to>
      <xdr:col>24</xdr:col>
      <xdr:colOff>62865</xdr:colOff>
      <xdr:row>40</xdr:row>
      <xdr:rowOff>165735</xdr:rowOff>
    </xdr:to>
    <xdr:cxnSp macro="">
      <xdr:nvCxnSpPr>
        <xdr:cNvPr id="57" name="直線コネクタ 56">
          <a:extLst>
            <a:ext uri="{FF2B5EF4-FFF2-40B4-BE49-F238E27FC236}">
              <a16:creationId xmlns:a16="http://schemas.microsoft.com/office/drawing/2014/main" id="{00000000-0008-0000-0F00-000039000000}"/>
            </a:ext>
          </a:extLst>
        </xdr:cNvPr>
        <xdr:cNvCxnSpPr/>
      </xdr:nvCxnSpPr>
      <xdr:spPr>
        <a:xfrm flipV="1">
          <a:off x="4634865" y="5838825"/>
          <a:ext cx="0" cy="1184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169562</xdr:rowOff>
    </xdr:from>
    <xdr:ext cx="405111" cy="259045"/>
    <xdr:sp macro="" textlink="">
      <xdr:nvSpPr>
        <xdr:cNvPr id="58" name="【図書館】&#10;有形固定資産減価償却率最小値テキスト">
          <a:extLst>
            <a:ext uri="{FF2B5EF4-FFF2-40B4-BE49-F238E27FC236}">
              <a16:creationId xmlns:a16="http://schemas.microsoft.com/office/drawing/2014/main" id="{00000000-0008-0000-0F00-00003A000000}"/>
            </a:ext>
          </a:extLst>
        </xdr:cNvPr>
        <xdr:cNvSpPr txBox="1"/>
      </xdr:nvSpPr>
      <xdr:spPr>
        <a:xfrm>
          <a:off x="4673600" y="702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165735</xdr:rowOff>
    </xdr:from>
    <xdr:to>
      <xdr:col>24</xdr:col>
      <xdr:colOff>152400</xdr:colOff>
      <xdr:row>40</xdr:row>
      <xdr:rowOff>165735</xdr:rowOff>
    </xdr:to>
    <xdr:cxnSp macro="">
      <xdr:nvCxnSpPr>
        <xdr:cNvPr id="59" name="直線コネクタ 58">
          <a:extLst>
            <a:ext uri="{FF2B5EF4-FFF2-40B4-BE49-F238E27FC236}">
              <a16:creationId xmlns:a16="http://schemas.microsoft.com/office/drawing/2014/main" id="{00000000-0008-0000-0F00-00003B000000}"/>
            </a:ext>
          </a:extLst>
        </xdr:cNvPr>
        <xdr:cNvCxnSpPr/>
      </xdr:nvCxnSpPr>
      <xdr:spPr>
        <a:xfrm>
          <a:off x="4546600" y="7023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127652</xdr:rowOff>
    </xdr:from>
    <xdr:ext cx="405111" cy="259045"/>
    <xdr:sp macro="" textlink="">
      <xdr:nvSpPr>
        <xdr:cNvPr id="60" name="【図書館】&#10;有形固定資産減価償却率最大値テキスト">
          <a:extLst>
            <a:ext uri="{FF2B5EF4-FFF2-40B4-BE49-F238E27FC236}">
              <a16:creationId xmlns:a16="http://schemas.microsoft.com/office/drawing/2014/main" id="{00000000-0008-0000-0F00-00003C000000}"/>
            </a:ext>
          </a:extLst>
        </xdr:cNvPr>
        <xdr:cNvSpPr txBox="1"/>
      </xdr:nvSpPr>
      <xdr:spPr>
        <a:xfrm>
          <a:off x="4673600" y="5614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9525</xdr:rowOff>
    </xdr:from>
    <xdr:to>
      <xdr:col>24</xdr:col>
      <xdr:colOff>152400</xdr:colOff>
      <xdr:row>34</xdr:row>
      <xdr:rowOff>9525</xdr:rowOff>
    </xdr:to>
    <xdr:cxnSp macro="">
      <xdr:nvCxnSpPr>
        <xdr:cNvPr id="61" name="直線コネクタ 60">
          <a:extLst>
            <a:ext uri="{FF2B5EF4-FFF2-40B4-BE49-F238E27FC236}">
              <a16:creationId xmlns:a16="http://schemas.microsoft.com/office/drawing/2014/main" id="{00000000-0008-0000-0F00-00003D000000}"/>
            </a:ext>
          </a:extLst>
        </xdr:cNvPr>
        <xdr:cNvCxnSpPr/>
      </xdr:nvCxnSpPr>
      <xdr:spPr>
        <a:xfrm>
          <a:off x="4546600" y="5838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93997</xdr:rowOff>
    </xdr:from>
    <xdr:ext cx="405111" cy="259045"/>
    <xdr:sp macro="" textlink="">
      <xdr:nvSpPr>
        <xdr:cNvPr id="62" name="【図書館】&#10;有形固定資産減価償却率平均値テキスト">
          <a:extLst>
            <a:ext uri="{FF2B5EF4-FFF2-40B4-BE49-F238E27FC236}">
              <a16:creationId xmlns:a16="http://schemas.microsoft.com/office/drawing/2014/main" id="{00000000-0008-0000-0F00-00003E000000}"/>
            </a:ext>
          </a:extLst>
        </xdr:cNvPr>
        <xdr:cNvSpPr txBox="1"/>
      </xdr:nvSpPr>
      <xdr:spPr>
        <a:xfrm>
          <a:off x="4673600" y="6094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71120</xdr:rowOff>
    </xdr:from>
    <xdr:to>
      <xdr:col>24</xdr:col>
      <xdr:colOff>114300</xdr:colOff>
      <xdr:row>37</xdr:row>
      <xdr:rowOff>1270</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45847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80645</xdr:rowOff>
    </xdr:from>
    <xdr:to>
      <xdr:col>20</xdr:col>
      <xdr:colOff>38100</xdr:colOff>
      <xdr:row>37</xdr:row>
      <xdr:rowOff>10795</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37465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25400</xdr:rowOff>
    </xdr:from>
    <xdr:to>
      <xdr:col>15</xdr:col>
      <xdr:colOff>101600</xdr:colOff>
      <xdr:row>35</xdr:row>
      <xdr:rowOff>127000</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2857500" y="602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2540</xdr:rowOff>
    </xdr:from>
    <xdr:to>
      <xdr:col>10</xdr:col>
      <xdr:colOff>165100</xdr:colOff>
      <xdr:row>35</xdr:row>
      <xdr:rowOff>104140</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968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34</xdr:row>
      <xdr:rowOff>135890</xdr:rowOff>
    </xdr:from>
    <xdr:to>
      <xdr:col>6</xdr:col>
      <xdr:colOff>38100</xdr:colOff>
      <xdr:row>35</xdr:row>
      <xdr:rowOff>66040</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079500" y="596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105410</xdr:rowOff>
    </xdr:from>
    <xdr:to>
      <xdr:col>24</xdr:col>
      <xdr:colOff>114300</xdr:colOff>
      <xdr:row>38</xdr:row>
      <xdr:rowOff>35560</xdr:rowOff>
    </xdr:to>
    <xdr:sp macro="" textlink="">
      <xdr:nvSpPr>
        <xdr:cNvPr id="73" name="楕円 72">
          <a:extLst>
            <a:ext uri="{FF2B5EF4-FFF2-40B4-BE49-F238E27FC236}">
              <a16:creationId xmlns:a16="http://schemas.microsoft.com/office/drawing/2014/main" id="{00000000-0008-0000-0F00-000049000000}"/>
            </a:ext>
          </a:extLst>
        </xdr:cNvPr>
        <xdr:cNvSpPr/>
      </xdr:nvSpPr>
      <xdr:spPr>
        <a:xfrm>
          <a:off x="4584700" y="644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83837</xdr:rowOff>
    </xdr:from>
    <xdr:ext cx="405111" cy="259045"/>
    <xdr:sp macro="" textlink="">
      <xdr:nvSpPr>
        <xdr:cNvPr id="74" name="【図書館】&#10;有形固定資産減価償却率該当値テキスト">
          <a:extLst>
            <a:ext uri="{FF2B5EF4-FFF2-40B4-BE49-F238E27FC236}">
              <a16:creationId xmlns:a16="http://schemas.microsoft.com/office/drawing/2014/main" id="{00000000-0008-0000-0F00-00004A000000}"/>
            </a:ext>
          </a:extLst>
        </xdr:cNvPr>
        <xdr:cNvSpPr txBox="1"/>
      </xdr:nvSpPr>
      <xdr:spPr>
        <a:xfrm>
          <a:off x="4673600" y="642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52070</xdr:rowOff>
    </xdr:from>
    <xdr:to>
      <xdr:col>20</xdr:col>
      <xdr:colOff>38100</xdr:colOff>
      <xdr:row>37</xdr:row>
      <xdr:rowOff>153670</xdr:rowOff>
    </xdr:to>
    <xdr:sp macro="" textlink="">
      <xdr:nvSpPr>
        <xdr:cNvPr id="75" name="楕円 74">
          <a:extLst>
            <a:ext uri="{FF2B5EF4-FFF2-40B4-BE49-F238E27FC236}">
              <a16:creationId xmlns:a16="http://schemas.microsoft.com/office/drawing/2014/main" id="{00000000-0008-0000-0F00-00004B000000}"/>
            </a:ext>
          </a:extLst>
        </xdr:cNvPr>
        <xdr:cNvSpPr/>
      </xdr:nvSpPr>
      <xdr:spPr>
        <a:xfrm>
          <a:off x="3746500" y="639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102870</xdr:rowOff>
    </xdr:from>
    <xdr:to>
      <xdr:col>24</xdr:col>
      <xdr:colOff>63500</xdr:colOff>
      <xdr:row>37</xdr:row>
      <xdr:rowOff>156210</xdr:rowOff>
    </xdr:to>
    <xdr:cxnSp macro="">
      <xdr:nvCxnSpPr>
        <xdr:cNvPr id="76" name="直線コネクタ 75">
          <a:extLst>
            <a:ext uri="{FF2B5EF4-FFF2-40B4-BE49-F238E27FC236}">
              <a16:creationId xmlns:a16="http://schemas.microsoft.com/office/drawing/2014/main" id="{00000000-0008-0000-0F00-00004C000000}"/>
            </a:ext>
          </a:extLst>
        </xdr:cNvPr>
        <xdr:cNvCxnSpPr/>
      </xdr:nvCxnSpPr>
      <xdr:spPr>
        <a:xfrm>
          <a:off x="3797300" y="644652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34925</xdr:rowOff>
    </xdr:from>
    <xdr:to>
      <xdr:col>15</xdr:col>
      <xdr:colOff>101600</xdr:colOff>
      <xdr:row>37</xdr:row>
      <xdr:rowOff>136525</xdr:rowOff>
    </xdr:to>
    <xdr:sp macro="" textlink="">
      <xdr:nvSpPr>
        <xdr:cNvPr id="77" name="楕円 76">
          <a:extLst>
            <a:ext uri="{FF2B5EF4-FFF2-40B4-BE49-F238E27FC236}">
              <a16:creationId xmlns:a16="http://schemas.microsoft.com/office/drawing/2014/main" id="{00000000-0008-0000-0F00-00004D000000}"/>
            </a:ext>
          </a:extLst>
        </xdr:cNvPr>
        <xdr:cNvSpPr/>
      </xdr:nvSpPr>
      <xdr:spPr>
        <a:xfrm>
          <a:off x="2857500" y="637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85725</xdr:rowOff>
    </xdr:from>
    <xdr:to>
      <xdr:col>19</xdr:col>
      <xdr:colOff>177800</xdr:colOff>
      <xdr:row>37</xdr:row>
      <xdr:rowOff>102870</xdr:rowOff>
    </xdr:to>
    <xdr:cxnSp macro="">
      <xdr:nvCxnSpPr>
        <xdr:cNvPr id="78" name="直線コネクタ 77">
          <a:extLst>
            <a:ext uri="{FF2B5EF4-FFF2-40B4-BE49-F238E27FC236}">
              <a16:creationId xmlns:a16="http://schemas.microsoft.com/office/drawing/2014/main" id="{00000000-0008-0000-0F00-00004E000000}"/>
            </a:ext>
          </a:extLst>
        </xdr:cNvPr>
        <xdr:cNvCxnSpPr/>
      </xdr:nvCxnSpPr>
      <xdr:spPr>
        <a:xfrm>
          <a:off x="2908300" y="642937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12065</xdr:rowOff>
    </xdr:from>
    <xdr:to>
      <xdr:col>10</xdr:col>
      <xdr:colOff>165100</xdr:colOff>
      <xdr:row>37</xdr:row>
      <xdr:rowOff>113665</xdr:rowOff>
    </xdr:to>
    <xdr:sp macro="" textlink="">
      <xdr:nvSpPr>
        <xdr:cNvPr id="79" name="楕円 78">
          <a:extLst>
            <a:ext uri="{FF2B5EF4-FFF2-40B4-BE49-F238E27FC236}">
              <a16:creationId xmlns:a16="http://schemas.microsoft.com/office/drawing/2014/main" id="{00000000-0008-0000-0F00-00004F000000}"/>
            </a:ext>
          </a:extLst>
        </xdr:cNvPr>
        <xdr:cNvSpPr/>
      </xdr:nvSpPr>
      <xdr:spPr>
        <a:xfrm>
          <a:off x="1968500" y="635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62865</xdr:rowOff>
    </xdr:from>
    <xdr:to>
      <xdr:col>15</xdr:col>
      <xdr:colOff>50800</xdr:colOff>
      <xdr:row>37</xdr:row>
      <xdr:rowOff>85725</xdr:rowOff>
    </xdr:to>
    <xdr:cxnSp macro="">
      <xdr:nvCxnSpPr>
        <xdr:cNvPr id="80" name="直線コネクタ 79">
          <a:extLst>
            <a:ext uri="{FF2B5EF4-FFF2-40B4-BE49-F238E27FC236}">
              <a16:creationId xmlns:a16="http://schemas.microsoft.com/office/drawing/2014/main" id="{00000000-0008-0000-0F00-000050000000}"/>
            </a:ext>
          </a:extLst>
        </xdr:cNvPr>
        <xdr:cNvCxnSpPr/>
      </xdr:nvCxnSpPr>
      <xdr:spPr>
        <a:xfrm>
          <a:off x="2019300" y="640651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145415</xdr:rowOff>
    </xdr:from>
    <xdr:to>
      <xdr:col>6</xdr:col>
      <xdr:colOff>38100</xdr:colOff>
      <xdr:row>37</xdr:row>
      <xdr:rowOff>75565</xdr:rowOff>
    </xdr:to>
    <xdr:sp macro="" textlink="">
      <xdr:nvSpPr>
        <xdr:cNvPr id="81" name="楕円 80">
          <a:extLst>
            <a:ext uri="{FF2B5EF4-FFF2-40B4-BE49-F238E27FC236}">
              <a16:creationId xmlns:a16="http://schemas.microsoft.com/office/drawing/2014/main" id="{00000000-0008-0000-0F00-000051000000}"/>
            </a:ext>
          </a:extLst>
        </xdr:cNvPr>
        <xdr:cNvSpPr/>
      </xdr:nvSpPr>
      <xdr:spPr>
        <a:xfrm>
          <a:off x="1079500" y="631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24765</xdr:rowOff>
    </xdr:from>
    <xdr:to>
      <xdr:col>10</xdr:col>
      <xdr:colOff>114300</xdr:colOff>
      <xdr:row>37</xdr:row>
      <xdr:rowOff>62865</xdr:rowOff>
    </xdr:to>
    <xdr:cxnSp macro="">
      <xdr:nvCxnSpPr>
        <xdr:cNvPr id="82" name="直線コネクタ 81">
          <a:extLst>
            <a:ext uri="{FF2B5EF4-FFF2-40B4-BE49-F238E27FC236}">
              <a16:creationId xmlns:a16="http://schemas.microsoft.com/office/drawing/2014/main" id="{00000000-0008-0000-0F00-000052000000}"/>
            </a:ext>
          </a:extLst>
        </xdr:cNvPr>
        <xdr:cNvCxnSpPr/>
      </xdr:nvCxnSpPr>
      <xdr:spPr>
        <a:xfrm>
          <a:off x="1130300" y="636841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27322</xdr:rowOff>
    </xdr:from>
    <xdr:ext cx="405111" cy="259045"/>
    <xdr:sp macro="" textlink="">
      <xdr:nvSpPr>
        <xdr:cNvPr id="83" name="n_1aveValue【図書館】&#10;有形固定資産減価償却率">
          <a:extLst>
            <a:ext uri="{FF2B5EF4-FFF2-40B4-BE49-F238E27FC236}">
              <a16:creationId xmlns:a16="http://schemas.microsoft.com/office/drawing/2014/main" id="{00000000-0008-0000-0F00-000053000000}"/>
            </a:ext>
          </a:extLst>
        </xdr:cNvPr>
        <xdr:cNvSpPr txBox="1"/>
      </xdr:nvSpPr>
      <xdr:spPr>
        <a:xfrm>
          <a:off x="3582044" y="602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143527</xdr:rowOff>
    </xdr:from>
    <xdr:ext cx="405111" cy="259045"/>
    <xdr:sp macro="" textlink="">
      <xdr:nvSpPr>
        <xdr:cNvPr id="84" name="n_2aveValue【図書館】&#10;有形固定資産減価償却率">
          <a:extLst>
            <a:ext uri="{FF2B5EF4-FFF2-40B4-BE49-F238E27FC236}">
              <a16:creationId xmlns:a16="http://schemas.microsoft.com/office/drawing/2014/main" id="{00000000-0008-0000-0F00-000054000000}"/>
            </a:ext>
          </a:extLst>
        </xdr:cNvPr>
        <xdr:cNvSpPr txBox="1"/>
      </xdr:nvSpPr>
      <xdr:spPr>
        <a:xfrm>
          <a:off x="2705744" y="580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120667</xdr:rowOff>
    </xdr:from>
    <xdr:ext cx="405111" cy="259045"/>
    <xdr:sp macro="" textlink="">
      <xdr:nvSpPr>
        <xdr:cNvPr id="85" name="n_3aveValue【図書館】&#10;有形固定資産減価償却率">
          <a:extLst>
            <a:ext uri="{FF2B5EF4-FFF2-40B4-BE49-F238E27FC236}">
              <a16:creationId xmlns:a16="http://schemas.microsoft.com/office/drawing/2014/main" id="{00000000-0008-0000-0F00-000055000000}"/>
            </a:ext>
          </a:extLst>
        </xdr:cNvPr>
        <xdr:cNvSpPr txBox="1"/>
      </xdr:nvSpPr>
      <xdr:spPr>
        <a:xfrm>
          <a:off x="1816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82567</xdr:rowOff>
    </xdr:from>
    <xdr:ext cx="405111" cy="259045"/>
    <xdr:sp macro="" textlink="">
      <xdr:nvSpPr>
        <xdr:cNvPr id="86" name="n_4aveValue【図書館】&#10;有形固定資産減価償却率">
          <a:extLst>
            <a:ext uri="{FF2B5EF4-FFF2-40B4-BE49-F238E27FC236}">
              <a16:creationId xmlns:a16="http://schemas.microsoft.com/office/drawing/2014/main" id="{00000000-0008-0000-0F00-000056000000}"/>
            </a:ext>
          </a:extLst>
        </xdr:cNvPr>
        <xdr:cNvSpPr txBox="1"/>
      </xdr:nvSpPr>
      <xdr:spPr>
        <a:xfrm>
          <a:off x="927744" y="5740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144797</xdr:rowOff>
    </xdr:from>
    <xdr:ext cx="405111" cy="259045"/>
    <xdr:sp macro="" textlink="">
      <xdr:nvSpPr>
        <xdr:cNvPr id="87" name="n_1mainValue【図書館】&#10;有形固定資産減価償却率">
          <a:extLst>
            <a:ext uri="{FF2B5EF4-FFF2-40B4-BE49-F238E27FC236}">
              <a16:creationId xmlns:a16="http://schemas.microsoft.com/office/drawing/2014/main" id="{00000000-0008-0000-0F00-000057000000}"/>
            </a:ext>
          </a:extLst>
        </xdr:cNvPr>
        <xdr:cNvSpPr txBox="1"/>
      </xdr:nvSpPr>
      <xdr:spPr>
        <a:xfrm>
          <a:off x="3582044" y="648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127652</xdr:rowOff>
    </xdr:from>
    <xdr:ext cx="405111" cy="259045"/>
    <xdr:sp macro="" textlink="">
      <xdr:nvSpPr>
        <xdr:cNvPr id="88" name="n_2mainValue【図書館】&#10;有形固定資産減価償却率">
          <a:extLst>
            <a:ext uri="{FF2B5EF4-FFF2-40B4-BE49-F238E27FC236}">
              <a16:creationId xmlns:a16="http://schemas.microsoft.com/office/drawing/2014/main" id="{00000000-0008-0000-0F00-000058000000}"/>
            </a:ext>
          </a:extLst>
        </xdr:cNvPr>
        <xdr:cNvSpPr txBox="1"/>
      </xdr:nvSpPr>
      <xdr:spPr>
        <a:xfrm>
          <a:off x="2705744" y="647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104792</xdr:rowOff>
    </xdr:from>
    <xdr:ext cx="405111" cy="259045"/>
    <xdr:sp macro="" textlink="">
      <xdr:nvSpPr>
        <xdr:cNvPr id="89" name="n_3mainValue【図書館】&#10;有形固定資産減価償却率">
          <a:extLst>
            <a:ext uri="{FF2B5EF4-FFF2-40B4-BE49-F238E27FC236}">
              <a16:creationId xmlns:a16="http://schemas.microsoft.com/office/drawing/2014/main" id="{00000000-0008-0000-0F00-000059000000}"/>
            </a:ext>
          </a:extLst>
        </xdr:cNvPr>
        <xdr:cNvSpPr txBox="1"/>
      </xdr:nvSpPr>
      <xdr:spPr>
        <a:xfrm>
          <a:off x="1816744" y="6448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66692</xdr:rowOff>
    </xdr:from>
    <xdr:ext cx="405111" cy="259045"/>
    <xdr:sp macro="" textlink="">
      <xdr:nvSpPr>
        <xdr:cNvPr id="90" name="n_4mainValue【図書館】&#10;有形固定資産減価償却率">
          <a:extLst>
            <a:ext uri="{FF2B5EF4-FFF2-40B4-BE49-F238E27FC236}">
              <a16:creationId xmlns:a16="http://schemas.microsoft.com/office/drawing/2014/main" id="{00000000-0008-0000-0F00-00005A000000}"/>
            </a:ext>
          </a:extLst>
        </xdr:cNvPr>
        <xdr:cNvSpPr txBox="1"/>
      </xdr:nvSpPr>
      <xdr:spPr>
        <a:xfrm>
          <a:off x="927744" y="641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00000000-0008-0000-0F00-000063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F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F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00000000-0008-0000-0F00-000068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F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00000000-0008-0000-0F00-00006A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F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00000000-0008-0000-0F00-00006C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F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00000000-0008-0000-0F00-00006E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00000000-0008-0000-0F00-000070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00000000-0008-0000-0F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flipV="1">
          <a:off x="10476865" y="56007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00000000-0008-0000-0F00-000073000000}"/>
            </a:ext>
          </a:extLst>
        </xdr:cNvPr>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00000000-0008-0000-0F00-000074000000}"/>
            </a:ext>
          </a:extLst>
        </xdr:cNvPr>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00000000-0008-0000-0F00-000075000000}"/>
            </a:ext>
          </a:extLst>
        </xdr:cNvPr>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00000000-0008-0000-0F00-000076000000}"/>
            </a:ext>
          </a:extLst>
        </xdr:cNvPr>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143527</xdr:rowOff>
    </xdr:from>
    <xdr:ext cx="469744" cy="259045"/>
    <xdr:sp macro="" textlink="">
      <xdr:nvSpPr>
        <xdr:cNvPr id="119" name="【図書館】&#10;一人当たり面積平均値テキスト">
          <a:extLst>
            <a:ext uri="{FF2B5EF4-FFF2-40B4-BE49-F238E27FC236}">
              <a16:creationId xmlns:a16="http://schemas.microsoft.com/office/drawing/2014/main" id="{00000000-0008-0000-0F00-000077000000}"/>
            </a:ext>
          </a:extLst>
        </xdr:cNvPr>
        <xdr:cNvSpPr txBox="1"/>
      </xdr:nvSpPr>
      <xdr:spPr>
        <a:xfrm>
          <a:off x="10515600" y="665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104267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133350</xdr:rowOff>
    </xdr:from>
    <xdr:to>
      <xdr:col>50</xdr:col>
      <xdr:colOff>165100</xdr:colOff>
      <xdr:row>40</xdr:row>
      <xdr:rowOff>63500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9588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57150</xdr:rowOff>
    </xdr:from>
    <xdr:to>
      <xdr:col>46</xdr:col>
      <xdr:colOff>38100</xdr:colOff>
      <xdr:row>39</xdr:row>
      <xdr:rowOff>158750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8699500" y="674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57150</xdr:rowOff>
    </xdr:from>
    <xdr:to>
      <xdr:col>41</xdr:col>
      <xdr:colOff>101600</xdr:colOff>
      <xdr:row>39</xdr:row>
      <xdr:rowOff>158750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7810500" y="674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57150</xdr:rowOff>
    </xdr:from>
    <xdr:to>
      <xdr:col>36</xdr:col>
      <xdr:colOff>165100</xdr:colOff>
      <xdr:row>39</xdr:row>
      <xdr:rowOff>158750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6921500" y="674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101600</xdr:rowOff>
    </xdr:from>
    <xdr:to>
      <xdr:col>55</xdr:col>
      <xdr:colOff>50800</xdr:colOff>
      <xdr:row>41</xdr:row>
      <xdr:rowOff>31750</xdr:rowOff>
    </xdr:to>
    <xdr:sp macro="" textlink="">
      <xdr:nvSpPr>
        <xdr:cNvPr id="130" name="楕円 129">
          <a:extLst>
            <a:ext uri="{FF2B5EF4-FFF2-40B4-BE49-F238E27FC236}">
              <a16:creationId xmlns:a16="http://schemas.microsoft.com/office/drawing/2014/main" id="{00000000-0008-0000-0F00-000082000000}"/>
            </a:ext>
          </a:extLst>
        </xdr:cNvPr>
        <xdr:cNvSpPr/>
      </xdr:nvSpPr>
      <xdr:spPr>
        <a:xfrm>
          <a:off x="104267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80027</xdr:rowOff>
    </xdr:from>
    <xdr:ext cx="469744" cy="259045"/>
    <xdr:sp macro="" textlink="">
      <xdr:nvSpPr>
        <xdr:cNvPr id="131" name="【図書館】&#10;一人当たり面積該当値テキスト">
          <a:extLst>
            <a:ext uri="{FF2B5EF4-FFF2-40B4-BE49-F238E27FC236}">
              <a16:creationId xmlns:a16="http://schemas.microsoft.com/office/drawing/2014/main" id="{00000000-0008-0000-0F00-000083000000}"/>
            </a:ext>
          </a:extLst>
        </xdr:cNvPr>
        <xdr:cNvSpPr txBox="1"/>
      </xdr:nvSpPr>
      <xdr:spPr>
        <a:xfrm>
          <a:off x="10515600" y="693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101600</xdr:rowOff>
    </xdr:from>
    <xdr:to>
      <xdr:col>50</xdr:col>
      <xdr:colOff>165100</xdr:colOff>
      <xdr:row>41</xdr:row>
      <xdr:rowOff>31750</xdr:rowOff>
    </xdr:to>
    <xdr:sp macro="" textlink="">
      <xdr:nvSpPr>
        <xdr:cNvPr id="132" name="楕円 131">
          <a:extLst>
            <a:ext uri="{FF2B5EF4-FFF2-40B4-BE49-F238E27FC236}">
              <a16:creationId xmlns:a16="http://schemas.microsoft.com/office/drawing/2014/main" id="{00000000-0008-0000-0F00-000084000000}"/>
            </a:ext>
          </a:extLst>
        </xdr:cNvPr>
        <xdr:cNvSpPr/>
      </xdr:nvSpPr>
      <xdr:spPr>
        <a:xfrm>
          <a:off x="9588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152400</xdr:rowOff>
    </xdr:from>
    <xdr:to>
      <xdr:col>55</xdr:col>
      <xdr:colOff>0</xdr:colOff>
      <xdr:row>40</xdr:row>
      <xdr:rowOff>152400</xdr:rowOff>
    </xdr:to>
    <xdr:cxnSp macro="">
      <xdr:nvCxnSpPr>
        <xdr:cNvPr id="133" name="直線コネクタ 132">
          <a:extLst>
            <a:ext uri="{FF2B5EF4-FFF2-40B4-BE49-F238E27FC236}">
              <a16:creationId xmlns:a16="http://schemas.microsoft.com/office/drawing/2014/main" id="{00000000-0008-0000-0F00-000085000000}"/>
            </a:ext>
          </a:extLst>
        </xdr:cNvPr>
        <xdr:cNvCxnSpPr/>
      </xdr:nvCxnSpPr>
      <xdr:spPr>
        <a:xfrm>
          <a:off x="9639300" y="7010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34" name="楕円 133">
          <a:extLst>
            <a:ext uri="{FF2B5EF4-FFF2-40B4-BE49-F238E27FC236}">
              <a16:creationId xmlns:a16="http://schemas.microsoft.com/office/drawing/2014/main" id="{00000000-0008-0000-0F00-000086000000}"/>
            </a:ext>
          </a:extLst>
        </xdr:cNvPr>
        <xdr:cNvSpPr/>
      </xdr:nvSpPr>
      <xdr:spPr>
        <a:xfrm>
          <a:off x="8699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152400</xdr:rowOff>
    </xdr:from>
    <xdr:to>
      <xdr:col>50</xdr:col>
      <xdr:colOff>114300</xdr:colOff>
      <xdr:row>40</xdr:row>
      <xdr:rowOff>152400</xdr:rowOff>
    </xdr:to>
    <xdr:cxnSp macro="">
      <xdr:nvCxnSpPr>
        <xdr:cNvPr id="135" name="直線コネクタ 134">
          <a:extLst>
            <a:ext uri="{FF2B5EF4-FFF2-40B4-BE49-F238E27FC236}">
              <a16:creationId xmlns:a16="http://schemas.microsoft.com/office/drawing/2014/main" id="{00000000-0008-0000-0F00-000087000000}"/>
            </a:ext>
          </a:extLst>
        </xdr:cNvPr>
        <xdr:cNvCxnSpPr/>
      </xdr:nvCxnSpPr>
      <xdr:spPr>
        <a:xfrm>
          <a:off x="8750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101600</xdr:rowOff>
    </xdr:from>
    <xdr:to>
      <xdr:col>41</xdr:col>
      <xdr:colOff>101600</xdr:colOff>
      <xdr:row>41</xdr:row>
      <xdr:rowOff>31750</xdr:rowOff>
    </xdr:to>
    <xdr:sp macro="" textlink="">
      <xdr:nvSpPr>
        <xdr:cNvPr id="136" name="楕円 135">
          <a:extLst>
            <a:ext uri="{FF2B5EF4-FFF2-40B4-BE49-F238E27FC236}">
              <a16:creationId xmlns:a16="http://schemas.microsoft.com/office/drawing/2014/main" id="{00000000-0008-0000-0F00-000088000000}"/>
            </a:ext>
          </a:extLst>
        </xdr:cNvPr>
        <xdr:cNvSpPr/>
      </xdr:nvSpPr>
      <xdr:spPr>
        <a:xfrm>
          <a:off x="7810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152400</xdr:rowOff>
    </xdr:from>
    <xdr:to>
      <xdr:col>45</xdr:col>
      <xdr:colOff>177800</xdr:colOff>
      <xdr:row>40</xdr:row>
      <xdr:rowOff>152400</xdr:rowOff>
    </xdr:to>
    <xdr:cxnSp macro="">
      <xdr:nvCxnSpPr>
        <xdr:cNvPr id="137" name="直線コネクタ 136">
          <a:extLst>
            <a:ext uri="{FF2B5EF4-FFF2-40B4-BE49-F238E27FC236}">
              <a16:creationId xmlns:a16="http://schemas.microsoft.com/office/drawing/2014/main" id="{00000000-0008-0000-0F00-000089000000}"/>
            </a:ext>
          </a:extLst>
        </xdr:cNvPr>
        <xdr:cNvCxnSpPr/>
      </xdr:nvCxnSpPr>
      <xdr:spPr>
        <a:xfrm>
          <a:off x="7861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38" name="楕円 137">
          <a:extLst>
            <a:ext uri="{FF2B5EF4-FFF2-40B4-BE49-F238E27FC236}">
              <a16:creationId xmlns:a16="http://schemas.microsoft.com/office/drawing/2014/main" id="{00000000-0008-0000-0F00-00008A000000}"/>
            </a:ext>
          </a:extLst>
        </xdr:cNvPr>
        <xdr:cNvSpPr/>
      </xdr:nvSpPr>
      <xdr:spPr>
        <a:xfrm>
          <a:off x="6921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152400</xdr:rowOff>
    </xdr:from>
    <xdr:to>
      <xdr:col>41</xdr:col>
      <xdr:colOff>50800</xdr:colOff>
      <xdr:row>40</xdr:row>
      <xdr:rowOff>152400</xdr:rowOff>
    </xdr:to>
    <xdr:cxnSp macro="">
      <xdr:nvCxnSpPr>
        <xdr:cNvPr id="139" name="直線コネクタ 138">
          <a:extLst>
            <a:ext uri="{FF2B5EF4-FFF2-40B4-BE49-F238E27FC236}">
              <a16:creationId xmlns:a16="http://schemas.microsoft.com/office/drawing/2014/main" id="{00000000-0008-0000-0F00-00008B000000}"/>
            </a:ext>
          </a:extLst>
        </xdr:cNvPr>
        <xdr:cNvCxnSpPr/>
      </xdr:nvCxnSpPr>
      <xdr:spPr>
        <a:xfrm>
          <a:off x="6972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80027</xdr:rowOff>
    </xdr:from>
    <xdr:ext cx="469744" cy="259045"/>
    <xdr:sp macro="" textlink="">
      <xdr:nvSpPr>
        <xdr:cNvPr id="140" name="n_1aveValue【図書館】&#10;一人当たり面積">
          <a:extLst>
            <a:ext uri="{FF2B5EF4-FFF2-40B4-BE49-F238E27FC236}">
              <a16:creationId xmlns:a16="http://schemas.microsoft.com/office/drawing/2014/main" id="{00000000-0008-0000-0F00-00008C000000}"/>
            </a:ext>
          </a:extLst>
        </xdr:cNvPr>
        <xdr:cNvSpPr txBox="1"/>
      </xdr:nvSpPr>
      <xdr:spPr>
        <a:xfrm>
          <a:off x="93917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3827</xdr:rowOff>
    </xdr:from>
    <xdr:ext cx="469744" cy="259045"/>
    <xdr:sp macro="" textlink="">
      <xdr:nvSpPr>
        <xdr:cNvPr id="141" name="n_2aveValue【図書館】&#10;一人当たり面積">
          <a:extLst>
            <a:ext uri="{FF2B5EF4-FFF2-40B4-BE49-F238E27FC236}">
              <a16:creationId xmlns:a16="http://schemas.microsoft.com/office/drawing/2014/main" id="{00000000-0008-0000-0F00-00008D000000}"/>
            </a:ext>
          </a:extLst>
        </xdr:cNvPr>
        <xdr:cNvSpPr txBox="1"/>
      </xdr:nvSpPr>
      <xdr:spPr>
        <a:xfrm>
          <a:off x="8515427" y="651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3827</xdr:rowOff>
    </xdr:from>
    <xdr:ext cx="469744" cy="259045"/>
    <xdr:sp macro="" textlink="">
      <xdr:nvSpPr>
        <xdr:cNvPr id="142" name="n_3aveValue【図書館】&#10;一人当たり面積">
          <a:extLst>
            <a:ext uri="{FF2B5EF4-FFF2-40B4-BE49-F238E27FC236}">
              <a16:creationId xmlns:a16="http://schemas.microsoft.com/office/drawing/2014/main" id="{00000000-0008-0000-0F00-00008E000000}"/>
            </a:ext>
          </a:extLst>
        </xdr:cNvPr>
        <xdr:cNvSpPr txBox="1"/>
      </xdr:nvSpPr>
      <xdr:spPr>
        <a:xfrm>
          <a:off x="7626427" y="651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3827</xdr:rowOff>
    </xdr:from>
    <xdr:ext cx="469744" cy="259045"/>
    <xdr:sp macro="" textlink="">
      <xdr:nvSpPr>
        <xdr:cNvPr id="143" name="n_4aveValue【図書館】&#10;一人当たり面積">
          <a:extLst>
            <a:ext uri="{FF2B5EF4-FFF2-40B4-BE49-F238E27FC236}">
              <a16:creationId xmlns:a16="http://schemas.microsoft.com/office/drawing/2014/main" id="{00000000-0008-0000-0F00-00008F000000}"/>
            </a:ext>
          </a:extLst>
        </xdr:cNvPr>
        <xdr:cNvSpPr txBox="1"/>
      </xdr:nvSpPr>
      <xdr:spPr>
        <a:xfrm>
          <a:off x="6737427" y="651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22877</xdr:rowOff>
    </xdr:from>
    <xdr:ext cx="469744" cy="259045"/>
    <xdr:sp macro="" textlink="">
      <xdr:nvSpPr>
        <xdr:cNvPr id="144" name="n_1mainValue【図書館】&#10;一人当たり面積">
          <a:extLst>
            <a:ext uri="{FF2B5EF4-FFF2-40B4-BE49-F238E27FC236}">
              <a16:creationId xmlns:a16="http://schemas.microsoft.com/office/drawing/2014/main" id="{00000000-0008-0000-0F00-000090000000}"/>
            </a:ext>
          </a:extLst>
        </xdr:cNvPr>
        <xdr:cNvSpPr txBox="1"/>
      </xdr:nvSpPr>
      <xdr:spPr>
        <a:xfrm>
          <a:off x="93917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22877</xdr:rowOff>
    </xdr:from>
    <xdr:ext cx="469744" cy="259045"/>
    <xdr:sp macro="" textlink="">
      <xdr:nvSpPr>
        <xdr:cNvPr id="145" name="n_2mainValue【図書館】&#10;一人当たり面積">
          <a:extLst>
            <a:ext uri="{FF2B5EF4-FFF2-40B4-BE49-F238E27FC236}">
              <a16:creationId xmlns:a16="http://schemas.microsoft.com/office/drawing/2014/main" id="{00000000-0008-0000-0F00-000091000000}"/>
            </a:ext>
          </a:extLst>
        </xdr:cNvPr>
        <xdr:cNvSpPr txBox="1"/>
      </xdr:nvSpPr>
      <xdr:spPr>
        <a:xfrm>
          <a:off x="8515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22877</xdr:rowOff>
    </xdr:from>
    <xdr:ext cx="469744" cy="259045"/>
    <xdr:sp macro="" textlink="">
      <xdr:nvSpPr>
        <xdr:cNvPr id="146" name="n_3mainValue【図書館】&#10;一人当たり面積">
          <a:extLst>
            <a:ext uri="{FF2B5EF4-FFF2-40B4-BE49-F238E27FC236}">
              <a16:creationId xmlns:a16="http://schemas.microsoft.com/office/drawing/2014/main" id="{00000000-0008-0000-0F00-000092000000}"/>
            </a:ext>
          </a:extLst>
        </xdr:cNvPr>
        <xdr:cNvSpPr txBox="1"/>
      </xdr:nvSpPr>
      <xdr:spPr>
        <a:xfrm>
          <a:off x="7626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22877</xdr:rowOff>
    </xdr:from>
    <xdr:ext cx="469744" cy="259045"/>
    <xdr:sp macro="" textlink="">
      <xdr:nvSpPr>
        <xdr:cNvPr id="147" name="n_4mainValue【図書館】&#10;一人当たり面積">
          <a:extLst>
            <a:ext uri="{FF2B5EF4-FFF2-40B4-BE49-F238E27FC236}">
              <a16:creationId xmlns:a16="http://schemas.microsoft.com/office/drawing/2014/main" id="{00000000-0008-0000-0F00-000093000000}"/>
            </a:ext>
          </a:extLst>
        </xdr:cNvPr>
        <xdr:cNvSpPr txBox="1"/>
      </xdr:nvSpPr>
      <xdr:spPr>
        <a:xfrm>
          <a:off x="6737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F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F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F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00000000-0008-0000-0F00-00009F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00000000-0008-0000-0F00-0000A0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00000000-0008-0000-0F00-0000A1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00000000-0008-0000-0F00-0000A2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00000000-0008-0000-0F00-0000A3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00000000-0008-0000-0F00-0000A4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00000000-0008-0000-0F00-0000A5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00000000-0008-0000-0F00-0000A6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00000000-0008-0000-0F00-0000A7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00000000-0008-0000-0F00-0000A8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00000000-0008-0000-0F00-0000AA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00000000-0008-0000-0F00-0000AB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104775</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flipV="1">
          <a:off x="4634865" y="9534525"/>
          <a:ext cx="0" cy="1514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00000000-0008-0000-0F00-0000AD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00000000-0008-0000-0F00-0000AE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51452</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0000000-0008-0000-0F00-0000AF000000}"/>
            </a:ext>
          </a:extLst>
        </xdr:cNvPr>
        <xdr:cNvSpPr txBox="1"/>
      </xdr:nvSpPr>
      <xdr:spPr>
        <a:xfrm>
          <a:off x="4673600" y="9309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104775</xdr:rowOff>
    </xdr:from>
    <xdr:to>
      <xdr:col>24</xdr:col>
      <xdr:colOff>152400</xdr:colOff>
      <xdr:row>55</xdr:row>
      <xdr:rowOff>104775</xdr:rowOff>
    </xdr:to>
    <xdr:cxnSp macro="">
      <xdr:nvCxnSpPr>
        <xdr:cNvPr id="176" name="直線コネクタ 175">
          <a:extLst>
            <a:ext uri="{FF2B5EF4-FFF2-40B4-BE49-F238E27FC236}">
              <a16:creationId xmlns:a16="http://schemas.microsoft.com/office/drawing/2014/main" id="{00000000-0008-0000-0F00-0000B0000000}"/>
            </a:ext>
          </a:extLst>
        </xdr:cNvPr>
        <xdr:cNvCxnSpPr/>
      </xdr:nvCxnSpPr>
      <xdr:spPr>
        <a:xfrm>
          <a:off x="4546600" y="953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128287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0000000-0008-0000-0F00-0000B1000000}"/>
            </a:ext>
          </a:extLst>
        </xdr:cNvPr>
        <xdr:cNvSpPr txBox="1"/>
      </xdr:nvSpPr>
      <xdr:spPr>
        <a:xfrm>
          <a:off x="4673600" y="10072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105410</xdr:rowOff>
    </xdr:from>
    <xdr:to>
      <xdr:col>24</xdr:col>
      <xdr:colOff>114300</xdr:colOff>
      <xdr:row>60</xdr:row>
      <xdr:rowOff>35560</xdr:rowOff>
    </xdr:to>
    <xdr:sp macro="" textlink="">
      <xdr:nvSpPr>
        <xdr:cNvPr id="178" name="フローチャート: 判断 177">
          <a:extLst>
            <a:ext uri="{FF2B5EF4-FFF2-40B4-BE49-F238E27FC236}">
              <a16:creationId xmlns:a16="http://schemas.microsoft.com/office/drawing/2014/main" id="{00000000-0008-0000-0F00-0000B2000000}"/>
            </a:ext>
          </a:extLst>
        </xdr:cNvPr>
        <xdr:cNvSpPr/>
      </xdr:nvSpPr>
      <xdr:spPr>
        <a:xfrm>
          <a:off x="45847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59690</xdr:rowOff>
    </xdr:from>
    <xdr:to>
      <xdr:col>20</xdr:col>
      <xdr:colOff>38100</xdr:colOff>
      <xdr:row>59</xdr:row>
      <xdr:rowOff>161290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37465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57</xdr:row>
      <xdr:rowOff>12065</xdr:rowOff>
    </xdr:from>
    <xdr:to>
      <xdr:col>15</xdr:col>
      <xdr:colOff>101600</xdr:colOff>
      <xdr:row>57</xdr:row>
      <xdr:rowOff>113665</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2857500" y="9784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56</xdr:row>
      <xdr:rowOff>162560</xdr:rowOff>
    </xdr:from>
    <xdr:to>
      <xdr:col>10</xdr:col>
      <xdr:colOff>165100</xdr:colOff>
      <xdr:row>57</xdr:row>
      <xdr:rowOff>92710</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1968500" y="976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57</xdr:row>
      <xdr:rowOff>82550</xdr:rowOff>
    </xdr:from>
    <xdr:to>
      <xdr:col>6</xdr:col>
      <xdr:colOff>38100</xdr:colOff>
      <xdr:row>58</xdr:row>
      <xdr:rowOff>12700</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10795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F00-0000B7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61595</xdr:rowOff>
    </xdr:from>
    <xdr:to>
      <xdr:col>24</xdr:col>
      <xdr:colOff>114300</xdr:colOff>
      <xdr:row>60</xdr:row>
      <xdr:rowOff>163195</xdr:rowOff>
    </xdr:to>
    <xdr:sp macro="" textlink="">
      <xdr:nvSpPr>
        <xdr:cNvPr id="188" name="楕円 187">
          <a:extLst>
            <a:ext uri="{FF2B5EF4-FFF2-40B4-BE49-F238E27FC236}">
              <a16:creationId xmlns:a16="http://schemas.microsoft.com/office/drawing/2014/main" id="{00000000-0008-0000-0F00-0000BC000000}"/>
            </a:ext>
          </a:extLst>
        </xdr:cNvPr>
        <xdr:cNvSpPr/>
      </xdr:nvSpPr>
      <xdr:spPr>
        <a:xfrm>
          <a:off x="4584700" y="1034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40022</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00000000-0008-0000-0F00-0000BD000000}"/>
            </a:ext>
          </a:extLst>
        </xdr:cNvPr>
        <xdr:cNvSpPr txBox="1"/>
      </xdr:nvSpPr>
      <xdr:spPr>
        <a:xfrm>
          <a:off x="4673600" y="1032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25400</xdr:rowOff>
    </xdr:from>
    <xdr:to>
      <xdr:col>20</xdr:col>
      <xdr:colOff>38100</xdr:colOff>
      <xdr:row>60</xdr:row>
      <xdr:rowOff>127000</xdr:rowOff>
    </xdr:to>
    <xdr:sp macro="" textlink="">
      <xdr:nvSpPr>
        <xdr:cNvPr id="190" name="楕円 189">
          <a:extLst>
            <a:ext uri="{FF2B5EF4-FFF2-40B4-BE49-F238E27FC236}">
              <a16:creationId xmlns:a16="http://schemas.microsoft.com/office/drawing/2014/main" id="{00000000-0008-0000-0F00-0000BE000000}"/>
            </a:ext>
          </a:extLst>
        </xdr:cNvPr>
        <xdr:cNvSpPr/>
      </xdr:nvSpPr>
      <xdr:spPr>
        <a:xfrm>
          <a:off x="37465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76200</xdr:rowOff>
    </xdr:from>
    <xdr:to>
      <xdr:col>24</xdr:col>
      <xdr:colOff>63500</xdr:colOff>
      <xdr:row>60</xdr:row>
      <xdr:rowOff>112395</xdr:rowOff>
    </xdr:to>
    <xdr:cxnSp macro="">
      <xdr:nvCxnSpPr>
        <xdr:cNvPr id="191" name="直線コネクタ 190">
          <a:extLst>
            <a:ext uri="{FF2B5EF4-FFF2-40B4-BE49-F238E27FC236}">
              <a16:creationId xmlns:a16="http://schemas.microsoft.com/office/drawing/2014/main" id="{00000000-0008-0000-0F00-0000BF000000}"/>
            </a:ext>
          </a:extLst>
        </xdr:cNvPr>
        <xdr:cNvCxnSpPr/>
      </xdr:nvCxnSpPr>
      <xdr:spPr>
        <a:xfrm>
          <a:off x="3797300" y="1036320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153035</xdr:rowOff>
    </xdr:from>
    <xdr:to>
      <xdr:col>15</xdr:col>
      <xdr:colOff>101600</xdr:colOff>
      <xdr:row>61</xdr:row>
      <xdr:rowOff>83185</xdr:rowOff>
    </xdr:to>
    <xdr:sp macro="" textlink="">
      <xdr:nvSpPr>
        <xdr:cNvPr id="192" name="楕円 191">
          <a:extLst>
            <a:ext uri="{FF2B5EF4-FFF2-40B4-BE49-F238E27FC236}">
              <a16:creationId xmlns:a16="http://schemas.microsoft.com/office/drawing/2014/main" id="{00000000-0008-0000-0F00-0000C0000000}"/>
            </a:ext>
          </a:extLst>
        </xdr:cNvPr>
        <xdr:cNvSpPr/>
      </xdr:nvSpPr>
      <xdr:spPr>
        <a:xfrm>
          <a:off x="2857500" y="1044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76200</xdr:rowOff>
    </xdr:from>
    <xdr:to>
      <xdr:col>19</xdr:col>
      <xdr:colOff>177800</xdr:colOff>
      <xdr:row>61</xdr:row>
      <xdr:rowOff>32385</xdr:rowOff>
    </xdr:to>
    <xdr:cxnSp macro="">
      <xdr:nvCxnSpPr>
        <xdr:cNvPr id="193" name="直線コネクタ 192">
          <a:extLst>
            <a:ext uri="{FF2B5EF4-FFF2-40B4-BE49-F238E27FC236}">
              <a16:creationId xmlns:a16="http://schemas.microsoft.com/office/drawing/2014/main" id="{00000000-0008-0000-0F00-0000C1000000}"/>
            </a:ext>
          </a:extLst>
        </xdr:cNvPr>
        <xdr:cNvCxnSpPr/>
      </xdr:nvCxnSpPr>
      <xdr:spPr>
        <a:xfrm flipV="1">
          <a:off x="2908300" y="10363200"/>
          <a:ext cx="889000" cy="12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132080</xdr:rowOff>
    </xdr:from>
    <xdr:to>
      <xdr:col>10</xdr:col>
      <xdr:colOff>165100</xdr:colOff>
      <xdr:row>61</xdr:row>
      <xdr:rowOff>62230</xdr:rowOff>
    </xdr:to>
    <xdr:sp macro="" textlink="">
      <xdr:nvSpPr>
        <xdr:cNvPr id="194" name="楕円 193">
          <a:extLst>
            <a:ext uri="{FF2B5EF4-FFF2-40B4-BE49-F238E27FC236}">
              <a16:creationId xmlns:a16="http://schemas.microsoft.com/office/drawing/2014/main" id="{00000000-0008-0000-0F00-0000C2000000}"/>
            </a:ext>
          </a:extLst>
        </xdr:cNvPr>
        <xdr:cNvSpPr/>
      </xdr:nvSpPr>
      <xdr:spPr>
        <a:xfrm>
          <a:off x="1968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11430</xdr:rowOff>
    </xdr:from>
    <xdr:to>
      <xdr:col>15</xdr:col>
      <xdr:colOff>50800</xdr:colOff>
      <xdr:row>61</xdr:row>
      <xdr:rowOff>32385</xdr:rowOff>
    </xdr:to>
    <xdr:cxnSp macro="">
      <xdr:nvCxnSpPr>
        <xdr:cNvPr id="195" name="直線コネクタ 194">
          <a:extLst>
            <a:ext uri="{FF2B5EF4-FFF2-40B4-BE49-F238E27FC236}">
              <a16:creationId xmlns:a16="http://schemas.microsoft.com/office/drawing/2014/main" id="{00000000-0008-0000-0F00-0000C3000000}"/>
            </a:ext>
          </a:extLst>
        </xdr:cNvPr>
        <xdr:cNvCxnSpPr/>
      </xdr:nvCxnSpPr>
      <xdr:spPr>
        <a:xfrm>
          <a:off x="2019300" y="1046988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99695</xdr:rowOff>
    </xdr:from>
    <xdr:to>
      <xdr:col>6</xdr:col>
      <xdr:colOff>38100</xdr:colOff>
      <xdr:row>61</xdr:row>
      <xdr:rowOff>29845</xdr:rowOff>
    </xdr:to>
    <xdr:sp macro="" textlink="">
      <xdr:nvSpPr>
        <xdr:cNvPr id="196" name="楕円 195">
          <a:extLst>
            <a:ext uri="{FF2B5EF4-FFF2-40B4-BE49-F238E27FC236}">
              <a16:creationId xmlns:a16="http://schemas.microsoft.com/office/drawing/2014/main" id="{00000000-0008-0000-0F00-0000C4000000}"/>
            </a:ext>
          </a:extLst>
        </xdr:cNvPr>
        <xdr:cNvSpPr/>
      </xdr:nvSpPr>
      <xdr:spPr>
        <a:xfrm>
          <a:off x="1079500" y="1038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150495</xdr:rowOff>
    </xdr:from>
    <xdr:to>
      <xdr:col>10</xdr:col>
      <xdr:colOff>114300</xdr:colOff>
      <xdr:row>61</xdr:row>
      <xdr:rowOff>11430</xdr:rowOff>
    </xdr:to>
    <xdr:cxnSp macro="">
      <xdr:nvCxnSpPr>
        <xdr:cNvPr id="197" name="直線コネクタ 196">
          <a:extLst>
            <a:ext uri="{FF2B5EF4-FFF2-40B4-BE49-F238E27FC236}">
              <a16:creationId xmlns:a16="http://schemas.microsoft.com/office/drawing/2014/main" id="{00000000-0008-0000-0F00-0000C5000000}"/>
            </a:ext>
          </a:extLst>
        </xdr:cNvPr>
        <xdr:cNvCxnSpPr/>
      </xdr:nvCxnSpPr>
      <xdr:spPr>
        <a:xfrm>
          <a:off x="1130300" y="1043749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6367</xdr:rowOff>
    </xdr:from>
    <xdr:ext cx="405111" cy="259045"/>
    <xdr:sp macro="" textlink="">
      <xdr:nvSpPr>
        <xdr:cNvPr id="198" name="n_1ave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3582044"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130192</xdr:rowOff>
    </xdr:from>
    <xdr:ext cx="405111" cy="259045"/>
    <xdr:sp macro="" textlink="">
      <xdr:nvSpPr>
        <xdr:cNvPr id="199" name="n_2ave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2705744" y="955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109237</xdr:rowOff>
    </xdr:from>
    <xdr:ext cx="405111" cy="259045"/>
    <xdr:sp macro="" textlink="">
      <xdr:nvSpPr>
        <xdr:cNvPr id="200" name="n_3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1816744" y="953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29227</xdr:rowOff>
    </xdr:from>
    <xdr:ext cx="405111" cy="259045"/>
    <xdr:sp macro="" textlink="">
      <xdr:nvSpPr>
        <xdr:cNvPr id="201" name="n_4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927744" y="963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118127</xdr:rowOff>
    </xdr:from>
    <xdr:ext cx="405111" cy="259045"/>
    <xdr:sp macro="" textlink="">
      <xdr:nvSpPr>
        <xdr:cNvPr id="202" name="n_1main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3582044" y="1040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74312</xdr:rowOff>
    </xdr:from>
    <xdr:ext cx="405111" cy="259045"/>
    <xdr:sp macro="" textlink="">
      <xdr:nvSpPr>
        <xdr:cNvPr id="203" name="n_2main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2705744" y="1053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53357</xdr:rowOff>
    </xdr:from>
    <xdr:ext cx="405111" cy="259045"/>
    <xdr:sp macro="" textlink="">
      <xdr:nvSpPr>
        <xdr:cNvPr id="204" name="n_3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18167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20972</xdr:rowOff>
    </xdr:from>
    <xdr:ext cx="405111" cy="259045"/>
    <xdr:sp macro="" textlink="">
      <xdr:nvSpPr>
        <xdr:cNvPr id="205" name="n_4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927744" y="1047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F00-0000D6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F00-0000D7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00000000-0008-0000-0F00-0000DB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00000000-0008-0000-0F00-0000DC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00000000-0008-0000-0F00-0000DD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0000000-0008-0000-0F00-0000DE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00000000-0008-0000-0F00-0000DF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0000000-0008-0000-0F00-0000E0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00000000-0008-0000-0F00-0000E1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F00-0000E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00000000-0008-0000-0F00-0000E3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00000000-0008-0000-0F00-0000E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flipV="1">
          <a:off x="10476865" y="96393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00000000-0008-0000-0F00-0000E6000000}"/>
            </a:ext>
          </a:extLst>
        </xdr:cNvPr>
        <xdr:cNvSpPr txBox="1"/>
      </xdr:nvSpPr>
      <xdr:spPr>
        <a:xfrm>
          <a:off x="105156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00000000-0008-0000-0F00-0000E7000000}"/>
            </a:ext>
          </a:extLst>
        </xdr:cNvPr>
        <xdr:cNvCxnSpPr/>
      </xdr:nvCxnSpPr>
      <xdr:spPr>
        <a:xfrm>
          <a:off x="10388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00000000-0008-0000-0F00-0000E8000000}"/>
            </a:ext>
          </a:extLst>
        </xdr:cNvPr>
        <xdr:cNvSpPr txBox="1"/>
      </xdr:nvSpPr>
      <xdr:spPr>
        <a:xfrm>
          <a:off x="10515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00000000-0008-0000-0F00-0000E9000000}"/>
            </a:ext>
          </a:extLst>
        </xdr:cNvPr>
        <xdr:cNvCxnSpPr/>
      </xdr:nvCxnSpPr>
      <xdr:spPr>
        <a:xfrm>
          <a:off x="10388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59707</xdr:rowOff>
    </xdr:from>
    <xdr:ext cx="469744" cy="259045"/>
    <xdr:sp macro="" textlink="">
      <xdr:nvSpPr>
        <xdr:cNvPr id="234" name="【体育館・プール】&#10;一人当たり面積平均値テキスト">
          <a:extLst>
            <a:ext uri="{FF2B5EF4-FFF2-40B4-BE49-F238E27FC236}">
              <a16:creationId xmlns:a16="http://schemas.microsoft.com/office/drawing/2014/main" id="{00000000-0008-0000-0F00-0000EA000000}"/>
            </a:ext>
          </a:extLst>
        </xdr:cNvPr>
        <xdr:cNvSpPr txBox="1"/>
      </xdr:nvSpPr>
      <xdr:spPr>
        <a:xfrm>
          <a:off x="10515600" y="1051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36830</xdr:rowOff>
    </xdr:from>
    <xdr:to>
      <xdr:col>55</xdr:col>
      <xdr:colOff>50800</xdr:colOff>
      <xdr:row>62</xdr:row>
      <xdr:rowOff>138430</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10426700" y="106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13970</xdr:rowOff>
    </xdr:from>
    <xdr:to>
      <xdr:col>50</xdr:col>
      <xdr:colOff>165100</xdr:colOff>
      <xdr:row>62</xdr:row>
      <xdr:rowOff>115570</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9588500" y="1064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59690</xdr:rowOff>
    </xdr:from>
    <xdr:to>
      <xdr:col>46</xdr:col>
      <xdr:colOff>38100</xdr:colOff>
      <xdr:row>61</xdr:row>
      <xdr:rowOff>161290</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8699500" y="1051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48260</xdr:rowOff>
    </xdr:from>
    <xdr:to>
      <xdr:col>41</xdr:col>
      <xdr:colOff>101600</xdr:colOff>
      <xdr:row>61</xdr:row>
      <xdr:rowOff>149860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7810500" y="1050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139700</xdr:rowOff>
    </xdr:from>
    <xdr:to>
      <xdr:col>36</xdr:col>
      <xdr:colOff>165100</xdr:colOff>
      <xdr:row>62</xdr:row>
      <xdr:rowOff>69850</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6921500" y="1059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52070</xdr:rowOff>
    </xdr:from>
    <xdr:to>
      <xdr:col>55</xdr:col>
      <xdr:colOff>50800</xdr:colOff>
      <xdr:row>62</xdr:row>
      <xdr:rowOff>153670</xdr:rowOff>
    </xdr:to>
    <xdr:sp macro="" textlink="">
      <xdr:nvSpPr>
        <xdr:cNvPr id="245" name="楕円 244">
          <a:extLst>
            <a:ext uri="{FF2B5EF4-FFF2-40B4-BE49-F238E27FC236}">
              <a16:creationId xmlns:a16="http://schemas.microsoft.com/office/drawing/2014/main" id="{00000000-0008-0000-0F00-0000F5000000}"/>
            </a:ext>
          </a:extLst>
        </xdr:cNvPr>
        <xdr:cNvSpPr/>
      </xdr:nvSpPr>
      <xdr:spPr>
        <a:xfrm>
          <a:off x="10426700" y="1068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30497</xdr:rowOff>
    </xdr:from>
    <xdr:ext cx="469744" cy="259045"/>
    <xdr:sp macro="" textlink="">
      <xdr:nvSpPr>
        <xdr:cNvPr id="246" name="【体育館・プール】&#10;一人当たり面積該当値テキスト">
          <a:extLst>
            <a:ext uri="{FF2B5EF4-FFF2-40B4-BE49-F238E27FC236}">
              <a16:creationId xmlns:a16="http://schemas.microsoft.com/office/drawing/2014/main" id="{00000000-0008-0000-0F00-0000F6000000}"/>
            </a:ext>
          </a:extLst>
        </xdr:cNvPr>
        <xdr:cNvSpPr txBox="1"/>
      </xdr:nvSpPr>
      <xdr:spPr>
        <a:xfrm>
          <a:off x="10515600" y="1066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52070</xdr:rowOff>
    </xdr:from>
    <xdr:to>
      <xdr:col>50</xdr:col>
      <xdr:colOff>165100</xdr:colOff>
      <xdr:row>62</xdr:row>
      <xdr:rowOff>153670</xdr:rowOff>
    </xdr:to>
    <xdr:sp macro="" textlink="">
      <xdr:nvSpPr>
        <xdr:cNvPr id="247" name="楕円 246">
          <a:extLst>
            <a:ext uri="{FF2B5EF4-FFF2-40B4-BE49-F238E27FC236}">
              <a16:creationId xmlns:a16="http://schemas.microsoft.com/office/drawing/2014/main" id="{00000000-0008-0000-0F00-0000F7000000}"/>
            </a:ext>
          </a:extLst>
        </xdr:cNvPr>
        <xdr:cNvSpPr/>
      </xdr:nvSpPr>
      <xdr:spPr>
        <a:xfrm>
          <a:off x="9588500" y="1068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102870</xdr:rowOff>
    </xdr:from>
    <xdr:to>
      <xdr:col>55</xdr:col>
      <xdr:colOff>0</xdr:colOff>
      <xdr:row>62</xdr:row>
      <xdr:rowOff>102870</xdr:rowOff>
    </xdr:to>
    <xdr:cxnSp macro="">
      <xdr:nvCxnSpPr>
        <xdr:cNvPr id="248" name="直線コネクタ 247">
          <a:extLst>
            <a:ext uri="{FF2B5EF4-FFF2-40B4-BE49-F238E27FC236}">
              <a16:creationId xmlns:a16="http://schemas.microsoft.com/office/drawing/2014/main" id="{00000000-0008-0000-0F00-0000F8000000}"/>
            </a:ext>
          </a:extLst>
        </xdr:cNvPr>
        <xdr:cNvCxnSpPr/>
      </xdr:nvCxnSpPr>
      <xdr:spPr>
        <a:xfrm>
          <a:off x="9639300" y="107327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52070</xdr:rowOff>
    </xdr:from>
    <xdr:to>
      <xdr:col>46</xdr:col>
      <xdr:colOff>38100</xdr:colOff>
      <xdr:row>62</xdr:row>
      <xdr:rowOff>153670</xdr:rowOff>
    </xdr:to>
    <xdr:sp macro="" textlink="">
      <xdr:nvSpPr>
        <xdr:cNvPr id="249" name="楕円 248">
          <a:extLst>
            <a:ext uri="{FF2B5EF4-FFF2-40B4-BE49-F238E27FC236}">
              <a16:creationId xmlns:a16="http://schemas.microsoft.com/office/drawing/2014/main" id="{00000000-0008-0000-0F00-0000F9000000}"/>
            </a:ext>
          </a:extLst>
        </xdr:cNvPr>
        <xdr:cNvSpPr/>
      </xdr:nvSpPr>
      <xdr:spPr>
        <a:xfrm>
          <a:off x="8699500" y="1068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102870</xdr:rowOff>
    </xdr:from>
    <xdr:to>
      <xdr:col>50</xdr:col>
      <xdr:colOff>114300</xdr:colOff>
      <xdr:row>62</xdr:row>
      <xdr:rowOff>102870</xdr:rowOff>
    </xdr:to>
    <xdr:cxnSp macro="">
      <xdr:nvCxnSpPr>
        <xdr:cNvPr id="250" name="直線コネクタ 249">
          <a:extLst>
            <a:ext uri="{FF2B5EF4-FFF2-40B4-BE49-F238E27FC236}">
              <a16:creationId xmlns:a16="http://schemas.microsoft.com/office/drawing/2014/main" id="{00000000-0008-0000-0F00-0000FA000000}"/>
            </a:ext>
          </a:extLst>
        </xdr:cNvPr>
        <xdr:cNvCxnSpPr/>
      </xdr:nvCxnSpPr>
      <xdr:spPr>
        <a:xfrm>
          <a:off x="8750300" y="107327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52070</xdr:rowOff>
    </xdr:from>
    <xdr:to>
      <xdr:col>41</xdr:col>
      <xdr:colOff>101600</xdr:colOff>
      <xdr:row>62</xdr:row>
      <xdr:rowOff>153670</xdr:rowOff>
    </xdr:to>
    <xdr:sp macro="" textlink="">
      <xdr:nvSpPr>
        <xdr:cNvPr id="251" name="楕円 250">
          <a:extLst>
            <a:ext uri="{FF2B5EF4-FFF2-40B4-BE49-F238E27FC236}">
              <a16:creationId xmlns:a16="http://schemas.microsoft.com/office/drawing/2014/main" id="{00000000-0008-0000-0F00-0000FB000000}"/>
            </a:ext>
          </a:extLst>
        </xdr:cNvPr>
        <xdr:cNvSpPr/>
      </xdr:nvSpPr>
      <xdr:spPr>
        <a:xfrm>
          <a:off x="7810500" y="1068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102870</xdr:rowOff>
    </xdr:from>
    <xdr:to>
      <xdr:col>45</xdr:col>
      <xdr:colOff>177800</xdr:colOff>
      <xdr:row>62</xdr:row>
      <xdr:rowOff>102870</xdr:rowOff>
    </xdr:to>
    <xdr:cxnSp macro="">
      <xdr:nvCxnSpPr>
        <xdr:cNvPr id="252" name="直線コネクタ 251">
          <a:extLst>
            <a:ext uri="{FF2B5EF4-FFF2-40B4-BE49-F238E27FC236}">
              <a16:creationId xmlns:a16="http://schemas.microsoft.com/office/drawing/2014/main" id="{00000000-0008-0000-0F00-0000FC000000}"/>
            </a:ext>
          </a:extLst>
        </xdr:cNvPr>
        <xdr:cNvCxnSpPr/>
      </xdr:nvCxnSpPr>
      <xdr:spPr>
        <a:xfrm>
          <a:off x="7861300" y="107327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48260</xdr:rowOff>
    </xdr:from>
    <xdr:to>
      <xdr:col>36</xdr:col>
      <xdr:colOff>165100</xdr:colOff>
      <xdr:row>62</xdr:row>
      <xdr:rowOff>149860</xdr:rowOff>
    </xdr:to>
    <xdr:sp macro="" textlink="">
      <xdr:nvSpPr>
        <xdr:cNvPr id="253" name="楕円 252">
          <a:extLst>
            <a:ext uri="{FF2B5EF4-FFF2-40B4-BE49-F238E27FC236}">
              <a16:creationId xmlns:a16="http://schemas.microsoft.com/office/drawing/2014/main" id="{00000000-0008-0000-0F00-0000FD000000}"/>
            </a:ext>
          </a:extLst>
        </xdr:cNvPr>
        <xdr:cNvSpPr/>
      </xdr:nvSpPr>
      <xdr:spPr>
        <a:xfrm>
          <a:off x="6921500" y="10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99060</xdr:rowOff>
    </xdr:from>
    <xdr:to>
      <xdr:col>41</xdr:col>
      <xdr:colOff>50800</xdr:colOff>
      <xdr:row>62</xdr:row>
      <xdr:rowOff>102870</xdr:rowOff>
    </xdr:to>
    <xdr:cxnSp macro="">
      <xdr:nvCxnSpPr>
        <xdr:cNvPr id="254" name="直線コネクタ 253">
          <a:extLst>
            <a:ext uri="{FF2B5EF4-FFF2-40B4-BE49-F238E27FC236}">
              <a16:creationId xmlns:a16="http://schemas.microsoft.com/office/drawing/2014/main" id="{00000000-0008-0000-0F00-0000FE000000}"/>
            </a:ext>
          </a:extLst>
        </xdr:cNvPr>
        <xdr:cNvCxnSpPr/>
      </xdr:nvCxnSpPr>
      <xdr:spPr>
        <a:xfrm>
          <a:off x="6972300" y="107289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132097</xdr:rowOff>
    </xdr:from>
    <xdr:ext cx="469744" cy="259045"/>
    <xdr:sp macro="" textlink="">
      <xdr:nvSpPr>
        <xdr:cNvPr id="255" name="n_1aveValue【体育館・プール】&#10;一人当たり面積">
          <a:extLst>
            <a:ext uri="{FF2B5EF4-FFF2-40B4-BE49-F238E27FC236}">
              <a16:creationId xmlns:a16="http://schemas.microsoft.com/office/drawing/2014/main" id="{00000000-0008-0000-0F00-0000FF000000}"/>
            </a:ext>
          </a:extLst>
        </xdr:cNvPr>
        <xdr:cNvSpPr txBox="1"/>
      </xdr:nvSpPr>
      <xdr:spPr>
        <a:xfrm>
          <a:off x="9391727" y="1041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6367</xdr:rowOff>
    </xdr:from>
    <xdr:ext cx="469744" cy="259045"/>
    <xdr:sp macro="" textlink="">
      <xdr:nvSpPr>
        <xdr:cNvPr id="256" name="n_2aveValue【体育館・プール】&#10;一人当たり面積">
          <a:extLst>
            <a:ext uri="{FF2B5EF4-FFF2-40B4-BE49-F238E27FC236}">
              <a16:creationId xmlns:a16="http://schemas.microsoft.com/office/drawing/2014/main" id="{00000000-0008-0000-0F00-000000010000}"/>
            </a:ext>
          </a:extLst>
        </xdr:cNvPr>
        <xdr:cNvSpPr txBox="1"/>
      </xdr:nvSpPr>
      <xdr:spPr>
        <a:xfrm>
          <a:off x="8515427" y="1029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166387</xdr:rowOff>
    </xdr:from>
    <xdr:ext cx="469744" cy="259045"/>
    <xdr:sp macro="" textlink="">
      <xdr:nvSpPr>
        <xdr:cNvPr id="257" name="n_3aveValue【体育館・プール】&#10;一人当たり面積">
          <a:extLst>
            <a:ext uri="{FF2B5EF4-FFF2-40B4-BE49-F238E27FC236}">
              <a16:creationId xmlns:a16="http://schemas.microsoft.com/office/drawing/2014/main" id="{00000000-0008-0000-0F00-000001010000}"/>
            </a:ext>
          </a:extLst>
        </xdr:cNvPr>
        <xdr:cNvSpPr txBox="1"/>
      </xdr:nvSpPr>
      <xdr:spPr>
        <a:xfrm>
          <a:off x="7626427" y="10281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86377</xdr:rowOff>
    </xdr:from>
    <xdr:ext cx="469744" cy="259045"/>
    <xdr:sp macro="" textlink="">
      <xdr:nvSpPr>
        <xdr:cNvPr id="258" name="n_4aveValue【体育館・プール】&#10;一人当たり面積">
          <a:extLst>
            <a:ext uri="{FF2B5EF4-FFF2-40B4-BE49-F238E27FC236}">
              <a16:creationId xmlns:a16="http://schemas.microsoft.com/office/drawing/2014/main" id="{00000000-0008-0000-0F00-000002010000}"/>
            </a:ext>
          </a:extLst>
        </xdr:cNvPr>
        <xdr:cNvSpPr txBox="1"/>
      </xdr:nvSpPr>
      <xdr:spPr>
        <a:xfrm>
          <a:off x="6737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144797</xdr:rowOff>
    </xdr:from>
    <xdr:ext cx="469744" cy="259045"/>
    <xdr:sp macro="" textlink="">
      <xdr:nvSpPr>
        <xdr:cNvPr id="259" name="n_1mainValue【体育館・プール】&#10;一人当たり面積">
          <a:extLst>
            <a:ext uri="{FF2B5EF4-FFF2-40B4-BE49-F238E27FC236}">
              <a16:creationId xmlns:a16="http://schemas.microsoft.com/office/drawing/2014/main" id="{00000000-0008-0000-0F00-000003010000}"/>
            </a:ext>
          </a:extLst>
        </xdr:cNvPr>
        <xdr:cNvSpPr txBox="1"/>
      </xdr:nvSpPr>
      <xdr:spPr>
        <a:xfrm>
          <a:off x="9391727" y="1077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144797</xdr:rowOff>
    </xdr:from>
    <xdr:ext cx="469744" cy="259045"/>
    <xdr:sp macro="" textlink="">
      <xdr:nvSpPr>
        <xdr:cNvPr id="260" name="n_2mainValue【体育館・プール】&#10;一人当たり面積">
          <a:extLst>
            <a:ext uri="{FF2B5EF4-FFF2-40B4-BE49-F238E27FC236}">
              <a16:creationId xmlns:a16="http://schemas.microsoft.com/office/drawing/2014/main" id="{00000000-0008-0000-0F00-000004010000}"/>
            </a:ext>
          </a:extLst>
        </xdr:cNvPr>
        <xdr:cNvSpPr txBox="1"/>
      </xdr:nvSpPr>
      <xdr:spPr>
        <a:xfrm>
          <a:off x="8515427" y="1077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144797</xdr:rowOff>
    </xdr:from>
    <xdr:ext cx="469744" cy="259045"/>
    <xdr:sp macro="" textlink="">
      <xdr:nvSpPr>
        <xdr:cNvPr id="261" name="n_3mainValue【体育館・プール】&#10;一人当たり面積">
          <a:extLst>
            <a:ext uri="{FF2B5EF4-FFF2-40B4-BE49-F238E27FC236}">
              <a16:creationId xmlns:a16="http://schemas.microsoft.com/office/drawing/2014/main" id="{00000000-0008-0000-0F00-000005010000}"/>
            </a:ext>
          </a:extLst>
        </xdr:cNvPr>
        <xdr:cNvSpPr txBox="1"/>
      </xdr:nvSpPr>
      <xdr:spPr>
        <a:xfrm>
          <a:off x="7626427" y="1077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140987</xdr:rowOff>
    </xdr:from>
    <xdr:ext cx="469744" cy="259045"/>
    <xdr:sp macro="" textlink="">
      <xdr:nvSpPr>
        <xdr:cNvPr id="262" name="n_4mainValue【体育館・プール】&#10;一人当たり面積">
          <a:extLst>
            <a:ext uri="{FF2B5EF4-FFF2-40B4-BE49-F238E27FC236}">
              <a16:creationId xmlns:a16="http://schemas.microsoft.com/office/drawing/2014/main" id="{00000000-0008-0000-0F00-000006010000}"/>
            </a:ext>
          </a:extLst>
        </xdr:cNvPr>
        <xdr:cNvSpPr txBox="1"/>
      </xdr:nvSpPr>
      <xdr:spPr>
        <a:xfrm>
          <a:off x="67374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F00-00000F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F00-000010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F00-000011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00000000-0008-0000-0F00-000012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00000000-0008-0000-0F00-000013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00000000-0008-0000-0F00-000014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00000000-0008-0000-0F00-000015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00000000-0008-0000-0F00-000016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00000000-0008-0000-0F00-000017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00000000-0008-0000-0F00-000018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00000000-0008-0000-0F00-000019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00000000-0008-0000-0F00-00001A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00000000-0008-0000-0F00-00001B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0000000-0008-0000-0F00-00001C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00000000-0008-0000-0F00-00001D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F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41911</xdr:rowOff>
    </xdr:from>
    <xdr:to>
      <xdr:col>24</xdr:col>
      <xdr:colOff>62865</xdr:colOff>
      <xdr:row>85</xdr:row>
      <xdr:rowOff>123825</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flipV="1">
          <a:off x="4634865" y="13243561"/>
          <a:ext cx="0" cy="1453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127652</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00000000-0008-0000-0F00-000020010000}"/>
            </a:ext>
          </a:extLst>
        </xdr:cNvPr>
        <xdr:cNvSpPr txBox="1"/>
      </xdr:nvSpPr>
      <xdr:spPr>
        <a:xfrm>
          <a:off x="4673600" y="1470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123825</xdr:rowOff>
    </xdr:from>
    <xdr:to>
      <xdr:col>24</xdr:col>
      <xdr:colOff>152400</xdr:colOff>
      <xdr:row>85</xdr:row>
      <xdr:rowOff>123825</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4546600" y="14697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160038</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00000000-0008-0000-0F00-000022010000}"/>
            </a:ext>
          </a:extLst>
        </xdr:cNvPr>
        <xdr:cNvSpPr txBox="1"/>
      </xdr:nvSpPr>
      <xdr:spPr>
        <a:xfrm>
          <a:off x="4673600" y="13018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41911</xdr:rowOff>
    </xdr:from>
    <xdr:to>
      <xdr:col>24</xdr:col>
      <xdr:colOff>152400</xdr:colOff>
      <xdr:row>77</xdr:row>
      <xdr:rowOff>41911</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4546600" y="13243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91457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F00-000024010000}"/>
            </a:ext>
          </a:extLst>
        </xdr:cNvPr>
        <xdr:cNvSpPr txBox="1"/>
      </xdr:nvSpPr>
      <xdr:spPr>
        <a:xfrm>
          <a:off x="4673600" y="1397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113030</xdr:rowOff>
    </xdr:from>
    <xdr:to>
      <xdr:col>24</xdr:col>
      <xdr:colOff>114300</xdr:colOff>
      <xdr:row>82</xdr:row>
      <xdr:rowOff>43180</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45847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103505</xdr:rowOff>
    </xdr:from>
    <xdr:to>
      <xdr:col>20</xdr:col>
      <xdr:colOff>38100</xdr:colOff>
      <xdr:row>82</xdr:row>
      <xdr:rowOff>33655</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3746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40639</xdr:rowOff>
    </xdr:from>
    <xdr:to>
      <xdr:col>15</xdr:col>
      <xdr:colOff>101600</xdr:colOff>
      <xdr:row>81</xdr:row>
      <xdr:rowOff>142239</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2857500" y="13928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8255</xdr:rowOff>
    </xdr:from>
    <xdr:to>
      <xdr:col>10</xdr:col>
      <xdr:colOff>165100</xdr:colOff>
      <xdr:row>81</xdr:row>
      <xdr:rowOff>109855</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1968500" y="1389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139700</xdr:rowOff>
    </xdr:from>
    <xdr:to>
      <xdr:col>6</xdr:col>
      <xdr:colOff>38100</xdr:colOff>
      <xdr:row>81</xdr:row>
      <xdr:rowOff>69850</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1079500" y="1385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76836</xdr:rowOff>
    </xdr:from>
    <xdr:to>
      <xdr:col>24</xdr:col>
      <xdr:colOff>114300</xdr:colOff>
      <xdr:row>82</xdr:row>
      <xdr:rowOff>6986</xdr:rowOff>
    </xdr:to>
    <xdr:sp macro="" textlink="">
      <xdr:nvSpPr>
        <xdr:cNvPr id="303" name="楕円 302">
          <a:extLst>
            <a:ext uri="{FF2B5EF4-FFF2-40B4-BE49-F238E27FC236}">
              <a16:creationId xmlns:a16="http://schemas.microsoft.com/office/drawing/2014/main" id="{00000000-0008-0000-0F00-00002F010000}"/>
            </a:ext>
          </a:extLst>
        </xdr:cNvPr>
        <xdr:cNvSpPr/>
      </xdr:nvSpPr>
      <xdr:spPr>
        <a:xfrm>
          <a:off x="4584700" y="13964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99713</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0000000-0008-0000-0F00-000030010000}"/>
            </a:ext>
          </a:extLst>
        </xdr:cNvPr>
        <xdr:cNvSpPr txBox="1"/>
      </xdr:nvSpPr>
      <xdr:spPr>
        <a:xfrm>
          <a:off x="4673600" y="13815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27305</xdr:rowOff>
    </xdr:from>
    <xdr:to>
      <xdr:col>20</xdr:col>
      <xdr:colOff>38100</xdr:colOff>
      <xdr:row>81</xdr:row>
      <xdr:rowOff>128905</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3746500" y="1391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78105</xdr:rowOff>
    </xdr:from>
    <xdr:to>
      <xdr:col>24</xdr:col>
      <xdr:colOff>63500</xdr:colOff>
      <xdr:row>81</xdr:row>
      <xdr:rowOff>127636</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3797300" y="13965555"/>
          <a:ext cx="8382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156845</xdr:rowOff>
    </xdr:from>
    <xdr:to>
      <xdr:col>15</xdr:col>
      <xdr:colOff>101600</xdr:colOff>
      <xdr:row>81</xdr:row>
      <xdr:rowOff>86995</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2857500" y="1387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36195</xdr:rowOff>
    </xdr:from>
    <xdr:to>
      <xdr:col>19</xdr:col>
      <xdr:colOff>177800</xdr:colOff>
      <xdr:row>81</xdr:row>
      <xdr:rowOff>78105</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2908300" y="1392364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120650</xdr:rowOff>
    </xdr:from>
    <xdr:to>
      <xdr:col>10</xdr:col>
      <xdr:colOff>165100</xdr:colOff>
      <xdr:row>81</xdr:row>
      <xdr:rowOff>50800</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1968500" y="1383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0</xdr:rowOff>
    </xdr:from>
    <xdr:to>
      <xdr:col>15</xdr:col>
      <xdr:colOff>50800</xdr:colOff>
      <xdr:row>81</xdr:row>
      <xdr:rowOff>36195</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a:off x="2019300" y="1388745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73025</xdr:rowOff>
    </xdr:from>
    <xdr:to>
      <xdr:col>6</xdr:col>
      <xdr:colOff>38100</xdr:colOff>
      <xdr:row>81</xdr:row>
      <xdr:rowOff>3175</xdr:rowOff>
    </xdr:to>
    <xdr:sp macro="" textlink="">
      <xdr:nvSpPr>
        <xdr:cNvPr id="311" name="楕円 310">
          <a:extLst>
            <a:ext uri="{FF2B5EF4-FFF2-40B4-BE49-F238E27FC236}">
              <a16:creationId xmlns:a16="http://schemas.microsoft.com/office/drawing/2014/main" id="{00000000-0008-0000-0F00-000037010000}"/>
            </a:ext>
          </a:extLst>
        </xdr:cNvPr>
        <xdr:cNvSpPr/>
      </xdr:nvSpPr>
      <xdr:spPr>
        <a:xfrm>
          <a:off x="1079500" y="1378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123825</xdr:rowOff>
    </xdr:from>
    <xdr:to>
      <xdr:col>10</xdr:col>
      <xdr:colOff>114300</xdr:colOff>
      <xdr:row>81</xdr:row>
      <xdr:rowOff>0</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a:off x="1130300" y="1383982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24782</xdr:rowOff>
    </xdr:from>
    <xdr:ext cx="405111" cy="259045"/>
    <xdr:sp macro="" textlink="">
      <xdr:nvSpPr>
        <xdr:cNvPr id="313" name="n_1aveValue【福祉施設】&#10;有形固定資産減価償却率">
          <a:extLst>
            <a:ext uri="{FF2B5EF4-FFF2-40B4-BE49-F238E27FC236}">
              <a16:creationId xmlns:a16="http://schemas.microsoft.com/office/drawing/2014/main" id="{00000000-0008-0000-0F00-000039010000}"/>
            </a:ext>
          </a:extLst>
        </xdr:cNvPr>
        <xdr:cNvSpPr txBox="1"/>
      </xdr:nvSpPr>
      <xdr:spPr>
        <a:xfrm>
          <a:off x="3582044" y="1408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133366</xdr:rowOff>
    </xdr:from>
    <xdr:ext cx="405111" cy="259045"/>
    <xdr:sp macro="" textlink="">
      <xdr:nvSpPr>
        <xdr:cNvPr id="314" name="n_2aveValue【福祉施設】&#10;有形固定資産減価償却率">
          <a:extLst>
            <a:ext uri="{FF2B5EF4-FFF2-40B4-BE49-F238E27FC236}">
              <a16:creationId xmlns:a16="http://schemas.microsoft.com/office/drawing/2014/main" id="{00000000-0008-0000-0F00-00003A010000}"/>
            </a:ext>
          </a:extLst>
        </xdr:cNvPr>
        <xdr:cNvSpPr txBox="1"/>
      </xdr:nvSpPr>
      <xdr:spPr>
        <a:xfrm>
          <a:off x="2705744" y="14020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100982</xdr:rowOff>
    </xdr:from>
    <xdr:ext cx="405111" cy="259045"/>
    <xdr:sp macro="" textlink="">
      <xdr:nvSpPr>
        <xdr:cNvPr id="315" name="n_3aveValue【福祉施設】&#10;有形固定資産減価償却率">
          <a:extLst>
            <a:ext uri="{FF2B5EF4-FFF2-40B4-BE49-F238E27FC236}">
              <a16:creationId xmlns:a16="http://schemas.microsoft.com/office/drawing/2014/main" id="{00000000-0008-0000-0F00-00003B010000}"/>
            </a:ext>
          </a:extLst>
        </xdr:cNvPr>
        <xdr:cNvSpPr txBox="1"/>
      </xdr:nvSpPr>
      <xdr:spPr>
        <a:xfrm>
          <a:off x="1816744" y="13988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60977</xdr:rowOff>
    </xdr:from>
    <xdr:ext cx="405111" cy="259045"/>
    <xdr:sp macro="" textlink="">
      <xdr:nvSpPr>
        <xdr:cNvPr id="316" name="n_4aveValue【福祉施設】&#10;有形固定資産減価償却率">
          <a:extLst>
            <a:ext uri="{FF2B5EF4-FFF2-40B4-BE49-F238E27FC236}">
              <a16:creationId xmlns:a16="http://schemas.microsoft.com/office/drawing/2014/main" id="{00000000-0008-0000-0F00-00003C010000}"/>
            </a:ext>
          </a:extLst>
        </xdr:cNvPr>
        <xdr:cNvSpPr txBox="1"/>
      </xdr:nvSpPr>
      <xdr:spPr>
        <a:xfrm>
          <a:off x="927744" y="13948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145432</xdr:rowOff>
    </xdr:from>
    <xdr:ext cx="405111" cy="259045"/>
    <xdr:sp macro="" textlink="">
      <xdr:nvSpPr>
        <xdr:cNvPr id="317" name="n_1mainValue【福祉施設】&#10;有形固定資産減価償却率">
          <a:extLst>
            <a:ext uri="{FF2B5EF4-FFF2-40B4-BE49-F238E27FC236}">
              <a16:creationId xmlns:a16="http://schemas.microsoft.com/office/drawing/2014/main" id="{00000000-0008-0000-0F00-00003D010000}"/>
            </a:ext>
          </a:extLst>
        </xdr:cNvPr>
        <xdr:cNvSpPr txBox="1"/>
      </xdr:nvSpPr>
      <xdr:spPr>
        <a:xfrm>
          <a:off x="3582044" y="1368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103522</xdr:rowOff>
    </xdr:from>
    <xdr:ext cx="405111" cy="259045"/>
    <xdr:sp macro="" textlink="">
      <xdr:nvSpPr>
        <xdr:cNvPr id="318" name="n_2mainValue【福祉施設】&#10;有形固定資産減価償却率">
          <a:extLst>
            <a:ext uri="{FF2B5EF4-FFF2-40B4-BE49-F238E27FC236}">
              <a16:creationId xmlns:a16="http://schemas.microsoft.com/office/drawing/2014/main" id="{00000000-0008-0000-0F00-00003E010000}"/>
            </a:ext>
          </a:extLst>
        </xdr:cNvPr>
        <xdr:cNvSpPr txBox="1"/>
      </xdr:nvSpPr>
      <xdr:spPr>
        <a:xfrm>
          <a:off x="2705744" y="1364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67327</xdr:rowOff>
    </xdr:from>
    <xdr:ext cx="405111" cy="259045"/>
    <xdr:sp macro="" textlink="">
      <xdr:nvSpPr>
        <xdr:cNvPr id="319" name="n_3mainValue【福祉施設】&#10;有形固定資産減価償却率">
          <a:extLst>
            <a:ext uri="{FF2B5EF4-FFF2-40B4-BE49-F238E27FC236}">
              <a16:creationId xmlns:a16="http://schemas.microsoft.com/office/drawing/2014/main" id="{00000000-0008-0000-0F00-00003F010000}"/>
            </a:ext>
          </a:extLst>
        </xdr:cNvPr>
        <xdr:cNvSpPr txBox="1"/>
      </xdr:nvSpPr>
      <xdr:spPr>
        <a:xfrm>
          <a:off x="1816744" y="1361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19702</xdr:rowOff>
    </xdr:from>
    <xdr:ext cx="405111" cy="259045"/>
    <xdr:sp macro="" textlink="">
      <xdr:nvSpPr>
        <xdr:cNvPr id="320" name="n_4mainValue【福祉施設】&#10;有形固定資産減価償却率">
          <a:extLst>
            <a:ext uri="{FF2B5EF4-FFF2-40B4-BE49-F238E27FC236}">
              <a16:creationId xmlns:a16="http://schemas.microsoft.com/office/drawing/2014/main" id="{00000000-0008-0000-0F00-000040010000}"/>
            </a:ext>
          </a:extLst>
        </xdr:cNvPr>
        <xdr:cNvSpPr txBox="1"/>
      </xdr:nvSpPr>
      <xdr:spPr>
        <a:xfrm>
          <a:off x="927744" y="1356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00000000-0008-0000-0F00-000054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0000000-0008-0000-0F00-000056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00000000-0008-0000-0F00-000057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31750</xdr:rowOff>
    </xdr:from>
    <xdr:to>
      <xdr:col>54</xdr:col>
      <xdr:colOff>189865</xdr:colOff>
      <xdr:row>86</xdr:row>
      <xdr:rowOff>63500</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flipV="1">
          <a:off x="10476865" y="132334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5" name="【福祉施設】&#10;一人当たり面積最小値テキスト">
          <a:extLst>
            <a:ext uri="{FF2B5EF4-FFF2-40B4-BE49-F238E27FC236}">
              <a16:creationId xmlns:a16="http://schemas.microsoft.com/office/drawing/2014/main" id="{00000000-0008-0000-0F00-000059010000}"/>
            </a:ext>
          </a:extLst>
        </xdr:cNvPr>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6" name="直線コネクタ 345">
          <a:extLst>
            <a:ext uri="{FF2B5EF4-FFF2-40B4-BE49-F238E27FC236}">
              <a16:creationId xmlns:a16="http://schemas.microsoft.com/office/drawing/2014/main" id="{00000000-0008-0000-0F00-00005A010000}"/>
            </a:ext>
          </a:extLst>
        </xdr:cNvPr>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149877</xdr:rowOff>
    </xdr:from>
    <xdr:ext cx="469744" cy="259045"/>
    <xdr:sp macro="" textlink="">
      <xdr:nvSpPr>
        <xdr:cNvPr id="347" name="【福祉施設】&#10;一人当たり面積最大値テキスト">
          <a:extLst>
            <a:ext uri="{FF2B5EF4-FFF2-40B4-BE49-F238E27FC236}">
              <a16:creationId xmlns:a16="http://schemas.microsoft.com/office/drawing/2014/main" id="{00000000-0008-0000-0F00-00005B010000}"/>
            </a:ext>
          </a:extLst>
        </xdr:cNvPr>
        <xdr:cNvSpPr txBox="1"/>
      </xdr:nvSpPr>
      <xdr:spPr>
        <a:xfrm>
          <a:off x="10515600" y="1300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31750</xdr:rowOff>
    </xdr:from>
    <xdr:to>
      <xdr:col>55</xdr:col>
      <xdr:colOff>88900</xdr:colOff>
      <xdr:row>77</xdr:row>
      <xdr:rowOff>31750</xdr:rowOff>
    </xdr:to>
    <xdr:cxnSp macro="">
      <xdr:nvCxnSpPr>
        <xdr:cNvPr id="348" name="直線コネクタ 347">
          <a:extLst>
            <a:ext uri="{FF2B5EF4-FFF2-40B4-BE49-F238E27FC236}">
              <a16:creationId xmlns:a16="http://schemas.microsoft.com/office/drawing/2014/main" id="{00000000-0008-0000-0F00-00005C010000}"/>
            </a:ext>
          </a:extLst>
        </xdr:cNvPr>
        <xdr:cNvCxnSpPr/>
      </xdr:nvCxnSpPr>
      <xdr:spPr>
        <a:xfrm>
          <a:off x="10388600" y="1323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118127</xdr:rowOff>
    </xdr:from>
    <xdr:ext cx="469744" cy="259045"/>
    <xdr:sp macro="" textlink="">
      <xdr:nvSpPr>
        <xdr:cNvPr id="349" name="【福祉施設】&#10;一人当たり面積平均値テキスト">
          <a:extLst>
            <a:ext uri="{FF2B5EF4-FFF2-40B4-BE49-F238E27FC236}">
              <a16:creationId xmlns:a16="http://schemas.microsoft.com/office/drawing/2014/main" id="{00000000-0008-0000-0F00-00005D010000}"/>
            </a:ext>
          </a:extLst>
        </xdr:cNvPr>
        <xdr:cNvSpPr txBox="1"/>
      </xdr:nvSpPr>
      <xdr:spPr>
        <a:xfrm>
          <a:off x="10515600" y="1417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139700</xdr:rowOff>
    </xdr:from>
    <xdr:to>
      <xdr:col>55</xdr:col>
      <xdr:colOff>50800</xdr:colOff>
      <xdr:row>83</xdr:row>
      <xdr:rowOff>69850</xdr:rowOff>
    </xdr:to>
    <xdr:sp macro="" textlink="">
      <xdr:nvSpPr>
        <xdr:cNvPr id="350" name="フローチャート: 判断 349">
          <a:extLst>
            <a:ext uri="{FF2B5EF4-FFF2-40B4-BE49-F238E27FC236}">
              <a16:creationId xmlns:a16="http://schemas.microsoft.com/office/drawing/2014/main" id="{00000000-0008-0000-0F00-00005E010000}"/>
            </a:ext>
          </a:extLst>
        </xdr:cNvPr>
        <xdr:cNvSpPr/>
      </xdr:nvSpPr>
      <xdr:spPr>
        <a:xfrm>
          <a:off x="104267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139700</xdr:rowOff>
    </xdr:from>
    <xdr:to>
      <xdr:col>50</xdr:col>
      <xdr:colOff>165100</xdr:colOff>
      <xdr:row>83</xdr:row>
      <xdr:rowOff>69850</xdr:rowOff>
    </xdr:to>
    <xdr:sp macro="" textlink="">
      <xdr:nvSpPr>
        <xdr:cNvPr id="351" name="フローチャート: 判断 350">
          <a:extLst>
            <a:ext uri="{FF2B5EF4-FFF2-40B4-BE49-F238E27FC236}">
              <a16:creationId xmlns:a16="http://schemas.microsoft.com/office/drawing/2014/main" id="{00000000-0008-0000-0F00-00005F010000}"/>
            </a:ext>
          </a:extLst>
        </xdr:cNvPr>
        <xdr:cNvSpPr/>
      </xdr:nvSpPr>
      <xdr:spPr>
        <a:xfrm>
          <a:off x="9588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81</xdr:row>
      <xdr:rowOff>31750</xdr:rowOff>
    </xdr:from>
    <xdr:to>
      <xdr:col>46</xdr:col>
      <xdr:colOff>38100</xdr:colOff>
      <xdr:row>81</xdr:row>
      <xdr:rowOff>133350</xdr:rowOff>
    </xdr:to>
    <xdr:sp macro="" textlink="">
      <xdr:nvSpPr>
        <xdr:cNvPr id="352" name="フローチャート: 判断 351">
          <a:extLst>
            <a:ext uri="{FF2B5EF4-FFF2-40B4-BE49-F238E27FC236}">
              <a16:creationId xmlns:a16="http://schemas.microsoft.com/office/drawing/2014/main" id="{00000000-0008-0000-0F00-000060010000}"/>
            </a:ext>
          </a:extLst>
        </xdr:cNvPr>
        <xdr:cNvSpPr/>
      </xdr:nvSpPr>
      <xdr:spPr>
        <a:xfrm>
          <a:off x="8699500" y="1391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81</xdr:row>
      <xdr:rowOff>31750</xdr:rowOff>
    </xdr:from>
    <xdr:to>
      <xdr:col>41</xdr:col>
      <xdr:colOff>101600</xdr:colOff>
      <xdr:row>81</xdr:row>
      <xdr:rowOff>133350</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7810500" y="1391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81</xdr:row>
      <xdr:rowOff>31750</xdr:rowOff>
    </xdr:from>
    <xdr:to>
      <xdr:col>36</xdr:col>
      <xdr:colOff>165100</xdr:colOff>
      <xdr:row>81</xdr:row>
      <xdr:rowOff>133350</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6921500" y="1391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F00-000064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19050</xdr:rowOff>
    </xdr:from>
    <xdr:to>
      <xdr:col>55</xdr:col>
      <xdr:colOff>50800</xdr:colOff>
      <xdr:row>79</xdr:row>
      <xdr:rowOff>120650</xdr:rowOff>
    </xdr:to>
    <xdr:sp macro="" textlink="">
      <xdr:nvSpPr>
        <xdr:cNvPr id="360" name="楕円 359">
          <a:extLst>
            <a:ext uri="{FF2B5EF4-FFF2-40B4-BE49-F238E27FC236}">
              <a16:creationId xmlns:a16="http://schemas.microsoft.com/office/drawing/2014/main" id="{00000000-0008-0000-0F00-000068010000}"/>
            </a:ext>
          </a:extLst>
        </xdr:cNvPr>
        <xdr:cNvSpPr/>
      </xdr:nvSpPr>
      <xdr:spPr>
        <a:xfrm>
          <a:off x="104267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78</xdr:row>
      <xdr:rowOff>41927</xdr:rowOff>
    </xdr:from>
    <xdr:ext cx="469744" cy="259045"/>
    <xdr:sp macro="" textlink="">
      <xdr:nvSpPr>
        <xdr:cNvPr id="361" name="【福祉施設】&#10;一人当たり面積該当値テキスト">
          <a:extLst>
            <a:ext uri="{FF2B5EF4-FFF2-40B4-BE49-F238E27FC236}">
              <a16:creationId xmlns:a16="http://schemas.microsoft.com/office/drawing/2014/main" id="{00000000-0008-0000-0F00-000069010000}"/>
            </a:ext>
          </a:extLst>
        </xdr:cNvPr>
        <xdr:cNvSpPr txBox="1"/>
      </xdr:nvSpPr>
      <xdr:spPr>
        <a:xfrm>
          <a:off x="10515600" y="13415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19050</xdr:rowOff>
    </xdr:from>
    <xdr:to>
      <xdr:col>50</xdr:col>
      <xdr:colOff>165100</xdr:colOff>
      <xdr:row>79</xdr:row>
      <xdr:rowOff>120650</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95885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69850</xdr:rowOff>
    </xdr:from>
    <xdr:to>
      <xdr:col>55</xdr:col>
      <xdr:colOff>0</xdr:colOff>
      <xdr:row>79</xdr:row>
      <xdr:rowOff>69850</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9639300" y="13614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19050</xdr:rowOff>
    </xdr:from>
    <xdr:to>
      <xdr:col>46</xdr:col>
      <xdr:colOff>38100</xdr:colOff>
      <xdr:row>79</xdr:row>
      <xdr:rowOff>120650</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86995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69850</xdr:rowOff>
    </xdr:from>
    <xdr:to>
      <xdr:col>50</xdr:col>
      <xdr:colOff>114300</xdr:colOff>
      <xdr:row>79</xdr:row>
      <xdr:rowOff>69850</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8750300" y="13614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79</xdr:row>
      <xdr:rowOff>19050</xdr:rowOff>
    </xdr:from>
    <xdr:to>
      <xdr:col>41</xdr:col>
      <xdr:colOff>101600</xdr:colOff>
      <xdr:row>79</xdr:row>
      <xdr:rowOff>120650</xdr:rowOff>
    </xdr:to>
    <xdr:sp macro="" textlink="">
      <xdr:nvSpPr>
        <xdr:cNvPr id="366" name="楕円 365">
          <a:extLst>
            <a:ext uri="{FF2B5EF4-FFF2-40B4-BE49-F238E27FC236}">
              <a16:creationId xmlns:a16="http://schemas.microsoft.com/office/drawing/2014/main" id="{00000000-0008-0000-0F00-00006E010000}"/>
            </a:ext>
          </a:extLst>
        </xdr:cNvPr>
        <xdr:cNvSpPr/>
      </xdr:nvSpPr>
      <xdr:spPr>
        <a:xfrm>
          <a:off x="78105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79</xdr:row>
      <xdr:rowOff>69850</xdr:rowOff>
    </xdr:from>
    <xdr:to>
      <xdr:col>45</xdr:col>
      <xdr:colOff>177800</xdr:colOff>
      <xdr:row>79</xdr:row>
      <xdr:rowOff>69850</xdr:rowOff>
    </xdr:to>
    <xdr:cxnSp macro="">
      <xdr:nvCxnSpPr>
        <xdr:cNvPr id="367" name="直線コネクタ 366">
          <a:extLst>
            <a:ext uri="{FF2B5EF4-FFF2-40B4-BE49-F238E27FC236}">
              <a16:creationId xmlns:a16="http://schemas.microsoft.com/office/drawing/2014/main" id="{00000000-0008-0000-0F00-00006F010000}"/>
            </a:ext>
          </a:extLst>
        </xdr:cNvPr>
        <xdr:cNvCxnSpPr/>
      </xdr:nvCxnSpPr>
      <xdr:spPr>
        <a:xfrm>
          <a:off x="7861300" y="13614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79</xdr:row>
      <xdr:rowOff>6350</xdr:rowOff>
    </xdr:from>
    <xdr:to>
      <xdr:col>36</xdr:col>
      <xdr:colOff>165100</xdr:colOff>
      <xdr:row>79</xdr:row>
      <xdr:rowOff>107950</xdr:rowOff>
    </xdr:to>
    <xdr:sp macro="" textlink="">
      <xdr:nvSpPr>
        <xdr:cNvPr id="368" name="楕円 367">
          <a:extLst>
            <a:ext uri="{FF2B5EF4-FFF2-40B4-BE49-F238E27FC236}">
              <a16:creationId xmlns:a16="http://schemas.microsoft.com/office/drawing/2014/main" id="{00000000-0008-0000-0F00-000070010000}"/>
            </a:ext>
          </a:extLst>
        </xdr:cNvPr>
        <xdr:cNvSpPr/>
      </xdr:nvSpPr>
      <xdr:spPr>
        <a:xfrm>
          <a:off x="6921500" y="1355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79</xdr:row>
      <xdr:rowOff>57150</xdr:rowOff>
    </xdr:from>
    <xdr:to>
      <xdr:col>41</xdr:col>
      <xdr:colOff>50800</xdr:colOff>
      <xdr:row>79</xdr:row>
      <xdr:rowOff>69850</xdr:rowOff>
    </xdr:to>
    <xdr:cxnSp macro="">
      <xdr:nvCxnSpPr>
        <xdr:cNvPr id="369" name="直線コネクタ 368">
          <a:extLst>
            <a:ext uri="{FF2B5EF4-FFF2-40B4-BE49-F238E27FC236}">
              <a16:creationId xmlns:a16="http://schemas.microsoft.com/office/drawing/2014/main" id="{00000000-0008-0000-0F00-000071010000}"/>
            </a:ext>
          </a:extLst>
        </xdr:cNvPr>
        <xdr:cNvCxnSpPr/>
      </xdr:nvCxnSpPr>
      <xdr:spPr>
        <a:xfrm>
          <a:off x="6972300" y="13601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60977</xdr:rowOff>
    </xdr:from>
    <xdr:ext cx="469744" cy="259045"/>
    <xdr:sp macro="" textlink="">
      <xdr:nvSpPr>
        <xdr:cNvPr id="370" name="n_1aveValue【福祉施設】&#10;一人当たり面積">
          <a:extLst>
            <a:ext uri="{FF2B5EF4-FFF2-40B4-BE49-F238E27FC236}">
              <a16:creationId xmlns:a16="http://schemas.microsoft.com/office/drawing/2014/main" id="{00000000-0008-0000-0F00-000072010000}"/>
            </a:ext>
          </a:extLst>
        </xdr:cNvPr>
        <xdr:cNvSpPr txBox="1"/>
      </xdr:nvSpPr>
      <xdr:spPr>
        <a:xfrm>
          <a:off x="9391727" y="1429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124477</xdr:rowOff>
    </xdr:from>
    <xdr:ext cx="469744" cy="259045"/>
    <xdr:sp macro="" textlink="">
      <xdr:nvSpPr>
        <xdr:cNvPr id="371" name="n_2aveValue【福祉施設】&#10;一人当たり面積">
          <a:extLst>
            <a:ext uri="{FF2B5EF4-FFF2-40B4-BE49-F238E27FC236}">
              <a16:creationId xmlns:a16="http://schemas.microsoft.com/office/drawing/2014/main" id="{00000000-0008-0000-0F00-000073010000}"/>
            </a:ext>
          </a:extLst>
        </xdr:cNvPr>
        <xdr:cNvSpPr txBox="1"/>
      </xdr:nvSpPr>
      <xdr:spPr>
        <a:xfrm>
          <a:off x="85154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124477</xdr:rowOff>
    </xdr:from>
    <xdr:ext cx="469744" cy="259045"/>
    <xdr:sp macro="" textlink="">
      <xdr:nvSpPr>
        <xdr:cNvPr id="372" name="n_3aveValue【福祉施設】&#10;一人当たり面積">
          <a:extLst>
            <a:ext uri="{FF2B5EF4-FFF2-40B4-BE49-F238E27FC236}">
              <a16:creationId xmlns:a16="http://schemas.microsoft.com/office/drawing/2014/main" id="{00000000-0008-0000-0F00-000074010000}"/>
            </a:ext>
          </a:extLst>
        </xdr:cNvPr>
        <xdr:cNvSpPr txBox="1"/>
      </xdr:nvSpPr>
      <xdr:spPr>
        <a:xfrm>
          <a:off x="76264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124477</xdr:rowOff>
    </xdr:from>
    <xdr:ext cx="469744" cy="259045"/>
    <xdr:sp macro="" textlink="">
      <xdr:nvSpPr>
        <xdr:cNvPr id="373" name="n_4aveValue【福祉施設】&#10;一人当たり面積">
          <a:extLst>
            <a:ext uri="{FF2B5EF4-FFF2-40B4-BE49-F238E27FC236}">
              <a16:creationId xmlns:a16="http://schemas.microsoft.com/office/drawing/2014/main" id="{00000000-0008-0000-0F00-000075010000}"/>
            </a:ext>
          </a:extLst>
        </xdr:cNvPr>
        <xdr:cNvSpPr txBox="1"/>
      </xdr:nvSpPr>
      <xdr:spPr>
        <a:xfrm>
          <a:off x="67374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137177</xdr:rowOff>
    </xdr:from>
    <xdr:ext cx="469744" cy="259045"/>
    <xdr:sp macro="" textlink="">
      <xdr:nvSpPr>
        <xdr:cNvPr id="374" name="n_1mainValue【福祉施設】&#10;一人当たり面積">
          <a:extLst>
            <a:ext uri="{FF2B5EF4-FFF2-40B4-BE49-F238E27FC236}">
              <a16:creationId xmlns:a16="http://schemas.microsoft.com/office/drawing/2014/main" id="{00000000-0008-0000-0F00-000076010000}"/>
            </a:ext>
          </a:extLst>
        </xdr:cNvPr>
        <xdr:cNvSpPr txBox="1"/>
      </xdr:nvSpPr>
      <xdr:spPr>
        <a:xfrm>
          <a:off x="9391727" y="1333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137177</xdr:rowOff>
    </xdr:from>
    <xdr:ext cx="469744" cy="259045"/>
    <xdr:sp macro="" textlink="">
      <xdr:nvSpPr>
        <xdr:cNvPr id="375" name="n_2mainValue【福祉施設】&#10;一人当たり面積">
          <a:extLst>
            <a:ext uri="{FF2B5EF4-FFF2-40B4-BE49-F238E27FC236}">
              <a16:creationId xmlns:a16="http://schemas.microsoft.com/office/drawing/2014/main" id="{00000000-0008-0000-0F00-000077010000}"/>
            </a:ext>
          </a:extLst>
        </xdr:cNvPr>
        <xdr:cNvSpPr txBox="1"/>
      </xdr:nvSpPr>
      <xdr:spPr>
        <a:xfrm>
          <a:off x="8515427" y="1333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137177</xdr:rowOff>
    </xdr:from>
    <xdr:ext cx="469744" cy="259045"/>
    <xdr:sp macro="" textlink="">
      <xdr:nvSpPr>
        <xdr:cNvPr id="376" name="n_3mainValue【福祉施設】&#10;一人当たり面積">
          <a:extLst>
            <a:ext uri="{FF2B5EF4-FFF2-40B4-BE49-F238E27FC236}">
              <a16:creationId xmlns:a16="http://schemas.microsoft.com/office/drawing/2014/main" id="{00000000-0008-0000-0F00-000078010000}"/>
            </a:ext>
          </a:extLst>
        </xdr:cNvPr>
        <xdr:cNvSpPr txBox="1"/>
      </xdr:nvSpPr>
      <xdr:spPr>
        <a:xfrm>
          <a:off x="7626427" y="1333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124477</xdr:rowOff>
    </xdr:from>
    <xdr:ext cx="469744" cy="259045"/>
    <xdr:sp macro="" textlink="">
      <xdr:nvSpPr>
        <xdr:cNvPr id="377" name="n_4mainValue【福祉施設】&#10;一人当たり面積">
          <a:extLst>
            <a:ext uri="{FF2B5EF4-FFF2-40B4-BE49-F238E27FC236}">
              <a16:creationId xmlns:a16="http://schemas.microsoft.com/office/drawing/2014/main" id="{00000000-0008-0000-0F00-000079010000}"/>
            </a:ext>
          </a:extLst>
        </xdr:cNvPr>
        <xdr:cNvSpPr txBox="1"/>
      </xdr:nvSpPr>
      <xdr:spPr>
        <a:xfrm>
          <a:off x="6737427" y="1332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00000000-0008-0000-0F00-000082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00000000-0008-0000-0F00-000083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a:extLst>
            <a:ext uri="{FF2B5EF4-FFF2-40B4-BE49-F238E27FC236}">
              <a16:creationId xmlns:a16="http://schemas.microsoft.com/office/drawing/2014/main" id="{00000000-0008-0000-0F00-00008E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a:extLst>
            <a:ext uri="{FF2B5EF4-FFF2-40B4-BE49-F238E27FC236}">
              <a16:creationId xmlns:a16="http://schemas.microsoft.com/office/drawing/2014/main" id="{00000000-0008-0000-0F00-000090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00000000-0008-0000-0F00-000092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102326</xdr:rowOff>
    </xdr:from>
    <xdr:to>
      <xdr:col>24</xdr:col>
      <xdr:colOff>62865</xdr:colOff>
      <xdr:row>108</xdr:row>
      <xdr:rowOff>138249</xdr:rowOff>
    </xdr:to>
    <xdr:cxnSp macro="">
      <xdr:nvCxnSpPr>
        <xdr:cNvPr id="403" name="直線コネクタ 402">
          <a:extLst>
            <a:ext uri="{FF2B5EF4-FFF2-40B4-BE49-F238E27FC236}">
              <a16:creationId xmlns:a16="http://schemas.microsoft.com/office/drawing/2014/main" id="{00000000-0008-0000-0F00-000093010000}"/>
            </a:ext>
          </a:extLst>
        </xdr:cNvPr>
        <xdr:cNvCxnSpPr/>
      </xdr:nvCxnSpPr>
      <xdr:spPr>
        <a:xfrm flipV="1">
          <a:off x="4634865" y="17247326"/>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142076</xdr:rowOff>
    </xdr:from>
    <xdr:ext cx="405111" cy="259045"/>
    <xdr:sp macro="" textlink="">
      <xdr:nvSpPr>
        <xdr:cNvPr id="404" name="【市民会館】&#10;有形固定資産減価償却率最小値テキスト">
          <a:extLst>
            <a:ext uri="{FF2B5EF4-FFF2-40B4-BE49-F238E27FC236}">
              <a16:creationId xmlns:a16="http://schemas.microsoft.com/office/drawing/2014/main" id="{00000000-0008-0000-0F00-000094010000}"/>
            </a:ext>
          </a:extLst>
        </xdr:cNvPr>
        <xdr:cNvSpPr txBox="1"/>
      </xdr:nvSpPr>
      <xdr:spPr>
        <a:xfrm>
          <a:off x="4673600" y="18658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138249</xdr:rowOff>
    </xdr:from>
    <xdr:to>
      <xdr:col>24</xdr:col>
      <xdr:colOff>152400</xdr:colOff>
      <xdr:row>108</xdr:row>
      <xdr:rowOff>138249</xdr:rowOff>
    </xdr:to>
    <xdr:cxnSp macro="">
      <xdr:nvCxnSpPr>
        <xdr:cNvPr id="405" name="直線コネクタ 404">
          <a:extLst>
            <a:ext uri="{FF2B5EF4-FFF2-40B4-BE49-F238E27FC236}">
              <a16:creationId xmlns:a16="http://schemas.microsoft.com/office/drawing/2014/main" id="{00000000-0008-0000-0F00-000095010000}"/>
            </a:ext>
          </a:extLst>
        </xdr:cNvPr>
        <xdr:cNvCxnSpPr/>
      </xdr:nvCxnSpPr>
      <xdr:spPr>
        <a:xfrm>
          <a:off x="4546600" y="1865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49003</xdr:rowOff>
    </xdr:from>
    <xdr:ext cx="340478" cy="259045"/>
    <xdr:sp macro="" textlink="">
      <xdr:nvSpPr>
        <xdr:cNvPr id="406" name="【市民会館】&#10;有形固定資産減価償却率最大値テキスト">
          <a:extLst>
            <a:ext uri="{FF2B5EF4-FFF2-40B4-BE49-F238E27FC236}">
              <a16:creationId xmlns:a16="http://schemas.microsoft.com/office/drawing/2014/main" id="{00000000-0008-0000-0F00-000096010000}"/>
            </a:ext>
          </a:extLst>
        </xdr:cNvPr>
        <xdr:cNvSpPr txBox="1"/>
      </xdr:nvSpPr>
      <xdr:spPr>
        <a:xfrm>
          <a:off x="4673600" y="17022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102326</xdr:rowOff>
    </xdr:from>
    <xdr:to>
      <xdr:col>24</xdr:col>
      <xdr:colOff>152400</xdr:colOff>
      <xdr:row>100</xdr:row>
      <xdr:rowOff>102326</xdr:rowOff>
    </xdr:to>
    <xdr:cxnSp macro="">
      <xdr:nvCxnSpPr>
        <xdr:cNvPr id="407" name="直線コネクタ 406">
          <a:extLst>
            <a:ext uri="{FF2B5EF4-FFF2-40B4-BE49-F238E27FC236}">
              <a16:creationId xmlns:a16="http://schemas.microsoft.com/office/drawing/2014/main" id="{00000000-0008-0000-0F00-000097010000}"/>
            </a:ext>
          </a:extLst>
        </xdr:cNvPr>
        <xdr:cNvCxnSpPr/>
      </xdr:nvCxnSpPr>
      <xdr:spPr>
        <a:xfrm>
          <a:off x="4546600" y="1724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92364</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00000000-0008-0000-0F00-000098010000}"/>
            </a:ext>
          </a:extLst>
        </xdr:cNvPr>
        <xdr:cNvSpPr txBox="1"/>
      </xdr:nvSpPr>
      <xdr:spPr>
        <a:xfrm>
          <a:off x="4673600" y="17751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69487</xdr:rowOff>
    </xdr:from>
    <xdr:to>
      <xdr:col>24</xdr:col>
      <xdr:colOff>114300</xdr:colOff>
      <xdr:row>104</xdr:row>
      <xdr:rowOff>171087</xdr:rowOff>
    </xdr:to>
    <xdr:sp macro="" textlink="">
      <xdr:nvSpPr>
        <xdr:cNvPr id="409" name="フローチャート: 判断 408">
          <a:extLst>
            <a:ext uri="{FF2B5EF4-FFF2-40B4-BE49-F238E27FC236}">
              <a16:creationId xmlns:a16="http://schemas.microsoft.com/office/drawing/2014/main" id="{00000000-0008-0000-0F00-000099010000}"/>
            </a:ext>
          </a:extLst>
        </xdr:cNvPr>
        <xdr:cNvSpPr/>
      </xdr:nvSpPr>
      <xdr:spPr>
        <a:xfrm>
          <a:off x="4584700" y="1790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59689</xdr:rowOff>
    </xdr:from>
    <xdr:to>
      <xdr:col>20</xdr:col>
      <xdr:colOff>38100</xdr:colOff>
      <xdr:row>104</xdr:row>
      <xdr:rowOff>161289</xdr:rowOff>
    </xdr:to>
    <xdr:sp macro="" textlink="">
      <xdr:nvSpPr>
        <xdr:cNvPr id="410" name="フローチャート: 判断 409">
          <a:extLst>
            <a:ext uri="{FF2B5EF4-FFF2-40B4-BE49-F238E27FC236}">
              <a16:creationId xmlns:a16="http://schemas.microsoft.com/office/drawing/2014/main" id="{00000000-0008-0000-0F00-00009A010000}"/>
            </a:ext>
          </a:extLst>
        </xdr:cNvPr>
        <xdr:cNvSpPr/>
      </xdr:nvSpPr>
      <xdr:spPr>
        <a:xfrm>
          <a:off x="3746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164193</xdr:rowOff>
    </xdr:from>
    <xdr:to>
      <xdr:col>15</xdr:col>
      <xdr:colOff>101600</xdr:colOff>
      <xdr:row>104</xdr:row>
      <xdr:rowOff>94343</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2857500" y="1782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131536</xdr:rowOff>
    </xdr:from>
    <xdr:to>
      <xdr:col>10</xdr:col>
      <xdr:colOff>165100</xdr:colOff>
      <xdr:row>104</xdr:row>
      <xdr:rowOff>61686</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1968500" y="1779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102144</xdr:rowOff>
    </xdr:from>
    <xdr:to>
      <xdr:col>6</xdr:col>
      <xdr:colOff>38100</xdr:colOff>
      <xdr:row>104</xdr:row>
      <xdr:rowOff>32294</xdr:rowOff>
    </xdr:to>
    <xdr:sp macro="" textlink="">
      <xdr:nvSpPr>
        <xdr:cNvPr id="413" name="フローチャート: 判断 412">
          <a:extLst>
            <a:ext uri="{FF2B5EF4-FFF2-40B4-BE49-F238E27FC236}">
              <a16:creationId xmlns:a16="http://schemas.microsoft.com/office/drawing/2014/main" id="{00000000-0008-0000-0F00-00009D010000}"/>
            </a:ext>
          </a:extLst>
        </xdr:cNvPr>
        <xdr:cNvSpPr/>
      </xdr:nvSpPr>
      <xdr:spPr>
        <a:xfrm>
          <a:off x="1079500" y="1776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F00-00009E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F00-00009F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F00-0000A2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116839</xdr:rowOff>
    </xdr:from>
    <xdr:to>
      <xdr:col>24</xdr:col>
      <xdr:colOff>114300</xdr:colOff>
      <xdr:row>105</xdr:row>
      <xdr:rowOff>46989</xdr:rowOff>
    </xdr:to>
    <xdr:sp macro="" textlink="">
      <xdr:nvSpPr>
        <xdr:cNvPr id="419" name="楕円 418">
          <a:extLst>
            <a:ext uri="{FF2B5EF4-FFF2-40B4-BE49-F238E27FC236}">
              <a16:creationId xmlns:a16="http://schemas.microsoft.com/office/drawing/2014/main" id="{00000000-0008-0000-0F00-0000A3010000}"/>
            </a:ext>
          </a:extLst>
        </xdr:cNvPr>
        <xdr:cNvSpPr/>
      </xdr:nvSpPr>
      <xdr:spPr>
        <a:xfrm>
          <a:off x="45847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95266</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00000000-0008-0000-0F00-0000A4010000}"/>
            </a:ext>
          </a:extLst>
        </xdr:cNvPr>
        <xdr:cNvSpPr txBox="1"/>
      </xdr:nvSpPr>
      <xdr:spPr>
        <a:xfrm>
          <a:off x="4673600" y="1792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102144</xdr:rowOff>
    </xdr:from>
    <xdr:to>
      <xdr:col>20</xdr:col>
      <xdr:colOff>38100</xdr:colOff>
      <xdr:row>105</xdr:row>
      <xdr:rowOff>32294</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3746500" y="1793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152944</xdr:rowOff>
    </xdr:from>
    <xdr:to>
      <xdr:col>24</xdr:col>
      <xdr:colOff>63500</xdr:colOff>
      <xdr:row>104</xdr:row>
      <xdr:rowOff>167639</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a:off x="3797300" y="17983744"/>
          <a:ext cx="8382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69487</xdr:rowOff>
    </xdr:from>
    <xdr:to>
      <xdr:col>15</xdr:col>
      <xdr:colOff>101600</xdr:colOff>
      <xdr:row>104</xdr:row>
      <xdr:rowOff>171087</xdr:rowOff>
    </xdr:to>
    <xdr:sp macro="" textlink="">
      <xdr:nvSpPr>
        <xdr:cNvPr id="423" name="楕円 422">
          <a:extLst>
            <a:ext uri="{FF2B5EF4-FFF2-40B4-BE49-F238E27FC236}">
              <a16:creationId xmlns:a16="http://schemas.microsoft.com/office/drawing/2014/main" id="{00000000-0008-0000-0F00-0000A7010000}"/>
            </a:ext>
          </a:extLst>
        </xdr:cNvPr>
        <xdr:cNvSpPr/>
      </xdr:nvSpPr>
      <xdr:spPr>
        <a:xfrm>
          <a:off x="2857500" y="1790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120287</xdr:rowOff>
    </xdr:from>
    <xdr:to>
      <xdr:col>19</xdr:col>
      <xdr:colOff>177800</xdr:colOff>
      <xdr:row>104</xdr:row>
      <xdr:rowOff>152944</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2908300" y="1795108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35198</xdr:rowOff>
    </xdr:from>
    <xdr:to>
      <xdr:col>10</xdr:col>
      <xdr:colOff>165100</xdr:colOff>
      <xdr:row>104</xdr:row>
      <xdr:rowOff>136798</xdr:rowOff>
    </xdr:to>
    <xdr:sp macro="" textlink="">
      <xdr:nvSpPr>
        <xdr:cNvPr id="425" name="楕円 424">
          <a:extLst>
            <a:ext uri="{FF2B5EF4-FFF2-40B4-BE49-F238E27FC236}">
              <a16:creationId xmlns:a16="http://schemas.microsoft.com/office/drawing/2014/main" id="{00000000-0008-0000-0F00-0000A9010000}"/>
            </a:ext>
          </a:extLst>
        </xdr:cNvPr>
        <xdr:cNvSpPr/>
      </xdr:nvSpPr>
      <xdr:spPr>
        <a:xfrm>
          <a:off x="1968500" y="1786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85998</xdr:rowOff>
    </xdr:from>
    <xdr:to>
      <xdr:col>15</xdr:col>
      <xdr:colOff>50800</xdr:colOff>
      <xdr:row>104</xdr:row>
      <xdr:rowOff>120287</xdr:rowOff>
    </xdr:to>
    <xdr:cxnSp macro="">
      <xdr:nvCxnSpPr>
        <xdr:cNvPr id="426" name="直線コネクタ 425">
          <a:extLst>
            <a:ext uri="{FF2B5EF4-FFF2-40B4-BE49-F238E27FC236}">
              <a16:creationId xmlns:a16="http://schemas.microsoft.com/office/drawing/2014/main" id="{00000000-0008-0000-0F00-0000AA010000}"/>
            </a:ext>
          </a:extLst>
        </xdr:cNvPr>
        <xdr:cNvCxnSpPr/>
      </xdr:nvCxnSpPr>
      <xdr:spPr>
        <a:xfrm>
          <a:off x="2019300" y="17916798"/>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2539</xdr:rowOff>
    </xdr:from>
    <xdr:to>
      <xdr:col>6</xdr:col>
      <xdr:colOff>38100</xdr:colOff>
      <xdr:row>104</xdr:row>
      <xdr:rowOff>104139</xdr:rowOff>
    </xdr:to>
    <xdr:sp macro="" textlink="">
      <xdr:nvSpPr>
        <xdr:cNvPr id="427" name="楕円 426">
          <a:extLst>
            <a:ext uri="{FF2B5EF4-FFF2-40B4-BE49-F238E27FC236}">
              <a16:creationId xmlns:a16="http://schemas.microsoft.com/office/drawing/2014/main" id="{00000000-0008-0000-0F00-0000AB010000}"/>
            </a:ext>
          </a:extLst>
        </xdr:cNvPr>
        <xdr:cNvSpPr/>
      </xdr:nvSpPr>
      <xdr:spPr>
        <a:xfrm>
          <a:off x="1079500" y="178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53339</xdr:rowOff>
    </xdr:from>
    <xdr:to>
      <xdr:col>10</xdr:col>
      <xdr:colOff>114300</xdr:colOff>
      <xdr:row>104</xdr:row>
      <xdr:rowOff>85998</xdr:rowOff>
    </xdr:to>
    <xdr:cxnSp macro="">
      <xdr:nvCxnSpPr>
        <xdr:cNvPr id="428" name="直線コネクタ 427">
          <a:extLst>
            <a:ext uri="{FF2B5EF4-FFF2-40B4-BE49-F238E27FC236}">
              <a16:creationId xmlns:a16="http://schemas.microsoft.com/office/drawing/2014/main" id="{00000000-0008-0000-0F00-0000AC010000}"/>
            </a:ext>
          </a:extLst>
        </xdr:cNvPr>
        <xdr:cNvCxnSpPr/>
      </xdr:nvCxnSpPr>
      <xdr:spPr>
        <a:xfrm>
          <a:off x="1130300" y="17884139"/>
          <a:ext cx="889000" cy="3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6366</xdr:rowOff>
    </xdr:from>
    <xdr:ext cx="405111" cy="259045"/>
    <xdr:sp macro="" textlink="">
      <xdr:nvSpPr>
        <xdr:cNvPr id="429" name="n_1aveValue【市民会館】&#10;有形固定資産減価償却率">
          <a:extLst>
            <a:ext uri="{FF2B5EF4-FFF2-40B4-BE49-F238E27FC236}">
              <a16:creationId xmlns:a16="http://schemas.microsoft.com/office/drawing/2014/main" id="{00000000-0008-0000-0F00-0000AD010000}"/>
            </a:ext>
          </a:extLst>
        </xdr:cNvPr>
        <xdr:cNvSpPr txBox="1"/>
      </xdr:nvSpPr>
      <xdr:spPr>
        <a:xfrm>
          <a:off x="3582044" y="1766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110870</xdr:rowOff>
    </xdr:from>
    <xdr:ext cx="405111" cy="259045"/>
    <xdr:sp macro="" textlink="">
      <xdr:nvSpPr>
        <xdr:cNvPr id="430" name="n_2aveValue【市民会館】&#10;有形固定資産減価償却率">
          <a:extLst>
            <a:ext uri="{FF2B5EF4-FFF2-40B4-BE49-F238E27FC236}">
              <a16:creationId xmlns:a16="http://schemas.microsoft.com/office/drawing/2014/main" id="{00000000-0008-0000-0F00-0000AE010000}"/>
            </a:ext>
          </a:extLst>
        </xdr:cNvPr>
        <xdr:cNvSpPr txBox="1"/>
      </xdr:nvSpPr>
      <xdr:spPr>
        <a:xfrm>
          <a:off x="2705744" y="17598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78213</xdr:rowOff>
    </xdr:from>
    <xdr:ext cx="405111" cy="259045"/>
    <xdr:sp macro="" textlink="">
      <xdr:nvSpPr>
        <xdr:cNvPr id="431" name="n_3aveValue【市民会館】&#10;有形固定資産減価償却率">
          <a:extLst>
            <a:ext uri="{FF2B5EF4-FFF2-40B4-BE49-F238E27FC236}">
              <a16:creationId xmlns:a16="http://schemas.microsoft.com/office/drawing/2014/main" id="{00000000-0008-0000-0F00-0000AF010000}"/>
            </a:ext>
          </a:extLst>
        </xdr:cNvPr>
        <xdr:cNvSpPr txBox="1"/>
      </xdr:nvSpPr>
      <xdr:spPr>
        <a:xfrm>
          <a:off x="1816744" y="1756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48821</xdr:rowOff>
    </xdr:from>
    <xdr:ext cx="405111" cy="259045"/>
    <xdr:sp macro="" textlink="">
      <xdr:nvSpPr>
        <xdr:cNvPr id="432" name="n_4aveValue【市民会館】&#10;有形固定資産減価償却率">
          <a:extLst>
            <a:ext uri="{FF2B5EF4-FFF2-40B4-BE49-F238E27FC236}">
              <a16:creationId xmlns:a16="http://schemas.microsoft.com/office/drawing/2014/main" id="{00000000-0008-0000-0F00-0000B0010000}"/>
            </a:ext>
          </a:extLst>
        </xdr:cNvPr>
        <xdr:cNvSpPr txBox="1"/>
      </xdr:nvSpPr>
      <xdr:spPr>
        <a:xfrm>
          <a:off x="927744" y="1753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23421</xdr:rowOff>
    </xdr:from>
    <xdr:ext cx="405111" cy="259045"/>
    <xdr:sp macro="" textlink="">
      <xdr:nvSpPr>
        <xdr:cNvPr id="433" name="n_1mainValue【市民会館】&#10;有形固定資産減価償却率">
          <a:extLst>
            <a:ext uri="{FF2B5EF4-FFF2-40B4-BE49-F238E27FC236}">
              <a16:creationId xmlns:a16="http://schemas.microsoft.com/office/drawing/2014/main" id="{00000000-0008-0000-0F00-0000B1010000}"/>
            </a:ext>
          </a:extLst>
        </xdr:cNvPr>
        <xdr:cNvSpPr txBox="1"/>
      </xdr:nvSpPr>
      <xdr:spPr>
        <a:xfrm>
          <a:off x="3582044" y="1802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162214</xdr:rowOff>
    </xdr:from>
    <xdr:ext cx="405111" cy="259045"/>
    <xdr:sp macro="" textlink="">
      <xdr:nvSpPr>
        <xdr:cNvPr id="434" name="n_2mainValue【市民会館】&#10;有形固定資産減価償却率">
          <a:extLst>
            <a:ext uri="{FF2B5EF4-FFF2-40B4-BE49-F238E27FC236}">
              <a16:creationId xmlns:a16="http://schemas.microsoft.com/office/drawing/2014/main" id="{00000000-0008-0000-0F00-0000B2010000}"/>
            </a:ext>
          </a:extLst>
        </xdr:cNvPr>
        <xdr:cNvSpPr txBox="1"/>
      </xdr:nvSpPr>
      <xdr:spPr>
        <a:xfrm>
          <a:off x="2705744" y="1799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127925</xdr:rowOff>
    </xdr:from>
    <xdr:ext cx="405111" cy="259045"/>
    <xdr:sp macro="" textlink="">
      <xdr:nvSpPr>
        <xdr:cNvPr id="435" name="n_3mainValue【市民会館】&#10;有形固定資産減価償却率">
          <a:extLst>
            <a:ext uri="{FF2B5EF4-FFF2-40B4-BE49-F238E27FC236}">
              <a16:creationId xmlns:a16="http://schemas.microsoft.com/office/drawing/2014/main" id="{00000000-0008-0000-0F00-0000B3010000}"/>
            </a:ext>
          </a:extLst>
        </xdr:cNvPr>
        <xdr:cNvSpPr txBox="1"/>
      </xdr:nvSpPr>
      <xdr:spPr>
        <a:xfrm>
          <a:off x="1816744" y="1795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95266</xdr:rowOff>
    </xdr:from>
    <xdr:ext cx="405111" cy="259045"/>
    <xdr:sp macro="" textlink="">
      <xdr:nvSpPr>
        <xdr:cNvPr id="436" name="n_4mainValue【市民会館】&#10;有形固定資産減価償却率">
          <a:extLst>
            <a:ext uri="{FF2B5EF4-FFF2-40B4-BE49-F238E27FC236}">
              <a16:creationId xmlns:a16="http://schemas.microsoft.com/office/drawing/2014/main" id="{00000000-0008-0000-0F00-0000B4010000}"/>
            </a:ext>
          </a:extLst>
        </xdr:cNvPr>
        <xdr:cNvSpPr txBox="1"/>
      </xdr:nvSpPr>
      <xdr:spPr>
        <a:xfrm>
          <a:off x="927744" y="1792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00000000-0008-0000-0F00-0000BD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00000000-0008-0000-0F00-0000BE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00000000-0008-0000-0F00-0000C4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00000000-0008-0000-0F00-0000C5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00000000-0008-0000-0F00-0000C6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00000000-0008-0000-0F00-0000C7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00000000-0008-0000-0F00-0000C8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00000000-0008-0000-0F00-0000C9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00000000-0008-0000-0F00-0000CA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00000000-0008-0000-0F00-0000CB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106680</xdr:rowOff>
    </xdr:from>
    <xdr:to>
      <xdr:col>54</xdr:col>
      <xdr:colOff>189865</xdr:colOff>
      <xdr:row>108</xdr:row>
      <xdr:rowOff>121920</xdr:rowOff>
    </xdr:to>
    <xdr:cxnSp macro="">
      <xdr:nvCxnSpPr>
        <xdr:cNvPr id="460" name="直線コネクタ 459">
          <a:extLst>
            <a:ext uri="{FF2B5EF4-FFF2-40B4-BE49-F238E27FC236}">
              <a16:creationId xmlns:a16="http://schemas.microsoft.com/office/drawing/2014/main" id="{00000000-0008-0000-0F00-0000CC010000}"/>
            </a:ext>
          </a:extLst>
        </xdr:cNvPr>
        <xdr:cNvCxnSpPr/>
      </xdr:nvCxnSpPr>
      <xdr:spPr>
        <a:xfrm flipV="1">
          <a:off x="10476865" y="1725168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1" name="【市民会館】&#10;一人当たり面積最小値テキスト">
          <a:extLst>
            <a:ext uri="{FF2B5EF4-FFF2-40B4-BE49-F238E27FC236}">
              <a16:creationId xmlns:a16="http://schemas.microsoft.com/office/drawing/2014/main" id="{00000000-0008-0000-0F00-0000CD010000}"/>
            </a:ext>
          </a:extLst>
        </xdr:cNvPr>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2" name="直線コネクタ 461">
          <a:extLst>
            <a:ext uri="{FF2B5EF4-FFF2-40B4-BE49-F238E27FC236}">
              <a16:creationId xmlns:a16="http://schemas.microsoft.com/office/drawing/2014/main" id="{00000000-0008-0000-0F00-0000CE010000}"/>
            </a:ext>
          </a:extLst>
        </xdr:cNvPr>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53357</xdr:rowOff>
    </xdr:from>
    <xdr:ext cx="469744" cy="259045"/>
    <xdr:sp macro="" textlink="">
      <xdr:nvSpPr>
        <xdr:cNvPr id="463" name="【市民会館】&#10;一人当たり面積最大値テキスト">
          <a:extLst>
            <a:ext uri="{FF2B5EF4-FFF2-40B4-BE49-F238E27FC236}">
              <a16:creationId xmlns:a16="http://schemas.microsoft.com/office/drawing/2014/main" id="{00000000-0008-0000-0F00-0000CF010000}"/>
            </a:ext>
          </a:extLst>
        </xdr:cNvPr>
        <xdr:cNvSpPr txBox="1"/>
      </xdr:nvSpPr>
      <xdr:spPr>
        <a:xfrm>
          <a:off x="10515600" y="1702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106680</xdr:rowOff>
    </xdr:from>
    <xdr:to>
      <xdr:col>55</xdr:col>
      <xdr:colOff>88900</xdr:colOff>
      <xdr:row>100</xdr:row>
      <xdr:rowOff>106680</xdr:rowOff>
    </xdr:to>
    <xdr:cxnSp macro="">
      <xdr:nvCxnSpPr>
        <xdr:cNvPr id="464" name="直線コネクタ 463">
          <a:extLst>
            <a:ext uri="{FF2B5EF4-FFF2-40B4-BE49-F238E27FC236}">
              <a16:creationId xmlns:a16="http://schemas.microsoft.com/office/drawing/2014/main" id="{00000000-0008-0000-0F00-0000D0010000}"/>
            </a:ext>
          </a:extLst>
        </xdr:cNvPr>
        <xdr:cNvCxnSpPr/>
      </xdr:nvCxnSpPr>
      <xdr:spPr>
        <a:xfrm>
          <a:off x="10388600" y="1725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22877</xdr:rowOff>
    </xdr:from>
    <xdr:ext cx="469744" cy="259045"/>
    <xdr:sp macro="" textlink="">
      <xdr:nvSpPr>
        <xdr:cNvPr id="465" name="【市民会館】&#10;一人当たり面積平均値テキスト">
          <a:extLst>
            <a:ext uri="{FF2B5EF4-FFF2-40B4-BE49-F238E27FC236}">
              <a16:creationId xmlns:a16="http://schemas.microsoft.com/office/drawing/2014/main" id="{00000000-0008-0000-0F00-0000D1010000}"/>
            </a:ext>
          </a:extLst>
        </xdr:cNvPr>
        <xdr:cNvSpPr txBox="1"/>
      </xdr:nvSpPr>
      <xdr:spPr>
        <a:xfrm>
          <a:off x="10515600" y="1802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44450</xdr:rowOff>
    </xdr:from>
    <xdr:to>
      <xdr:col>55</xdr:col>
      <xdr:colOff>50800</xdr:colOff>
      <xdr:row>105</xdr:row>
      <xdr:rowOff>146050</xdr:rowOff>
    </xdr:to>
    <xdr:sp macro="" textlink="">
      <xdr:nvSpPr>
        <xdr:cNvPr id="466" name="フローチャート: 判断 465">
          <a:extLst>
            <a:ext uri="{FF2B5EF4-FFF2-40B4-BE49-F238E27FC236}">
              <a16:creationId xmlns:a16="http://schemas.microsoft.com/office/drawing/2014/main" id="{00000000-0008-0000-0F00-0000D2010000}"/>
            </a:ext>
          </a:extLst>
        </xdr:cNvPr>
        <xdr:cNvSpPr/>
      </xdr:nvSpPr>
      <xdr:spPr>
        <a:xfrm>
          <a:off x="104267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44450</xdr:rowOff>
    </xdr:from>
    <xdr:to>
      <xdr:col>50</xdr:col>
      <xdr:colOff>165100</xdr:colOff>
      <xdr:row>105</xdr:row>
      <xdr:rowOff>146050</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9588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103</xdr:row>
      <xdr:rowOff>128270</xdr:rowOff>
    </xdr:from>
    <xdr:to>
      <xdr:col>46</xdr:col>
      <xdr:colOff>38100</xdr:colOff>
      <xdr:row>104</xdr:row>
      <xdr:rowOff>58420</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8699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103</xdr:row>
      <xdr:rowOff>128270</xdr:rowOff>
    </xdr:from>
    <xdr:to>
      <xdr:col>41</xdr:col>
      <xdr:colOff>101600</xdr:colOff>
      <xdr:row>104</xdr:row>
      <xdr:rowOff>58420</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7810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103</xdr:row>
      <xdr:rowOff>135889</xdr:rowOff>
    </xdr:from>
    <xdr:to>
      <xdr:col>36</xdr:col>
      <xdr:colOff>165100</xdr:colOff>
      <xdr:row>104</xdr:row>
      <xdr:rowOff>66039</xdr:rowOff>
    </xdr:to>
    <xdr:sp macro="" textlink="">
      <xdr:nvSpPr>
        <xdr:cNvPr id="470" name="フローチャート: 判断 469">
          <a:extLst>
            <a:ext uri="{FF2B5EF4-FFF2-40B4-BE49-F238E27FC236}">
              <a16:creationId xmlns:a16="http://schemas.microsoft.com/office/drawing/2014/main" id="{00000000-0008-0000-0F00-0000D6010000}"/>
            </a:ext>
          </a:extLst>
        </xdr:cNvPr>
        <xdr:cNvSpPr/>
      </xdr:nvSpPr>
      <xdr:spPr>
        <a:xfrm>
          <a:off x="6921500" y="1779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F00-0000DB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100</xdr:row>
      <xdr:rowOff>162561</xdr:rowOff>
    </xdr:from>
    <xdr:to>
      <xdr:col>55</xdr:col>
      <xdr:colOff>50800</xdr:colOff>
      <xdr:row>101</xdr:row>
      <xdr:rowOff>92711</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10426700" y="1730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77488</xdr:rowOff>
    </xdr:from>
    <xdr:ext cx="469744" cy="259045"/>
    <xdr:sp macro="" textlink="">
      <xdr:nvSpPr>
        <xdr:cNvPr id="477" name="【市民会館】&#10;一人当たり面積該当値テキスト">
          <a:extLst>
            <a:ext uri="{FF2B5EF4-FFF2-40B4-BE49-F238E27FC236}">
              <a16:creationId xmlns:a16="http://schemas.microsoft.com/office/drawing/2014/main" id="{00000000-0008-0000-0F00-0000DD010000}"/>
            </a:ext>
          </a:extLst>
        </xdr:cNvPr>
        <xdr:cNvSpPr txBox="1"/>
      </xdr:nvSpPr>
      <xdr:spPr>
        <a:xfrm>
          <a:off x="10515600" y="17222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100</xdr:row>
      <xdr:rowOff>154939</xdr:rowOff>
    </xdr:from>
    <xdr:to>
      <xdr:col>50</xdr:col>
      <xdr:colOff>165100</xdr:colOff>
      <xdr:row>101</xdr:row>
      <xdr:rowOff>85089</xdr:rowOff>
    </xdr:to>
    <xdr:sp macro="" textlink="">
      <xdr:nvSpPr>
        <xdr:cNvPr id="478" name="楕円 477">
          <a:extLst>
            <a:ext uri="{FF2B5EF4-FFF2-40B4-BE49-F238E27FC236}">
              <a16:creationId xmlns:a16="http://schemas.microsoft.com/office/drawing/2014/main" id="{00000000-0008-0000-0F00-0000DE010000}"/>
            </a:ext>
          </a:extLst>
        </xdr:cNvPr>
        <xdr:cNvSpPr/>
      </xdr:nvSpPr>
      <xdr:spPr>
        <a:xfrm>
          <a:off x="9588500" y="1729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34289</xdr:rowOff>
    </xdr:from>
    <xdr:to>
      <xdr:col>55</xdr:col>
      <xdr:colOff>0</xdr:colOff>
      <xdr:row>101</xdr:row>
      <xdr:rowOff>41911</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a:off x="9639300" y="17350739"/>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100</xdr:row>
      <xdr:rowOff>154939</xdr:rowOff>
    </xdr:from>
    <xdr:to>
      <xdr:col>46</xdr:col>
      <xdr:colOff>38100</xdr:colOff>
      <xdr:row>101</xdr:row>
      <xdr:rowOff>85089</xdr:rowOff>
    </xdr:to>
    <xdr:sp macro="" textlink="">
      <xdr:nvSpPr>
        <xdr:cNvPr id="480" name="楕円 479">
          <a:extLst>
            <a:ext uri="{FF2B5EF4-FFF2-40B4-BE49-F238E27FC236}">
              <a16:creationId xmlns:a16="http://schemas.microsoft.com/office/drawing/2014/main" id="{00000000-0008-0000-0F00-0000E0010000}"/>
            </a:ext>
          </a:extLst>
        </xdr:cNvPr>
        <xdr:cNvSpPr/>
      </xdr:nvSpPr>
      <xdr:spPr>
        <a:xfrm>
          <a:off x="8699500" y="1729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34289</xdr:rowOff>
    </xdr:from>
    <xdr:to>
      <xdr:col>50</xdr:col>
      <xdr:colOff>114300</xdr:colOff>
      <xdr:row>101</xdr:row>
      <xdr:rowOff>34289</xdr:rowOff>
    </xdr:to>
    <xdr:cxnSp macro="">
      <xdr:nvCxnSpPr>
        <xdr:cNvPr id="481" name="直線コネクタ 480">
          <a:extLst>
            <a:ext uri="{FF2B5EF4-FFF2-40B4-BE49-F238E27FC236}">
              <a16:creationId xmlns:a16="http://schemas.microsoft.com/office/drawing/2014/main" id="{00000000-0008-0000-0F00-0000E1010000}"/>
            </a:ext>
          </a:extLst>
        </xdr:cNvPr>
        <xdr:cNvCxnSpPr/>
      </xdr:nvCxnSpPr>
      <xdr:spPr>
        <a:xfrm>
          <a:off x="8750300" y="173507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100</xdr:row>
      <xdr:rowOff>154939</xdr:rowOff>
    </xdr:from>
    <xdr:to>
      <xdr:col>41</xdr:col>
      <xdr:colOff>101600</xdr:colOff>
      <xdr:row>101</xdr:row>
      <xdr:rowOff>85089</xdr:rowOff>
    </xdr:to>
    <xdr:sp macro="" textlink="">
      <xdr:nvSpPr>
        <xdr:cNvPr id="482" name="楕円 481">
          <a:extLst>
            <a:ext uri="{FF2B5EF4-FFF2-40B4-BE49-F238E27FC236}">
              <a16:creationId xmlns:a16="http://schemas.microsoft.com/office/drawing/2014/main" id="{00000000-0008-0000-0F00-0000E2010000}"/>
            </a:ext>
          </a:extLst>
        </xdr:cNvPr>
        <xdr:cNvSpPr/>
      </xdr:nvSpPr>
      <xdr:spPr>
        <a:xfrm>
          <a:off x="7810500" y="1729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34289</xdr:rowOff>
    </xdr:from>
    <xdr:to>
      <xdr:col>45</xdr:col>
      <xdr:colOff>177800</xdr:colOff>
      <xdr:row>101</xdr:row>
      <xdr:rowOff>34289</xdr:rowOff>
    </xdr:to>
    <xdr:cxnSp macro="">
      <xdr:nvCxnSpPr>
        <xdr:cNvPr id="483" name="直線コネクタ 482">
          <a:extLst>
            <a:ext uri="{FF2B5EF4-FFF2-40B4-BE49-F238E27FC236}">
              <a16:creationId xmlns:a16="http://schemas.microsoft.com/office/drawing/2014/main" id="{00000000-0008-0000-0F00-0000E3010000}"/>
            </a:ext>
          </a:extLst>
        </xdr:cNvPr>
        <xdr:cNvCxnSpPr/>
      </xdr:nvCxnSpPr>
      <xdr:spPr>
        <a:xfrm>
          <a:off x="7861300" y="173507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100</xdr:row>
      <xdr:rowOff>139700</xdr:rowOff>
    </xdr:from>
    <xdr:to>
      <xdr:col>36</xdr:col>
      <xdr:colOff>165100</xdr:colOff>
      <xdr:row>101</xdr:row>
      <xdr:rowOff>69850</xdr:rowOff>
    </xdr:to>
    <xdr:sp macro="" textlink="">
      <xdr:nvSpPr>
        <xdr:cNvPr id="484" name="楕円 483">
          <a:extLst>
            <a:ext uri="{FF2B5EF4-FFF2-40B4-BE49-F238E27FC236}">
              <a16:creationId xmlns:a16="http://schemas.microsoft.com/office/drawing/2014/main" id="{00000000-0008-0000-0F00-0000E4010000}"/>
            </a:ext>
          </a:extLst>
        </xdr:cNvPr>
        <xdr:cNvSpPr/>
      </xdr:nvSpPr>
      <xdr:spPr>
        <a:xfrm>
          <a:off x="6921500" y="1728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19050</xdr:rowOff>
    </xdr:from>
    <xdr:to>
      <xdr:col>41</xdr:col>
      <xdr:colOff>50800</xdr:colOff>
      <xdr:row>101</xdr:row>
      <xdr:rowOff>34289</xdr:rowOff>
    </xdr:to>
    <xdr:cxnSp macro="">
      <xdr:nvCxnSpPr>
        <xdr:cNvPr id="485" name="直線コネクタ 484">
          <a:extLst>
            <a:ext uri="{FF2B5EF4-FFF2-40B4-BE49-F238E27FC236}">
              <a16:creationId xmlns:a16="http://schemas.microsoft.com/office/drawing/2014/main" id="{00000000-0008-0000-0F00-0000E5010000}"/>
            </a:ext>
          </a:extLst>
        </xdr:cNvPr>
        <xdr:cNvCxnSpPr/>
      </xdr:nvCxnSpPr>
      <xdr:spPr>
        <a:xfrm>
          <a:off x="6972300" y="173355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137177</xdr:rowOff>
    </xdr:from>
    <xdr:ext cx="469744" cy="259045"/>
    <xdr:sp macro="" textlink="">
      <xdr:nvSpPr>
        <xdr:cNvPr id="486" name="n_1aveValue【市民会館】&#10;一人当たり面積">
          <a:extLst>
            <a:ext uri="{FF2B5EF4-FFF2-40B4-BE49-F238E27FC236}">
              <a16:creationId xmlns:a16="http://schemas.microsoft.com/office/drawing/2014/main" id="{00000000-0008-0000-0F00-0000E6010000}"/>
            </a:ext>
          </a:extLst>
        </xdr:cNvPr>
        <xdr:cNvSpPr txBox="1"/>
      </xdr:nvSpPr>
      <xdr:spPr>
        <a:xfrm>
          <a:off x="93917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49547</xdr:rowOff>
    </xdr:from>
    <xdr:ext cx="469744" cy="259045"/>
    <xdr:sp macro="" textlink="">
      <xdr:nvSpPr>
        <xdr:cNvPr id="487" name="n_2aveValue【市民会館】&#10;一人当たり面積">
          <a:extLst>
            <a:ext uri="{FF2B5EF4-FFF2-40B4-BE49-F238E27FC236}">
              <a16:creationId xmlns:a16="http://schemas.microsoft.com/office/drawing/2014/main" id="{00000000-0008-0000-0F00-0000E7010000}"/>
            </a:ext>
          </a:extLst>
        </xdr:cNvPr>
        <xdr:cNvSpPr txBox="1"/>
      </xdr:nvSpPr>
      <xdr:spPr>
        <a:xfrm>
          <a:off x="8515427" y="1788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49547</xdr:rowOff>
    </xdr:from>
    <xdr:ext cx="469744" cy="259045"/>
    <xdr:sp macro="" textlink="">
      <xdr:nvSpPr>
        <xdr:cNvPr id="488" name="n_3aveValue【市民会館】&#10;一人当たり面積">
          <a:extLst>
            <a:ext uri="{FF2B5EF4-FFF2-40B4-BE49-F238E27FC236}">
              <a16:creationId xmlns:a16="http://schemas.microsoft.com/office/drawing/2014/main" id="{00000000-0008-0000-0F00-0000E8010000}"/>
            </a:ext>
          </a:extLst>
        </xdr:cNvPr>
        <xdr:cNvSpPr txBox="1"/>
      </xdr:nvSpPr>
      <xdr:spPr>
        <a:xfrm>
          <a:off x="7626427" y="1788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57166</xdr:rowOff>
    </xdr:from>
    <xdr:ext cx="469744" cy="259045"/>
    <xdr:sp macro="" textlink="">
      <xdr:nvSpPr>
        <xdr:cNvPr id="489" name="n_4aveValue【市民会館】&#10;一人当たり面積">
          <a:extLst>
            <a:ext uri="{FF2B5EF4-FFF2-40B4-BE49-F238E27FC236}">
              <a16:creationId xmlns:a16="http://schemas.microsoft.com/office/drawing/2014/main" id="{00000000-0008-0000-0F00-0000E9010000}"/>
            </a:ext>
          </a:extLst>
        </xdr:cNvPr>
        <xdr:cNvSpPr txBox="1"/>
      </xdr:nvSpPr>
      <xdr:spPr>
        <a:xfrm>
          <a:off x="6737427" y="17887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99</xdr:row>
      <xdr:rowOff>101616</xdr:rowOff>
    </xdr:from>
    <xdr:ext cx="469744" cy="259045"/>
    <xdr:sp macro="" textlink="">
      <xdr:nvSpPr>
        <xdr:cNvPr id="490" name="n_1mainValue【市民会館】&#10;一人当たり面積">
          <a:extLst>
            <a:ext uri="{FF2B5EF4-FFF2-40B4-BE49-F238E27FC236}">
              <a16:creationId xmlns:a16="http://schemas.microsoft.com/office/drawing/2014/main" id="{00000000-0008-0000-0F00-0000EA010000}"/>
            </a:ext>
          </a:extLst>
        </xdr:cNvPr>
        <xdr:cNvSpPr txBox="1"/>
      </xdr:nvSpPr>
      <xdr:spPr>
        <a:xfrm>
          <a:off x="9391727" y="1707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99</xdr:row>
      <xdr:rowOff>101616</xdr:rowOff>
    </xdr:from>
    <xdr:ext cx="469744" cy="259045"/>
    <xdr:sp macro="" textlink="">
      <xdr:nvSpPr>
        <xdr:cNvPr id="491" name="n_2mainValue【市民会館】&#10;一人当たり面積">
          <a:extLst>
            <a:ext uri="{FF2B5EF4-FFF2-40B4-BE49-F238E27FC236}">
              <a16:creationId xmlns:a16="http://schemas.microsoft.com/office/drawing/2014/main" id="{00000000-0008-0000-0F00-0000EB010000}"/>
            </a:ext>
          </a:extLst>
        </xdr:cNvPr>
        <xdr:cNvSpPr txBox="1"/>
      </xdr:nvSpPr>
      <xdr:spPr>
        <a:xfrm>
          <a:off x="8515427" y="1707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99</xdr:row>
      <xdr:rowOff>101616</xdr:rowOff>
    </xdr:from>
    <xdr:ext cx="469744" cy="259045"/>
    <xdr:sp macro="" textlink="">
      <xdr:nvSpPr>
        <xdr:cNvPr id="492" name="n_3mainValue【市民会館】&#10;一人当たり面積">
          <a:extLst>
            <a:ext uri="{FF2B5EF4-FFF2-40B4-BE49-F238E27FC236}">
              <a16:creationId xmlns:a16="http://schemas.microsoft.com/office/drawing/2014/main" id="{00000000-0008-0000-0F00-0000EC010000}"/>
            </a:ext>
          </a:extLst>
        </xdr:cNvPr>
        <xdr:cNvSpPr txBox="1"/>
      </xdr:nvSpPr>
      <xdr:spPr>
        <a:xfrm>
          <a:off x="7626427" y="1707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99</xdr:row>
      <xdr:rowOff>86377</xdr:rowOff>
    </xdr:from>
    <xdr:ext cx="469744" cy="259045"/>
    <xdr:sp macro="" textlink="">
      <xdr:nvSpPr>
        <xdr:cNvPr id="493" name="n_4mainValue【市民会館】&#10;一人当たり面積">
          <a:extLst>
            <a:ext uri="{FF2B5EF4-FFF2-40B4-BE49-F238E27FC236}">
              <a16:creationId xmlns:a16="http://schemas.microsoft.com/office/drawing/2014/main" id="{00000000-0008-0000-0F00-0000ED010000}"/>
            </a:ext>
          </a:extLst>
        </xdr:cNvPr>
        <xdr:cNvSpPr txBox="1"/>
      </xdr:nvSpPr>
      <xdr:spPr>
        <a:xfrm>
          <a:off x="6737427" y="1705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00000000-0008-0000-0F00-0000FE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00000000-0008-0000-0F00-0000FF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00000000-0008-0000-0F00-00000002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00000000-0008-0000-0F00-00000202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00000000-0008-0000-0F00-00000402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00000000-0008-0000-0F00-000005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106680</xdr:rowOff>
    </xdr:from>
    <xdr:to>
      <xdr:col>85</xdr:col>
      <xdr:colOff>126364</xdr:colOff>
      <xdr:row>42</xdr:row>
      <xdr:rowOff>5715</xdr:rowOff>
    </xdr:to>
    <xdr:cxnSp macro="">
      <xdr:nvCxnSpPr>
        <xdr:cNvPr id="518" name="直線コネクタ 517">
          <a:extLst>
            <a:ext uri="{FF2B5EF4-FFF2-40B4-BE49-F238E27FC236}">
              <a16:creationId xmlns:a16="http://schemas.microsoft.com/office/drawing/2014/main" id="{00000000-0008-0000-0F00-000006020000}"/>
            </a:ext>
          </a:extLst>
        </xdr:cNvPr>
        <xdr:cNvCxnSpPr/>
      </xdr:nvCxnSpPr>
      <xdr:spPr>
        <a:xfrm flipV="1">
          <a:off x="16318864" y="5764530"/>
          <a:ext cx="0" cy="144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9542</xdr:rowOff>
    </xdr:from>
    <xdr:ext cx="405111" cy="259045"/>
    <xdr:sp macro="" textlink="">
      <xdr:nvSpPr>
        <xdr:cNvPr id="519" name="【一般廃棄物処理施設】&#10;有形固定資産減価償却率最小値テキスト">
          <a:extLst>
            <a:ext uri="{FF2B5EF4-FFF2-40B4-BE49-F238E27FC236}">
              <a16:creationId xmlns:a16="http://schemas.microsoft.com/office/drawing/2014/main" id="{00000000-0008-0000-0F00-000007020000}"/>
            </a:ext>
          </a:extLst>
        </xdr:cNvPr>
        <xdr:cNvSpPr txBox="1"/>
      </xdr:nvSpPr>
      <xdr:spPr>
        <a:xfrm>
          <a:off x="16357600" y="721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5715</xdr:rowOff>
    </xdr:from>
    <xdr:to>
      <xdr:col>86</xdr:col>
      <xdr:colOff>25400</xdr:colOff>
      <xdr:row>42</xdr:row>
      <xdr:rowOff>5715</xdr:rowOff>
    </xdr:to>
    <xdr:cxnSp macro="">
      <xdr:nvCxnSpPr>
        <xdr:cNvPr id="520" name="直線コネクタ 519">
          <a:extLst>
            <a:ext uri="{FF2B5EF4-FFF2-40B4-BE49-F238E27FC236}">
              <a16:creationId xmlns:a16="http://schemas.microsoft.com/office/drawing/2014/main" id="{00000000-0008-0000-0F00-000008020000}"/>
            </a:ext>
          </a:extLst>
        </xdr:cNvPr>
        <xdr:cNvCxnSpPr/>
      </xdr:nvCxnSpPr>
      <xdr:spPr>
        <a:xfrm>
          <a:off x="16230600" y="7206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53357</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00000000-0008-0000-0F00-000009020000}"/>
            </a:ext>
          </a:extLst>
        </xdr:cNvPr>
        <xdr:cNvSpPr txBox="1"/>
      </xdr:nvSpPr>
      <xdr:spPr>
        <a:xfrm>
          <a:off x="16357600" y="5539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106680</xdr:rowOff>
    </xdr:from>
    <xdr:to>
      <xdr:col>86</xdr:col>
      <xdr:colOff>25400</xdr:colOff>
      <xdr:row>33</xdr:row>
      <xdr:rowOff>106680</xdr:rowOff>
    </xdr:to>
    <xdr:cxnSp macro="">
      <xdr:nvCxnSpPr>
        <xdr:cNvPr id="522" name="直線コネクタ 521">
          <a:extLst>
            <a:ext uri="{FF2B5EF4-FFF2-40B4-BE49-F238E27FC236}">
              <a16:creationId xmlns:a16="http://schemas.microsoft.com/office/drawing/2014/main" id="{00000000-0008-0000-0F00-00000A020000}"/>
            </a:ext>
          </a:extLst>
        </xdr:cNvPr>
        <xdr:cNvCxnSpPr/>
      </xdr:nvCxnSpPr>
      <xdr:spPr>
        <a:xfrm>
          <a:off x="16230600" y="576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170197</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00000000-0008-0000-0F00-00000B020000}"/>
            </a:ext>
          </a:extLst>
        </xdr:cNvPr>
        <xdr:cNvSpPr txBox="1"/>
      </xdr:nvSpPr>
      <xdr:spPr>
        <a:xfrm>
          <a:off x="16357600" y="6342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524" name="フローチャート: 判断 523">
          <a:extLst>
            <a:ext uri="{FF2B5EF4-FFF2-40B4-BE49-F238E27FC236}">
              <a16:creationId xmlns:a16="http://schemas.microsoft.com/office/drawing/2014/main" id="{00000000-0008-0000-0F00-00000C020000}"/>
            </a:ext>
          </a:extLst>
        </xdr:cNvPr>
        <xdr:cNvSpPr/>
      </xdr:nvSpPr>
      <xdr:spPr>
        <a:xfrm>
          <a:off x="162687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5430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82550</xdr:rowOff>
    </xdr:from>
    <xdr:to>
      <xdr:col>76</xdr:col>
      <xdr:colOff>165100</xdr:colOff>
      <xdr:row>38</xdr:row>
      <xdr:rowOff>12700</xdr:rowOff>
    </xdr:to>
    <xdr:sp macro="" textlink="">
      <xdr:nvSpPr>
        <xdr:cNvPr id="526" name="フローチャート: 判断 525">
          <a:extLst>
            <a:ext uri="{FF2B5EF4-FFF2-40B4-BE49-F238E27FC236}">
              <a16:creationId xmlns:a16="http://schemas.microsoft.com/office/drawing/2014/main" id="{00000000-0008-0000-0F00-00000E020000}"/>
            </a:ext>
          </a:extLst>
        </xdr:cNvPr>
        <xdr:cNvSpPr/>
      </xdr:nvSpPr>
      <xdr:spPr>
        <a:xfrm>
          <a:off x="14541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13970</xdr:rowOff>
    </xdr:from>
    <xdr:to>
      <xdr:col>72</xdr:col>
      <xdr:colOff>38100</xdr:colOff>
      <xdr:row>37</xdr:row>
      <xdr:rowOff>115570</xdr:rowOff>
    </xdr:to>
    <xdr:sp macro="" textlink="">
      <xdr:nvSpPr>
        <xdr:cNvPr id="527" name="フローチャート: 判断 526">
          <a:extLst>
            <a:ext uri="{FF2B5EF4-FFF2-40B4-BE49-F238E27FC236}">
              <a16:creationId xmlns:a16="http://schemas.microsoft.com/office/drawing/2014/main" id="{00000000-0008-0000-0F00-00000F020000}"/>
            </a:ext>
          </a:extLst>
        </xdr:cNvPr>
        <xdr:cNvSpPr/>
      </xdr:nvSpPr>
      <xdr:spPr>
        <a:xfrm>
          <a:off x="13652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147320</xdr:rowOff>
    </xdr:from>
    <xdr:to>
      <xdr:col>67</xdr:col>
      <xdr:colOff>101600</xdr:colOff>
      <xdr:row>37</xdr:row>
      <xdr:rowOff>77470</xdr:rowOff>
    </xdr:to>
    <xdr:sp macro="" textlink="">
      <xdr:nvSpPr>
        <xdr:cNvPr id="528" name="フローチャート: 判断 527">
          <a:extLst>
            <a:ext uri="{FF2B5EF4-FFF2-40B4-BE49-F238E27FC236}">
              <a16:creationId xmlns:a16="http://schemas.microsoft.com/office/drawing/2014/main" id="{00000000-0008-0000-0F00-000010020000}"/>
            </a:ext>
          </a:extLst>
        </xdr:cNvPr>
        <xdr:cNvSpPr/>
      </xdr:nvSpPr>
      <xdr:spPr>
        <a:xfrm>
          <a:off x="12763500" y="631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00000000-0008-0000-0F00-000011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F00-000014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23495</xdr:rowOff>
    </xdr:from>
    <xdr:to>
      <xdr:col>85</xdr:col>
      <xdr:colOff>177800</xdr:colOff>
      <xdr:row>38</xdr:row>
      <xdr:rowOff>125095</xdr:rowOff>
    </xdr:to>
    <xdr:sp macro="" textlink="">
      <xdr:nvSpPr>
        <xdr:cNvPr id="534" name="楕円 533">
          <a:extLst>
            <a:ext uri="{FF2B5EF4-FFF2-40B4-BE49-F238E27FC236}">
              <a16:creationId xmlns:a16="http://schemas.microsoft.com/office/drawing/2014/main" id="{00000000-0008-0000-0F00-000016020000}"/>
            </a:ext>
          </a:extLst>
        </xdr:cNvPr>
        <xdr:cNvSpPr/>
      </xdr:nvSpPr>
      <xdr:spPr>
        <a:xfrm>
          <a:off x="16268700" y="653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1922</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00000000-0008-0000-0F00-000017020000}"/>
            </a:ext>
          </a:extLst>
        </xdr:cNvPr>
        <xdr:cNvSpPr txBox="1"/>
      </xdr:nvSpPr>
      <xdr:spPr>
        <a:xfrm>
          <a:off x="16357600" y="651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139700</xdr:rowOff>
    </xdr:from>
    <xdr:to>
      <xdr:col>81</xdr:col>
      <xdr:colOff>101600</xdr:colOff>
      <xdr:row>38</xdr:row>
      <xdr:rowOff>69850</xdr:rowOff>
    </xdr:to>
    <xdr:sp macro="" textlink="">
      <xdr:nvSpPr>
        <xdr:cNvPr id="536" name="楕円 535">
          <a:extLst>
            <a:ext uri="{FF2B5EF4-FFF2-40B4-BE49-F238E27FC236}">
              <a16:creationId xmlns:a16="http://schemas.microsoft.com/office/drawing/2014/main" id="{00000000-0008-0000-0F00-000018020000}"/>
            </a:ext>
          </a:extLst>
        </xdr:cNvPr>
        <xdr:cNvSpPr/>
      </xdr:nvSpPr>
      <xdr:spPr>
        <a:xfrm>
          <a:off x="154305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19050</xdr:rowOff>
    </xdr:from>
    <xdr:to>
      <xdr:col>85</xdr:col>
      <xdr:colOff>127000</xdr:colOff>
      <xdr:row>38</xdr:row>
      <xdr:rowOff>74295</xdr:rowOff>
    </xdr:to>
    <xdr:cxnSp macro="">
      <xdr:nvCxnSpPr>
        <xdr:cNvPr id="537" name="直線コネクタ 536">
          <a:extLst>
            <a:ext uri="{FF2B5EF4-FFF2-40B4-BE49-F238E27FC236}">
              <a16:creationId xmlns:a16="http://schemas.microsoft.com/office/drawing/2014/main" id="{00000000-0008-0000-0F00-000019020000}"/>
            </a:ext>
          </a:extLst>
        </xdr:cNvPr>
        <xdr:cNvCxnSpPr/>
      </xdr:nvCxnSpPr>
      <xdr:spPr>
        <a:xfrm>
          <a:off x="15481300" y="6534150"/>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80645</xdr:rowOff>
    </xdr:from>
    <xdr:to>
      <xdr:col>76</xdr:col>
      <xdr:colOff>165100</xdr:colOff>
      <xdr:row>38</xdr:row>
      <xdr:rowOff>10795</xdr:rowOff>
    </xdr:to>
    <xdr:sp macro="" textlink="">
      <xdr:nvSpPr>
        <xdr:cNvPr id="538" name="楕円 537">
          <a:extLst>
            <a:ext uri="{FF2B5EF4-FFF2-40B4-BE49-F238E27FC236}">
              <a16:creationId xmlns:a16="http://schemas.microsoft.com/office/drawing/2014/main" id="{00000000-0008-0000-0F00-00001A020000}"/>
            </a:ext>
          </a:extLst>
        </xdr:cNvPr>
        <xdr:cNvSpPr/>
      </xdr:nvSpPr>
      <xdr:spPr>
        <a:xfrm>
          <a:off x="14541500" y="642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131445</xdr:rowOff>
    </xdr:from>
    <xdr:to>
      <xdr:col>81</xdr:col>
      <xdr:colOff>50800</xdr:colOff>
      <xdr:row>38</xdr:row>
      <xdr:rowOff>19050</xdr:rowOff>
    </xdr:to>
    <xdr:cxnSp macro="">
      <xdr:nvCxnSpPr>
        <xdr:cNvPr id="539" name="直線コネクタ 538">
          <a:extLst>
            <a:ext uri="{FF2B5EF4-FFF2-40B4-BE49-F238E27FC236}">
              <a16:creationId xmlns:a16="http://schemas.microsoft.com/office/drawing/2014/main" id="{00000000-0008-0000-0F00-00001B020000}"/>
            </a:ext>
          </a:extLst>
        </xdr:cNvPr>
        <xdr:cNvCxnSpPr/>
      </xdr:nvCxnSpPr>
      <xdr:spPr>
        <a:xfrm>
          <a:off x="14592300" y="6475095"/>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25400</xdr:rowOff>
    </xdr:from>
    <xdr:to>
      <xdr:col>72</xdr:col>
      <xdr:colOff>38100</xdr:colOff>
      <xdr:row>37</xdr:row>
      <xdr:rowOff>127000</xdr:rowOff>
    </xdr:to>
    <xdr:sp macro="" textlink="">
      <xdr:nvSpPr>
        <xdr:cNvPr id="540" name="楕円 539">
          <a:extLst>
            <a:ext uri="{FF2B5EF4-FFF2-40B4-BE49-F238E27FC236}">
              <a16:creationId xmlns:a16="http://schemas.microsoft.com/office/drawing/2014/main" id="{00000000-0008-0000-0F00-00001C020000}"/>
            </a:ext>
          </a:extLst>
        </xdr:cNvPr>
        <xdr:cNvSpPr/>
      </xdr:nvSpPr>
      <xdr:spPr>
        <a:xfrm>
          <a:off x="136525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76200</xdr:rowOff>
    </xdr:from>
    <xdr:to>
      <xdr:col>76</xdr:col>
      <xdr:colOff>114300</xdr:colOff>
      <xdr:row>37</xdr:row>
      <xdr:rowOff>131445</xdr:rowOff>
    </xdr:to>
    <xdr:cxnSp macro="">
      <xdr:nvCxnSpPr>
        <xdr:cNvPr id="541" name="直線コネクタ 540">
          <a:extLst>
            <a:ext uri="{FF2B5EF4-FFF2-40B4-BE49-F238E27FC236}">
              <a16:creationId xmlns:a16="http://schemas.microsoft.com/office/drawing/2014/main" id="{00000000-0008-0000-0F00-00001D020000}"/>
            </a:ext>
          </a:extLst>
        </xdr:cNvPr>
        <xdr:cNvCxnSpPr/>
      </xdr:nvCxnSpPr>
      <xdr:spPr>
        <a:xfrm>
          <a:off x="13703300" y="641985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141605</xdr:rowOff>
    </xdr:from>
    <xdr:to>
      <xdr:col>67</xdr:col>
      <xdr:colOff>101600</xdr:colOff>
      <xdr:row>37</xdr:row>
      <xdr:rowOff>71755</xdr:rowOff>
    </xdr:to>
    <xdr:sp macro="" textlink="">
      <xdr:nvSpPr>
        <xdr:cNvPr id="542" name="楕円 541">
          <a:extLst>
            <a:ext uri="{FF2B5EF4-FFF2-40B4-BE49-F238E27FC236}">
              <a16:creationId xmlns:a16="http://schemas.microsoft.com/office/drawing/2014/main" id="{00000000-0008-0000-0F00-00001E020000}"/>
            </a:ext>
          </a:extLst>
        </xdr:cNvPr>
        <xdr:cNvSpPr/>
      </xdr:nvSpPr>
      <xdr:spPr>
        <a:xfrm>
          <a:off x="12763500" y="631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20955</xdr:rowOff>
    </xdr:from>
    <xdr:to>
      <xdr:col>71</xdr:col>
      <xdr:colOff>177800</xdr:colOff>
      <xdr:row>37</xdr:row>
      <xdr:rowOff>76200</xdr:rowOff>
    </xdr:to>
    <xdr:cxnSp macro="">
      <xdr:nvCxnSpPr>
        <xdr:cNvPr id="543" name="直線コネクタ 542">
          <a:extLst>
            <a:ext uri="{FF2B5EF4-FFF2-40B4-BE49-F238E27FC236}">
              <a16:creationId xmlns:a16="http://schemas.microsoft.com/office/drawing/2014/main" id="{00000000-0008-0000-0F00-00001F020000}"/>
            </a:ext>
          </a:extLst>
        </xdr:cNvPr>
        <xdr:cNvCxnSpPr/>
      </xdr:nvCxnSpPr>
      <xdr:spPr>
        <a:xfrm>
          <a:off x="12814300" y="636460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78122</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00000000-0008-0000-0F00-000020020000}"/>
            </a:ext>
          </a:extLst>
        </xdr:cNvPr>
        <xdr:cNvSpPr txBox="1"/>
      </xdr:nvSpPr>
      <xdr:spPr>
        <a:xfrm>
          <a:off x="152660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3827</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4389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132097</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35007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68597</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2611744" y="641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86377</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5266044" y="625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27322</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4389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118127</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00000000-0008-0000-0F00-000026020000}"/>
            </a:ext>
          </a:extLst>
        </xdr:cNvPr>
        <xdr:cNvSpPr txBox="1"/>
      </xdr:nvSpPr>
      <xdr:spPr>
        <a:xfrm>
          <a:off x="13500744"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88282</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00000000-0008-0000-0F00-000027020000}"/>
            </a:ext>
          </a:extLst>
        </xdr:cNvPr>
        <xdr:cNvSpPr txBox="1"/>
      </xdr:nvSpPr>
      <xdr:spPr>
        <a:xfrm>
          <a:off x="12611744" y="608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00000000-0008-0000-0F00-000028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00000000-0008-0000-0F00-00002E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00000000-0008-0000-0F00-00002F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00000000-0008-0000-0F00-000030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00000000-0008-0000-0F00-000031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3" name="テキスト ボックス 562">
          <a:extLst>
            <a:ext uri="{FF2B5EF4-FFF2-40B4-BE49-F238E27FC236}">
              <a16:creationId xmlns:a16="http://schemas.microsoft.com/office/drawing/2014/main" id="{00000000-0008-0000-0F00-000033020000}"/>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4" name="直線コネクタ 563">
          <a:extLst>
            <a:ext uri="{FF2B5EF4-FFF2-40B4-BE49-F238E27FC236}">
              <a16:creationId xmlns:a16="http://schemas.microsoft.com/office/drawing/2014/main" id="{00000000-0008-0000-0F00-000034020000}"/>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5" name="テキスト ボックス 564">
          <a:extLst>
            <a:ext uri="{FF2B5EF4-FFF2-40B4-BE49-F238E27FC236}">
              <a16:creationId xmlns:a16="http://schemas.microsoft.com/office/drawing/2014/main" id="{00000000-0008-0000-0F00-000035020000}"/>
            </a:ext>
          </a:extLst>
        </xdr:cNvPr>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6" name="直線コネクタ 565">
          <a:extLst>
            <a:ext uri="{FF2B5EF4-FFF2-40B4-BE49-F238E27FC236}">
              <a16:creationId xmlns:a16="http://schemas.microsoft.com/office/drawing/2014/main" id="{00000000-0008-0000-0F00-00003602000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7" name="テキスト ボックス 566">
          <a:extLst>
            <a:ext uri="{FF2B5EF4-FFF2-40B4-BE49-F238E27FC236}">
              <a16:creationId xmlns:a16="http://schemas.microsoft.com/office/drawing/2014/main" id="{00000000-0008-0000-0F00-000037020000}"/>
            </a:ext>
          </a:extLst>
        </xdr:cNvPr>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8" name="直線コネクタ 567">
          <a:extLst>
            <a:ext uri="{FF2B5EF4-FFF2-40B4-BE49-F238E27FC236}">
              <a16:creationId xmlns:a16="http://schemas.microsoft.com/office/drawing/2014/main" id="{00000000-0008-0000-0F00-000038020000}"/>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69" name="テキスト ボックス 568">
          <a:extLst>
            <a:ext uri="{FF2B5EF4-FFF2-40B4-BE49-F238E27FC236}">
              <a16:creationId xmlns:a16="http://schemas.microsoft.com/office/drawing/2014/main" id="{00000000-0008-0000-0F00-000039020000}"/>
            </a:ext>
          </a:extLst>
        </xdr:cNvPr>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0" name="直線コネクタ 569">
          <a:extLst>
            <a:ext uri="{FF2B5EF4-FFF2-40B4-BE49-F238E27FC236}">
              <a16:creationId xmlns:a16="http://schemas.microsoft.com/office/drawing/2014/main" id="{00000000-0008-0000-0F00-00003A020000}"/>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1" name="テキスト ボックス 570">
          <a:extLst>
            <a:ext uri="{FF2B5EF4-FFF2-40B4-BE49-F238E27FC236}">
              <a16:creationId xmlns:a16="http://schemas.microsoft.com/office/drawing/2014/main" id="{00000000-0008-0000-0F00-00003B020000}"/>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2" name="直線コネクタ 571">
          <a:extLst>
            <a:ext uri="{FF2B5EF4-FFF2-40B4-BE49-F238E27FC236}">
              <a16:creationId xmlns:a16="http://schemas.microsoft.com/office/drawing/2014/main" id="{00000000-0008-0000-0F00-00003C02000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3" name="テキスト ボックス 572">
          <a:extLst>
            <a:ext uri="{FF2B5EF4-FFF2-40B4-BE49-F238E27FC236}">
              <a16:creationId xmlns:a16="http://schemas.microsoft.com/office/drawing/2014/main" id="{00000000-0008-0000-0F00-00003D020000}"/>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4" name="直線コネクタ 573">
          <a:extLst>
            <a:ext uri="{FF2B5EF4-FFF2-40B4-BE49-F238E27FC236}">
              <a16:creationId xmlns:a16="http://schemas.microsoft.com/office/drawing/2014/main" id="{00000000-0008-0000-0F00-00003E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5" name="テキスト ボックス 574">
          <a:extLst>
            <a:ext uri="{FF2B5EF4-FFF2-40B4-BE49-F238E27FC236}">
              <a16:creationId xmlns:a16="http://schemas.microsoft.com/office/drawing/2014/main" id="{00000000-0008-0000-0F00-00003F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6" name="【一般廃棄物処理施設】&#10;一人当たり有形固定資産（償却資産）額グラフ枠">
          <a:extLst>
            <a:ext uri="{FF2B5EF4-FFF2-40B4-BE49-F238E27FC236}">
              <a16:creationId xmlns:a16="http://schemas.microsoft.com/office/drawing/2014/main" id="{00000000-0008-0000-0F00-000040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95838</xdr:rowOff>
    </xdr:from>
    <xdr:to>
      <xdr:col>116</xdr:col>
      <xdr:colOff>62864</xdr:colOff>
      <xdr:row>42</xdr:row>
      <xdr:rowOff>44707</xdr:rowOff>
    </xdr:to>
    <xdr:cxnSp macro="">
      <xdr:nvCxnSpPr>
        <xdr:cNvPr id="577" name="直線コネクタ 576">
          <a:extLst>
            <a:ext uri="{FF2B5EF4-FFF2-40B4-BE49-F238E27FC236}">
              <a16:creationId xmlns:a16="http://schemas.microsoft.com/office/drawing/2014/main" id="{00000000-0008-0000-0F00-000041020000}"/>
            </a:ext>
          </a:extLst>
        </xdr:cNvPr>
        <xdr:cNvCxnSpPr/>
      </xdr:nvCxnSpPr>
      <xdr:spPr>
        <a:xfrm flipV="1">
          <a:off x="22160864" y="5753688"/>
          <a:ext cx="0" cy="1491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48534</xdr:rowOff>
    </xdr:from>
    <xdr:ext cx="469744" cy="259045"/>
    <xdr:sp macro="" textlink="">
      <xdr:nvSpPr>
        <xdr:cNvPr id="578" name="【一般廃棄物処理施設】&#10;一人当たり有形固定資産（償却資産）額最小値テキスト">
          <a:extLst>
            <a:ext uri="{FF2B5EF4-FFF2-40B4-BE49-F238E27FC236}">
              <a16:creationId xmlns:a16="http://schemas.microsoft.com/office/drawing/2014/main" id="{00000000-0008-0000-0F00-000042020000}"/>
            </a:ext>
          </a:extLst>
        </xdr:cNvPr>
        <xdr:cNvSpPr txBox="1"/>
      </xdr:nvSpPr>
      <xdr:spPr>
        <a:xfrm>
          <a:off x="22199600" y="724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44707</xdr:rowOff>
    </xdr:from>
    <xdr:to>
      <xdr:col>116</xdr:col>
      <xdr:colOff>152400</xdr:colOff>
      <xdr:row>42</xdr:row>
      <xdr:rowOff>44707</xdr:rowOff>
    </xdr:to>
    <xdr:cxnSp macro="">
      <xdr:nvCxnSpPr>
        <xdr:cNvPr id="579" name="直線コネクタ 578">
          <a:extLst>
            <a:ext uri="{FF2B5EF4-FFF2-40B4-BE49-F238E27FC236}">
              <a16:creationId xmlns:a16="http://schemas.microsoft.com/office/drawing/2014/main" id="{00000000-0008-0000-0F00-000043020000}"/>
            </a:ext>
          </a:extLst>
        </xdr:cNvPr>
        <xdr:cNvCxnSpPr/>
      </xdr:nvCxnSpPr>
      <xdr:spPr>
        <a:xfrm>
          <a:off x="22072600" y="724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42515</xdr:rowOff>
    </xdr:from>
    <xdr:ext cx="599010" cy="259045"/>
    <xdr:sp macro="" textlink="">
      <xdr:nvSpPr>
        <xdr:cNvPr id="580" name="【一般廃棄物処理施設】&#10;一人当たり有形固定資産（償却資産）額最大値テキスト">
          <a:extLst>
            <a:ext uri="{FF2B5EF4-FFF2-40B4-BE49-F238E27FC236}">
              <a16:creationId xmlns:a16="http://schemas.microsoft.com/office/drawing/2014/main" id="{00000000-0008-0000-0F00-000044020000}"/>
            </a:ext>
          </a:extLst>
        </xdr:cNvPr>
        <xdr:cNvSpPr txBox="1"/>
      </xdr:nvSpPr>
      <xdr:spPr>
        <a:xfrm>
          <a:off x="22199600" y="5528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95838</xdr:rowOff>
    </xdr:from>
    <xdr:to>
      <xdr:col>116</xdr:col>
      <xdr:colOff>152400</xdr:colOff>
      <xdr:row>33</xdr:row>
      <xdr:rowOff>95838</xdr:rowOff>
    </xdr:to>
    <xdr:cxnSp macro="">
      <xdr:nvCxnSpPr>
        <xdr:cNvPr id="581" name="直線コネクタ 580">
          <a:extLst>
            <a:ext uri="{FF2B5EF4-FFF2-40B4-BE49-F238E27FC236}">
              <a16:creationId xmlns:a16="http://schemas.microsoft.com/office/drawing/2014/main" id="{00000000-0008-0000-0F00-000045020000}"/>
            </a:ext>
          </a:extLst>
        </xdr:cNvPr>
        <xdr:cNvCxnSpPr/>
      </xdr:nvCxnSpPr>
      <xdr:spPr>
        <a:xfrm>
          <a:off x="22072600" y="5753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119382</xdr:rowOff>
    </xdr:from>
    <xdr:ext cx="534377" cy="259045"/>
    <xdr:sp macro="" textlink="">
      <xdr:nvSpPr>
        <xdr:cNvPr id="582" name="【一般廃棄物処理施設】&#10;一人当たり有形固定資産（償却資産）額平均値テキスト">
          <a:extLst>
            <a:ext uri="{FF2B5EF4-FFF2-40B4-BE49-F238E27FC236}">
              <a16:creationId xmlns:a16="http://schemas.microsoft.com/office/drawing/2014/main" id="{00000000-0008-0000-0F00-000046020000}"/>
            </a:ext>
          </a:extLst>
        </xdr:cNvPr>
        <xdr:cNvSpPr txBox="1"/>
      </xdr:nvSpPr>
      <xdr:spPr>
        <a:xfrm>
          <a:off x="22199600" y="64630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96506</xdr:rowOff>
    </xdr:from>
    <xdr:to>
      <xdr:col>116</xdr:col>
      <xdr:colOff>114300</xdr:colOff>
      <xdr:row>39</xdr:row>
      <xdr:rowOff>26656</xdr:rowOff>
    </xdr:to>
    <xdr:sp macro="" textlink="">
      <xdr:nvSpPr>
        <xdr:cNvPr id="583" name="フローチャート: 判断 582">
          <a:extLst>
            <a:ext uri="{FF2B5EF4-FFF2-40B4-BE49-F238E27FC236}">
              <a16:creationId xmlns:a16="http://schemas.microsoft.com/office/drawing/2014/main" id="{00000000-0008-0000-0F00-000047020000}"/>
            </a:ext>
          </a:extLst>
        </xdr:cNvPr>
        <xdr:cNvSpPr/>
      </xdr:nvSpPr>
      <xdr:spPr>
        <a:xfrm>
          <a:off x="22110700" y="661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128956</xdr:rowOff>
    </xdr:from>
    <xdr:to>
      <xdr:col>112</xdr:col>
      <xdr:colOff>38100</xdr:colOff>
      <xdr:row>39</xdr:row>
      <xdr:rowOff>59106</xdr:rowOff>
    </xdr:to>
    <xdr:sp macro="" textlink="">
      <xdr:nvSpPr>
        <xdr:cNvPr id="584" name="フローチャート: 判断 583">
          <a:extLst>
            <a:ext uri="{FF2B5EF4-FFF2-40B4-BE49-F238E27FC236}">
              <a16:creationId xmlns:a16="http://schemas.microsoft.com/office/drawing/2014/main" id="{00000000-0008-0000-0F00-000048020000}"/>
            </a:ext>
          </a:extLst>
        </xdr:cNvPr>
        <xdr:cNvSpPr/>
      </xdr:nvSpPr>
      <xdr:spPr>
        <a:xfrm>
          <a:off x="21272500" y="664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54879</xdr:rowOff>
    </xdr:from>
    <xdr:to>
      <xdr:col>107</xdr:col>
      <xdr:colOff>101600</xdr:colOff>
      <xdr:row>40</xdr:row>
      <xdr:rowOff>156479</xdr:rowOff>
    </xdr:to>
    <xdr:sp macro="" textlink="">
      <xdr:nvSpPr>
        <xdr:cNvPr id="585" name="フローチャート: 判断 584">
          <a:extLst>
            <a:ext uri="{FF2B5EF4-FFF2-40B4-BE49-F238E27FC236}">
              <a16:creationId xmlns:a16="http://schemas.microsoft.com/office/drawing/2014/main" id="{00000000-0008-0000-0F00-000049020000}"/>
            </a:ext>
          </a:extLst>
        </xdr:cNvPr>
        <xdr:cNvSpPr/>
      </xdr:nvSpPr>
      <xdr:spPr>
        <a:xfrm>
          <a:off x="20383500" y="6912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54443</xdr:rowOff>
    </xdr:from>
    <xdr:to>
      <xdr:col>102</xdr:col>
      <xdr:colOff>165100</xdr:colOff>
      <xdr:row>40</xdr:row>
      <xdr:rowOff>156043</xdr:rowOff>
    </xdr:to>
    <xdr:sp macro="" textlink="">
      <xdr:nvSpPr>
        <xdr:cNvPr id="586" name="フローチャート: 判断 585">
          <a:extLst>
            <a:ext uri="{FF2B5EF4-FFF2-40B4-BE49-F238E27FC236}">
              <a16:creationId xmlns:a16="http://schemas.microsoft.com/office/drawing/2014/main" id="{00000000-0008-0000-0F00-00004A020000}"/>
            </a:ext>
          </a:extLst>
        </xdr:cNvPr>
        <xdr:cNvSpPr/>
      </xdr:nvSpPr>
      <xdr:spPr>
        <a:xfrm>
          <a:off x="19494500" y="691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27153</xdr:rowOff>
    </xdr:from>
    <xdr:to>
      <xdr:col>98</xdr:col>
      <xdr:colOff>38100</xdr:colOff>
      <xdr:row>40</xdr:row>
      <xdr:rowOff>128753</xdr:rowOff>
    </xdr:to>
    <xdr:sp macro="" textlink="">
      <xdr:nvSpPr>
        <xdr:cNvPr id="587" name="フローチャート: 判断 586">
          <a:extLst>
            <a:ext uri="{FF2B5EF4-FFF2-40B4-BE49-F238E27FC236}">
              <a16:creationId xmlns:a16="http://schemas.microsoft.com/office/drawing/2014/main" id="{00000000-0008-0000-0F00-00004B020000}"/>
            </a:ext>
          </a:extLst>
        </xdr:cNvPr>
        <xdr:cNvSpPr/>
      </xdr:nvSpPr>
      <xdr:spPr>
        <a:xfrm>
          <a:off x="18605500" y="6885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F00-00004C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F00-00004D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F00-00004E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F00-00004F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00000000-0008-0000-0F00-000050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75431</xdr:rowOff>
    </xdr:from>
    <xdr:to>
      <xdr:col>116</xdr:col>
      <xdr:colOff>114300</xdr:colOff>
      <xdr:row>42</xdr:row>
      <xdr:rowOff>5581</xdr:rowOff>
    </xdr:to>
    <xdr:sp macro="" textlink="">
      <xdr:nvSpPr>
        <xdr:cNvPr id="593" name="楕円 592">
          <a:extLst>
            <a:ext uri="{FF2B5EF4-FFF2-40B4-BE49-F238E27FC236}">
              <a16:creationId xmlns:a16="http://schemas.microsoft.com/office/drawing/2014/main" id="{00000000-0008-0000-0F00-000051020000}"/>
            </a:ext>
          </a:extLst>
        </xdr:cNvPr>
        <xdr:cNvSpPr/>
      </xdr:nvSpPr>
      <xdr:spPr>
        <a:xfrm>
          <a:off x="22110700" y="7104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161808</xdr:rowOff>
    </xdr:from>
    <xdr:ext cx="534377" cy="259045"/>
    <xdr:sp macro="" textlink="">
      <xdr:nvSpPr>
        <xdr:cNvPr id="594" name="【一般廃棄物処理施設】&#10;一人当たり有形固定資産（償却資産）額該当値テキスト">
          <a:extLst>
            <a:ext uri="{FF2B5EF4-FFF2-40B4-BE49-F238E27FC236}">
              <a16:creationId xmlns:a16="http://schemas.microsoft.com/office/drawing/2014/main" id="{00000000-0008-0000-0F00-000052020000}"/>
            </a:ext>
          </a:extLst>
        </xdr:cNvPr>
        <xdr:cNvSpPr txBox="1"/>
      </xdr:nvSpPr>
      <xdr:spPr>
        <a:xfrm>
          <a:off x="22199600" y="7019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78141</xdr:rowOff>
    </xdr:from>
    <xdr:to>
      <xdr:col>112</xdr:col>
      <xdr:colOff>38100</xdr:colOff>
      <xdr:row>42</xdr:row>
      <xdr:rowOff>8291</xdr:rowOff>
    </xdr:to>
    <xdr:sp macro="" textlink="">
      <xdr:nvSpPr>
        <xdr:cNvPr id="595" name="楕円 594">
          <a:extLst>
            <a:ext uri="{FF2B5EF4-FFF2-40B4-BE49-F238E27FC236}">
              <a16:creationId xmlns:a16="http://schemas.microsoft.com/office/drawing/2014/main" id="{00000000-0008-0000-0F00-000053020000}"/>
            </a:ext>
          </a:extLst>
        </xdr:cNvPr>
        <xdr:cNvSpPr/>
      </xdr:nvSpPr>
      <xdr:spPr>
        <a:xfrm>
          <a:off x="21272500" y="7107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126231</xdr:rowOff>
    </xdr:from>
    <xdr:to>
      <xdr:col>116</xdr:col>
      <xdr:colOff>63500</xdr:colOff>
      <xdr:row>41</xdr:row>
      <xdr:rowOff>128941</xdr:rowOff>
    </xdr:to>
    <xdr:cxnSp macro="">
      <xdr:nvCxnSpPr>
        <xdr:cNvPr id="596" name="直線コネクタ 595">
          <a:extLst>
            <a:ext uri="{FF2B5EF4-FFF2-40B4-BE49-F238E27FC236}">
              <a16:creationId xmlns:a16="http://schemas.microsoft.com/office/drawing/2014/main" id="{00000000-0008-0000-0F00-000054020000}"/>
            </a:ext>
          </a:extLst>
        </xdr:cNvPr>
        <xdr:cNvCxnSpPr/>
      </xdr:nvCxnSpPr>
      <xdr:spPr>
        <a:xfrm flipV="1">
          <a:off x="21323300" y="7155681"/>
          <a:ext cx="838200" cy="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80166</xdr:rowOff>
    </xdr:from>
    <xdr:to>
      <xdr:col>107</xdr:col>
      <xdr:colOff>101600</xdr:colOff>
      <xdr:row>42</xdr:row>
      <xdr:rowOff>10316</xdr:rowOff>
    </xdr:to>
    <xdr:sp macro="" textlink="">
      <xdr:nvSpPr>
        <xdr:cNvPr id="597" name="楕円 596">
          <a:extLst>
            <a:ext uri="{FF2B5EF4-FFF2-40B4-BE49-F238E27FC236}">
              <a16:creationId xmlns:a16="http://schemas.microsoft.com/office/drawing/2014/main" id="{00000000-0008-0000-0F00-000055020000}"/>
            </a:ext>
          </a:extLst>
        </xdr:cNvPr>
        <xdr:cNvSpPr/>
      </xdr:nvSpPr>
      <xdr:spPr>
        <a:xfrm>
          <a:off x="20383500" y="7109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128941</xdr:rowOff>
    </xdr:from>
    <xdr:to>
      <xdr:col>111</xdr:col>
      <xdr:colOff>177800</xdr:colOff>
      <xdr:row>41</xdr:row>
      <xdr:rowOff>130966</xdr:rowOff>
    </xdr:to>
    <xdr:cxnSp macro="">
      <xdr:nvCxnSpPr>
        <xdr:cNvPr id="598" name="直線コネクタ 597">
          <a:extLst>
            <a:ext uri="{FF2B5EF4-FFF2-40B4-BE49-F238E27FC236}">
              <a16:creationId xmlns:a16="http://schemas.microsoft.com/office/drawing/2014/main" id="{00000000-0008-0000-0F00-000056020000}"/>
            </a:ext>
          </a:extLst>
        </xdr:cNvPr>
        <xdr:cNvCxnSpPr/>
      </xdr:nvCxnSpPr>
      <xdr:spPr>
        <a:xfrm flipV="1">
          <a:off x="20434300" y="7158391"/>
          <a:ext cx="889000" cy="2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81190</xdr:rowOff>
    </xdr:from>
    <xdr:to>
      <xdr:col>102</xdr:col>
      <xdr:colOff>165100</xdr:colOff>
      <xdr:row>42</xdr:row>
      <xdr:rowOff>11340</xdr:rowOff>
    </xdr:to>
    <xdr:sp macro="" textlink="">
      <xdr:nvSpPr>
        <xdr:cNvPr id="599" name="楕円 598">
          <a:extLst>
            <a:ext uri="{FF2B5EF4-FFF2-40B4-BE49-F238E27FC236}">
              <a16:creationId xmlns:a16="http://schemas.microsoft.com/office/drawing/2014/main" id="{00000000-0008-0000-0F00-000057020000}"/>
            </a:ext>
          </a:extLst>
        </xdr:cNvPr>
        <xdr:cNvSpPr/>
      </xdr:nvSpPr>
      <xdr:spPr>
        <a:xfrm>
          <a:off x="19494500" y="711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130966</xdr:rowOff>
    </xdr:from>
    <xdr:to>
      <xdr:col>107</xdr:col>
      <xdr:colOff>50800</xdr:colOff>
      <xdr:row>41</xdr:row>
      <xdr:rowOff>131990</xdr:rowOff>
    </xdr:to>
    <xdr:cxnSp macro="">
      <xdr:nvCxnSpPr>
        <xdr:cNvPr id="600" name="直線コネクタ 599">
          <a:extLst>
            <a:ext uri="{FF2B5EF4-FFF2-40B4-BE49-F238E27FC236}">
              <a16:creationId xmlns:a16="http://schemas.microsoft.com/office/drawing/2014/main" id="{00000000-0008-0000-0F00-000058020000}"/>
            </a:ext>
          </a:extLst>
        </xdr:cNvPr>
        <xdr:cNvCxnSpPr/>
      </xdr:nvCxnSpPr>
      <xdr:spPr>
        <a:xfrm flipV="1">
          <a:off x="19545300" y="7160416"/>
          <a:ext cx="889000" cy="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79567</xdr:rowOff>
    </xdr:from>
    <xdr:to>
      <xdr:col>98</xdr:col>
      <xdr:colOff>38100</xdr:colOff>
      <xdr:row>42</xdr:row>
      <xdr:rowOff>9717</xdr:rowOff>
    </xdr:to>
    <xdr:sp macro="" textlink="">
      <xdr:nvSpPr>
        <xdr:cNvPr id="601" name="楕円 600">
          <a:extLst>
            <a:ext uri="{FF2B5EF4-FFF2-40B4-BE49-F238E27FC236}">
              <a16:creationId xmlns:a16="http://schemas.microsoft.com/office/drawing/2014/main" id="{00000000-0008-0000-0F00-000059020000}"/>
            </a:ext>
          </a:extLst>
        </xdr:cNvPr>
        <xdr:cNvSpPr/>
      </xdr:nvSpPr>
      <xdr:spPr>
        <a:xfrm>
          <a:off x="18605500" y="7109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130367</xdr:rowOff>
    </xdr:from>
    <xdr:to>
      <xdr:col>102</xdr:col>
      <xdr:colOff>114300</xdr:colOff>
      <xdr:row>41</xdr:row>
      <xdr:rowOff>131990</xdr:rowOff>
    </xdr:to>
    <xdr:cxnSp macro="">
      <xdr:nvCxnSpPr>
        <xdr:cNvPr id="602" name="直線コネクタ 601">
          <a:extLst>
            <a:ext uri="{FF2B5EF4-FFF2-40B4-BE49-F238E27FC236}">
              <a16:creationId xmlns:a16="http://schemas.microsoft.com/office/drawing/2014/main" id="{00000000-0008-0000-0F00-00005A020000}"/>
            </a:ext>
          </a:extLst>
        </xdr:cNvPr>
        <xdr:cNvCxnSpPr/>
      </xdr:nvCxnSpPr>
      <xdr:spPr>
        <a:xfrm>
          <a:off x="18656300" y="7159817"/>
          <a:ext cx="889000" cy="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75633</xdr:rowOff>
    </xdr:from>
    <xdr:ext cx="534377" cy="259045"/>
    <xdr:sp macro="" textlink="">
      <xdr:nvSpPr>
        <xdr:cNvPr id="603" name="n_1aveValue【一般廃棄物処理施設】&#10;一人当たり有形固定資産（償却資産）額">
          <a:extLst>
            <a:ext uri="{FF2B5EF4-FFF2-40B4-BE49-F238E27FC236}">
              <a16:creationId xmlns:a16="http://schemas.microsoft.com/office/drawing/2014/main" id="{00000000-0008-0000-0F00-00005B020000}"/>
            </a:ext>
          </a:extLst>
        </xdr:cNvPr>
        <xdr:cNvSpPr txBox="1"/>
      </xdr:nvSpPr>
      <xdr:spPr>
        <a:xfrm>
          <a:off x="21043411" y="641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1556</xdr:rowOff>
    </xdr:from>
    <xdr:ext cx="534377" cy="259045"/>
    <xdr:sp macro="" textlink="">
      <xdr:nvSpPr>
        <xdr:cNvPr id="604" name="n_2ave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20167111" y="668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1120</xdr:rowOff>
    </xdr:from>
    <xdr:ext cx="534377" cy="259045"/>
    <xdr:sp macro="" textlink="">
      <xdr:nvSpPr>
        <xdr:cNvPr id="605" name="n_3ave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19278111" y="6687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145280</xdr:rowOff>
    </xdr:from>
    <xdr:ext cx="534377" cy="259045"/>
    <xdr:sp macro="" textlink="">
      <xdr:nvSpPr>
        <xdr:cNvPr id="606" name="n_4ave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18389111" y="6660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170868</xdr:rowOff>
    </xdr:from>
    <xdr:ext cx="534377" cy="259045"/>
    <xdr:sp macro="" textlink="">
      <xdr:nvSpPr>
        <xdr:cNvPr id="607" name="n_1mainValue【一般廃棄物処理施設】&#10;一人当たり有形固定資産（償却資産）額">
          <a:extLst>
            <a:ext uri="{FF2B5EF4-FFF2-40B4-BE49-F238E27FC236}">
              <a16:creationId xmlns:a16="http://schemas.microsoft.com/office/drawing/2014/main" id="{00000000-0008-0000-0F00-00005F020000}"/>
            </a:ext>
          </a:extLst>
        </xdr:cNvPr>
        <xdr:cNvSpPr txBox="1"/>
      </xdr:nvSpPr>
      <xdr:spPr>
        <a:xfrm>
          <a:off x="21043411" y="7200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1443</xdr:rowOff>
    </xdr:from>
    <xdr:ext cx="534377" cy="259045"/>
    <xdr:sp macro="" textlink="">
      <xdr:nvSpPr>
        <xdr:cNvPr id="608" name="n_2mainValue【一般廃棄物処理施設】&#10;一人当たり有形固定資産（償却資産）額">
          <a:extLst>
            <a:ext uri="{FF2B5EF4-FFF2-40B4-BE49-F238E27FC236}">
              <a16:creationId xmlns:a16="http://schemas.microsoft.com/office/drawing/2014/main" id="{00000000-0008-0000-0F00-000060020000}"/>
            </a:ext>
          </a:extLst>
        </xdr:cNvPr>
        <xdr:cNvSpPr txBox="1"/>
      </xdr:nvSpPr>
      <xdr:spPr>
        <a:xfrm>
          <a:off x="20167111" y="7202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2467</xdr:rowOff>
    </xdr:from>
    <xdr:ext cx="534377" cy="259045"/>
    <xdr:sp macro="" textlink="">
      <xdr:nvSpPr>
        <xdr:cNvPr id="609" name="n_3mainValue【一般廃棄物処理施設】&#10;一人当たり有形固定資産（償却資産）額">
          <a:extLst>
            <a:ext uri="{FF2B5EF4-FFF2-40B4-BE49-F238E27FC236}">
              <a16:creationId xmlns:a16="http://schemas.microsoft.com/office/drawing/2014/main" id="{00000000-0008-0000-0F00-000061020000}"/>
            </a:ext>
          </a:extLst>
        </xdr:cNvPr>
        <xdr:cNvSpPr txBox="1"/>
      </xdr:nvSpPr>
      <xdr:spPr>
        <a:xfrm>
          <a:off x="19278111" y="7203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844</xdr:rowOff>
    </xdr:from>
    <xdr:ext cx="534377" cy="259045"/>
    <xdr:sp macro="" textlink="">
      <xdr:nvSpPr>
        <xdr:cNvPr id="610" name="n_4mainValue【一般廃棄物処理施設】&#10;一人当たり有形固定資産（償却資産）額">
          <a:extLst>
            <a:ext uri="{FF2B5EF4-FFF2-40B4-BE49-F238E27FC236}">
              <a16:creationId xmlns:a16="http://schemas.microsoft.com/office/drawing/2014/main" id="{00000000-0008-0000-0F00-000062020000}"/>
            </a:ext>
          </a:extLst>
        </xdr:cNvPr>
        <xdr:cNvSpPr txBox="1"/>
      </xdr:nvSpPr>
      <xdr:spPr>
        <a:xfrm>
          <a:off x="18389111" y="720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1" name="正方形/長方形 610">
          <a:extLst>
            <a:ext uri="{FF2B5EF4-FFF2-40B4-BE49-F238E27FC236}">
              <a16:creationId xmlns:a16="http://schemas.microsoft.com/office/drawing/2014/main" id="{00000000-0008-0000-0F00-000063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5" name="正方形/長方形 614">
          <a:extLst>
            <a:ext uri="{FF2B5EF4-FFF2-40B4-BE49-F238E27FC236}">
              <a16:creationId xmlns:a16="http://schemas.microsoft.com/office/drawing/2014/main" id="{00000000-0008-0000-0F00-000067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6" name="正方形/長方形 615">
          <a:extLst>
            <a:ext uri="{FF2B5EF4-FFF2-40B4-BE49-F238E27FC236}">
              <a16:creationId xmlns:a16="http://schemas.microsoft.com/office/drawing/2014/main" id="{00000000-0008-0000-0F00-000068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7" name="正方形/長方形 616">
          <a:extLst>
            <a:ext uri="{FF2B5EF4-FFF2-40B4-BE49-F238E27FC236}">
              <a16:creationId xmlns:a16="http://schemas.microsoft.com/office/drawing/2014/main" id="{00000000-0008-0000-0F00-000069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8" name="正方形/長方形 617">
          <a:extLst>
            <a:ext uri="{FF2B5EF4-FFF2-40B4-BE49-F238E27FC236}">
              <a16:creationId xmlns:a16="http://schemas.microsoft.com/office/drawing/2014/main" id="{00000000-0008-0000-0F00-00006A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9" name="テキスト ボックス 618">
          <a:extLst>
            <a:ext uri="{FF2B5EF4-FFF2-40B4-BE49-F238E27FC236}">
              <a16:creationId xmlns:a16="http://schemas.microsoft.com/office/drawing/2014/main" id="{00000000-0008-0000-0F00-00006B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0" name="直線コネクタ 619">
          <a:extLst>
            <a:ext uri="{FF2B5EF4-FFF2-40B4-BE49-F238E27FC236}">
              <a16:creationId xmlns:a16="http://schemas.microsoft.com/office/drawing/2014/main" id="{00000000-0008-0000-0F00-00006C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1" name="テキスト ボックス 620">
          <a:extLst>
            <a:ext uri="{FF2B5EF4-FFF2-40B4-BE49-F238E27FC236}">
              <a16:creationId xmlns:a16="http://schemas.microsoft.com/office/drawing/2014/main" id="{00000000-0008-0000-0F00-00006D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2" name="直線コネクタ 621">
          <a:extLst>
            <a:ext uri="{FF2B5EF4-FFF2-40B4-BE49-F238E27FC236}">
              <a16:creationId xmlns:a16="http://schemas.microsoft.com/office/drawing/2014/main" id="{00000000-0008-0000-0F00-00006E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3" name="テキスト ボックス 622">
          <a:extLst>
            <a:ext uri="{FF2B5EF4-FFF2-40B4-BE49-F238E27FC236}">
              <a16:creationId xmlns:a16="http://schemas.microsoft.com/office/drawing/2014/main" id="{00000000-0008-0000-0F00-00006F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4" name="直線コネクタ 623">
          <a:extLst>
            <a:ext uri="{FF2B5EF4-FFF2-40B4-BE49-F238E27FC236}">
              <a16:creationId xmlns:a16="http://schemas.microsoft.com/office/drawing/2014/main" id="{00000000-0008-0000-0F00-000070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5" name="テキスト ボックス 624">
          <a:extLst>
            <a:ext uri="{FF2B5EF4-FFF2-40B4-BE49-F238E27FC236}">
              <a16:creationId xmlns:a16="http://schemas.microsoft.com/office/drawing/2014/main" id="{00000000-0008-0000-0F00-000071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6" name="直線コネクタ 625">
          <a:extLst>
            <a:ext uri="{FF2B5EF4-FFF2-40B4-BE49-F238E27FC236}">
              <a16:creationId xmlns:a16="http://schemas.microsoft.com/office/drawing/2014/main" id="{00000000-0008-0000-0F00-000072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7" name="テキスト ボックス 626">
          <a:extLst>
            <a:ext uri="{FF2B5EF4-FFF2-40B4-BE49-F238E27FC236}">
              <a16:creationId xmlns:a16="http://schemas.microsoft.com/office/drawing/2014/main" id="{00000000-0008-0000-0F00-000073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8" name="直線コネクタ 627">
          <a:extLst>
            <a:ext uri="{FF2B5EF4-FFF2-40B4-BE49-F238E27FC236}">
              <a16:creationId xmlns:a16="http://schemas.microsoft.com/office/drawing/2014/main" id="{00000000-0008-0000-0F00-000074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9" name="テキスト ボックス 628">
          <a:extLst>
            <a:ext uri="{FF2B5EF4-FFF2-40B4-BE49-F238E27FC236}">
              <a16:creationId xmlns:a16="http://schemas.microsoft.com/office/drawing/2014/main" id="{00000000-0008-0000-0F00-000075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0" name="直線コネクタ 629">
          <a:extLst>
            <a:ext uri="{FF2B5EF4-FFF2-40B4-BE49-F238E27FC236}">
              <a16:creationId xmlns:a16="http://schemas.microsoft.com/office/drawing/2014/main" id="{00000000-0008-0000-0F00-000076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1" name="テキスト ボックス 630">
          <a:extLst>
            <a:ext uri="{FF2B5EF4-FFF2-40B4-BE49-F238E27FC236}">
              <a16:creationId xmlns:a16="http://schemas.microsoft.com/office/drawing/2014/main" id="{00000000-0008-0000-0F00-000077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2" name="直線コネクタ 631">
          <a:extLst>
            <a:ext uri="{FF2B5EF4-FFF2-40B4-BE49-F238E27FC236}">
              <a16:creationId xmlns:a16="http://schemas.microsoft.com/office/drawing/2014/main" id="{00000000-0008-0000-0F00-000078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3" name="テキスト ボックス 632">
          <a:extLst>
            <a:ext uri="{FF2B5EF4-FFF2-40B4-BE49-F238E27FC236}">
              <a16:creationId xmlns:a16="http://schemas.microsoft.com/office/drawing/2014/main" id="{00000000-0008-0000-0F00-000079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4" name="直線コネクタ 633">
          <a:extLst>
            <a:ext uri="{FF2B5EF4-FFF2-40B4-BE49-F238E27FC236}">
              <a16:creationId xmlns:a16="http://schemas.microsoft.com/office/drawing/2014/main" id="{00000000-0008-0000-0F00-00007A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5" name="【保健センター・保健所】&#10;有形固定資産減価償却率グラフ枠">
          <a:extLst>
            <a:ext uri="{FF2B5EF4-FFF2-40B4-BE49-F238E27FC236}">
              <a16:creationId xmlns:a16="http://schemas.microsoft.com/office/drawing/2014/main" id="{00000000-0008-0000-0F00-00007B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47353</xdr:rowOff>
    </xdr:from>
    <xdr:to>
      <xdr:col>85</xdr:col>
      <xdr:colOff>126364</xdr:colOff>
      <xdr:row>64</xdr:row>
      <xdr:rowOff>6531</xdr:rowOff>
    </xdr:to>
    <xdr:cxnSp macro="">
      <xdr:nvCxnSpPr>
        <xdr:cNvPr id="636" name="直線コネクタ 635">
          <a:extLst>
            <a:ext uri="{FF2B5EF4-FFF2-40B4-BE49-F238E27FC236}">
              <a16:creationId xmlns:a16="http://schemas.microsoft.com/office/drawing/2014/main" id="{00000000-0008-0000-0F00-00007C020000}"/>
            </a:ext>
          </a:extLst>
        </xdr:cNvPr>
        <xdr:cNvCxnSpPr/>
      </xdr:nvCxnSpPr>
      <xdr:spPr>
        <a:xfrm flipV="1">
          <a:off x="16318864" y="9477103"/>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10358</xdr:rowOff>
    </xdr:from>
    <xdr:ext cx="405111" cy="259045"/>
    <xdr:sp macro="" textlink="">
      <xdr:nvSpPr>
        <xdr:cNvPr id="637" name="【保健センター・保健所】&#10;有形固定資産減価償却率最小値テキスト">
          <a:extLst>
            <a:ext uri="{FF2B5EF4-FFF2-40B4-BE49-F238E27FC236}">
              <a16:creationId xmlns:a16="http://schemas.microsoft.com/office/drawing/2014/main" id="{00000000-0008-0000-0F00-00007D020000}"/>
            </a:ext>
          </a:extLst>
        </xdr:cNvPr>
        <xdr:cNvSpPr txBox="1"/>
      </xdr:nvSpPr>
      <xdr:spPr>
        <a:xfrm>
          <a:off x="16357600" y="1098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6531</xdr:rowOff>
    </xdr:from>
    <xdr:to>
      <xdr:col>86</xdr:col>
      <xdr:colOff>25400</xdr:colOff>
      <xdr:row>64</xdr:row>
      <xdr:rowOff>6531</xdr:rowOff>
    </xdr:to>
    <xdr:cxnSp macro="">
      <xdr:nvCxnSpPr>
        <xdr:cNvPr id="638" name="直線コネクタ 637">
          <a:extLst>
            <a:ext uri="{FF2B5EF4-FFF2-40B4-BE49-F238E27FC236}">
              <a16:creationId xmlns:a16="http://schemas.microsoft.com/office/drawing/2014/main" id="{00000000-0008-0000-0F00-00007E020000}"/>
            </a:ext>
          </a:extLst>
        </xdr:cNvPr>
        <xdr:cNvCxnSpPr/>
      </xdr:nvCxnSpPr>
      <xdr:spPr>
        <a:xfrm>
          <a:off x="16230600" y="1097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165480</xdr:rowOff>
    </xdr:from>
    <xdr:ext cx="340478" cy="259045"/>
    <xdr:sp macro="" textlink="">
      <xdr:nvSpPr>
        <xdr:cNvPr id="639" name="【保健センター・保健所】&#10;有形固定資産減価償却率最大値テキスト">
          <a:extLst>
            <a:ext uri="{FF2B5EF4-FFF2-40B4-BE49-F238E27FC236}">
              <a16:creationId xmlns:a16="http://schemas.microsoft.com/office/drawing/2014/main" id="{00000000-0008-0000-0F00-00007F020000}"/>
            </a:ext>
          </a:extLst>
        </xdr:cNvPr>
        <xdr:cNvSpPr txBox="1"/>
      </xdr:nvSpPr>
      <xdr:spPr>
        <a:xfrm>
          <a:off x="16357600" y="92523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47353</xdr:rowOff>
    </xdr:from>
    <xdr:to>
      <xdr:col>86</xdr:col>
      <xdr:colOff>25400</xdr:colOff>
      <xdr:row>55</xdr:row>
      <xdr:rowOff>47353</xdr:rowOff>
    </xdr:to>
    <xdr:cxnSp macro="">
      <xdr:nvCxnSpPr>
        <xdr:cNvPr id="640" name="直線コネクタ 639">
          <a:extLst>
            <a:ext uri="{FF2B5EF4-FFF2-40B4-BE49-F238E27FC236}">
              <a16:creationId xmlns:a16="http://schemas.microsoft.com/office/drawing/2014/main" id="{00000000-0008-0000-0F00-000080020000}"/>
            </a:ext>
          </a:extLst>
        </xdr:cNvPr>
        <xdr:cNvCxnSpPr/>
      </xdr:nvCxnSpPr>
      <xdr:spPr>
        <a:xfrm>
          <a:off x="16230600" y="947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61884</xdr:rowOff>
    </xdr:from>
    <xdr:ext cx="405111" cy="259045"/>
    <xdr:sp macro="" textlink="">
      <xdr:nvSpPr>
        <xdr:cNvPr id="641" name="【保健センター・保健所】&#10;有形固定資産減価償却率平均値テキスト">
          <a:extLst>
            <a:ext uri="{FF2B5EF4-FFF2-40B4-BE49-F238E27FC236}">
              <a16:creationId xmlns:a16="http://schemas.microsoft.com/office/drawing/2014/main" id="{00000000-0008-0000-0F00-000081020000}"/>
            </a:ext>
          </a:extLst>
        </xdr:cNvPr>
        <xdr:cNvSpPr txBox="1"/>
      </xdr:nvSpPr>
      <xdr:spPr>
        <a:xfrm>
          <a:off x="16357600" y="101774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39007</xdr:rowOff>
    </xdr:from>
    <xdr:to>
      <xdr:col>85</xdr:col>
      <xdr:colOff>177800</xdr:colOff>
      <xdr:row>60</xdr:row>
      <xdr:rowOff>140607</xdr:rowOff>
    </xdr:to>
    <xdr:sp macro="" textlink="">
      <xdr:nvSpPr>
        <xdr:cNvPr id="642" name="フローチャート: 判断 641">
          <a:extLst>
            <a:ext uri="{FF2B5EF4-FFF2-40B4-BE49-F238E27FC236}">
              <a16:creationId xmlns:a16="http://schemas.microsoft.com/office/drawing/2014/main" id="{00000000-0008-0000-0F00-000082020000}"/>
            </a:ext>
          </a:extLst>
        </xdr:cNvPr>
        <xdr:cNvSpPr/>
      </xdr:nvSpPr>
      <xdr:spPr>
        <a:xfrm>
          <a:off x="16268700" y="103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30843</xdr:rowOff>
    </xdr:from>
    <xdr:to>
      <xdr:col>81</xdr:col>
      <xdr:colOff>101600</xdr:colOff>
      <xdr:row>60</xdr:row>
      <xdr:rowOff>132443</xdr:rowOff>
    </xdr:to>
    <xdr:sp macro="" textlink="">
      <xdr:nvSpPr>
        <xdr:cNvPr id="643" name="フローチャート: 判断 642">
          <a:extLst>
            <a:ext uri="{FF2B5EF4-FFF2-40B4-BE49-F238E27FC236}">
              <a16:creationId xmlns:a16="http://schemas.microsoft.com/office/drawing/2014/main" id="{00000000-0008-0000-0F00-000083020000}"/>
            </a:ext>
          </a:extLst>
        </xdr:cNvPr>
        <xdr:cNvSpPr/>
      </xdr:nvSpPr>
      <xdr:spPr>
        <a:xfrm>
          <a:off x="154305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117384</xdr:rowOff>
    </xdr:from>
    <xdr:to>
      <xdr:col>76</xdr:col>
      <xdr:colOff>165100</xdr:colOff>
      <xdr:row>60</xdr:row>
      <xdr:rowOff>47534</xdr:rowOff>
    </xdr:to>
    <xdr:sp macro="" textlink="">
      <xdr:nvSpPr>
        <xdr:cNvPr id="644" name="フローチャート: 判断 643">
          <a:extLst>
            <a:ext uri="{FF2B5EF4-FFF2-40B4-BE49-F238E27FC236}">
              <a16:creationId xmlns:a16="http://schemas.microsoft.com/office/drawing/2014/main" id="{00000000-0008-0000-0F00-000084020000}"/>
            </a:ext>
          </a:extLst>
        </xdr:cNvPr>
        <xdr:cNvSpPr/>
      </xdr:nvSpPr>
      <xdr:spPr>
        <a:xfrm>
          <a:off x="14541500" y="1023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81462</xdr:rowOff>
    </xdr:from>
    <xdr:to>
      <xdr:col>72</xdr:col>
      <xdr:colOff>38100</xdr:colOff>
      <xdr:row>60</xdr:row>
      <xdr:rowOff>11612</xdr:rowOff>
    </xdr:to>
    <xdr:sp macro="" textlink="">
      <xdr:nvSpPr>
        <xdr:cNvPr id="645" name="フローチャート: 判断 644">
          <a:extLst>
            <a:ext uri="{FF2B5EF4-FFF2-40B4-BE49-F238E27FC236}">
              <a16:creationId xmlns:a16="http://schemas.microsoft.com/office/drawing/2014/main" id="{00000000-0008-0000-0F00-000085020000}"/>
            </a:ext>
          </a:extLst>
        </xdr:cNvPr>
        <xdr:cNvSpPr/>
      </xdr:nvSpPr>
      <xdr:spPr>
        <a:xfrm>
          <a:off x="136525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45538</xdr:rowOff>
    </xdr:from>
    <xdr:to>
      <xdr:col>67</xdr:col>
      <xdr:colOff>101600</xdr:colOff>
      <xdr:row>59</xdr:row>
      <xdr:rowOff>147138</xdr:rowOff>
    </xdr:to>
    <xdr:sp macro="" textlink="">
      <xdr:nvSpPr>
        <xdr:cNvPr id="646" name="フローチャート: 判断 645">
          <a:extLst>
            <a:ext uri="{FF2B5EF4-FFF2-40B4-BE49-F238E27FC236}">
              <a16:creationId xmlns:a16="http://schemas.microsoft.com/office/drawing/2014/main" id="{00000000-0008-0000-0F00-000086020000}"/>
            </a:ext>
          </a:extLst>
        </xdr:cNvPr>
        <xdr:cNvSpPr/>
      </xdr:nvSpPr>
      <xdr:spPr>
        <a:xfrm>
          <a:off x="12763500" y="1016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F00-000087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F00-000088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0000000-0008-0000-0F00-000089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0000000-0008-0000-0F00-00008A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00000000-0008-0000-0F00-00008B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127181</xdr:rowOff>
    </xdr:from>
    <xdr:to>
      <xdr:col>85</xdr:col>
      <xdr:colOff>177800</xdr:colOff>
      <xdr:row>64</xdr:row>
      <xdr:rowOff>57331</xdr:rowOff>
    </xdr:to>
    <xdr:sp macro="" textlink="">
      <xdr:nvSpPr>
        <xdr:cNvPr id="652" name="楕円 651">
          <a:extLst>
            <a:ext uri="{FF2B5EF4-FFF2-40B4-BE49-F238E27FC236}">
              <a16:creationId xmlns:a16="http://schemas.microsoft.com/office/drawing/2014/main" id="{00000000-0008-0000-0F00-00008C020000}"/>
            </a:ext>
          </a:extLst>
        </xdr:cNvPr>
        <xdr:cNvSpPr/>
      </xdr:nvSpPr>
      <xdr:spPr>
        <a:xfrm>
          <a:off x="16268700" y="1092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42108</xdr:rowOff>
    </xdr:from>
    <xdr:ext cx="405111" cy="259045"/>
    <xdr:sp macro="" textlink="">
      <xdr:nvSpPr>
        <xdr:cNvPr id="653" name="【保健センター・保健所】&#10;有形固定資産減価償却率該当値テキスト">
          <a:extLst>
            <a:ext uri="{FF2B5EF4-FFF2-40B4-BE49-F238E27FC236}">
              <a16:creationId xmlns:a16="http://schemas.microsoft.com/office/drawing/2014/main" id="{00000000-0008-0000-0F00-00008D020000}"/>
            </a:ext>
          </a:extLst>
        </xdr:cNvPr>
        <xdr:cNvSpPr txBox="1"/>
      </xdr:nvSpPr>
      <xdr:spPr>
        <a:xfrm>
          <a:off x="16357600" y="10843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73297</xdr:rowOff>
    </xdr:from>
    <xdr:to>
      <xdr:col>81</xdr:col>
      <xdr:colOff>101600</xdr:colOff>
      <xdr:row>64</xdr:row>
      <xdr:rowOff>3447</xdr:rowOff>
    </xdr:to>
    <xdr:sp macro="" textlink="">
      <xdr:nvSpPr>
        <xdr:cNvPr id="654" name="楕円 653">
          <a:extLst>
            <a:ext uri="{FF2B5EF4-FFF2-40B4-BE49-F238E27FC236}">
              <a16:creationId xmlns:a16="http://schemas.microsoft.com/office/drawing/2014/main" id="{00000000-0008-0000-0F00-00008E020000}"/>
            </a:ext>
          </a:extLst>
        </xdr:cNvPr>
        <xdr:cNvSpPr/>
      </xdr:nvSpPr>
      <xdr:spPr>
        <a:xfrm>
          <a:off x="15430500" y="1087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124097</xdr:rowOff>
    </xdr:from>
    <xdr:to>
      <xdr:col>85</xdr:col>
      <xdr:colOff>127000</xdr:colOff>
      <xdr:row>64</xdr:row>
      <xdr:rowOff>6531</xdr:rowOff>
    </xdr:to>
    <xdr:cxnSp macro="">
      <xdr:nvCxnSpPr>
        <xdr:cNvPr id="655" name="直線コネクタ 654">
          <a:extLst>
            <a:ext uri="{FF2B5EF4-FFF2-40B4-BE49-F238E27FC236}">
              <a16:creationId xmlns:a16="http://schemas.microsoft.com/office/drawing/2014/main" id="{00000000-0008-0000-0F00-00008F020000}"/>
            </a:ext>
          </a:extLst>
        </xdr:cNvPr>
        <xdr:cNvCxnSpPr/>
      </xdr:nvCxnSpPr>
      <xdr:spPr>
        <a:xfrm>
          <a:off x="15481300" y="10925447"/>
          <a:ext cx="8382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19413</xdr:rowOff>
    </xdr:from>
    <xdr:to>
      <xdr:col>76</xdr:col>
      <xdr:colOff>165100</xdr:colOff>
      <xdr:row>63</xdr:row>
      <xdr:rowOff>121013</xdr:rowOff>
    </xdr:to>
    <xdr:sp macro="" textlink="">
      <xdr:nvSpPr>
        <xdr:cNvPr id="656" name="楕円 655">
          <a:extLst>
            <a:ext uri="{FF2B5EF4-FFF2-40B4-BE49-F238E27FC236}">
              <a16:creationId xmlns:a16="http://schemas.microsoft.com/office/drawing/2014/main" id="{00000000-0008-0000-0F00-000090020000}"/>
            </a:ext>
          </a:extLst>
        </xdr:cNvPr>
        <xdr:cNvSpPr/>
      </xdr:nvSpPr>
      <xdr:spPr>
        <a:xfrm>
          <a:off x="14541500" y="1082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70213</xdr:rowOff>
    </xdr:from>
    <xdr:to>
      <xdr:col>81</xdr:col>
      <xdr:colOff>50800</xdr:colOff>
      <xdr:row>63</xdr:row>
      <xdr:rowOff>124097</xdr:rowOff>
    </xdr:to>
    <xdr:cxnSp macro="">
      <xdr:nvCxnSpPr>
        <xdr:cNvPr id="657" name="直線コネクタ 656">
          <a:extLst>
            <a:ext uri="{FF2B5EF4-FFF2-40B4-BE49-F238E27FC236}">
              <a16:creationId xmlns:a16="http://schemas.microsoft.com/office/drawing/2014/main" id="{00000000-0008-0000-0F00-000091020000}"/>
            </a:ext>
          </a:extLst>
        </xdr:cNvPr>
        <xdr:cNvCxnSpPr/>
      </xdr:nvCxnSpPr>
      <xdr:spPr>
        <a:xfrm>
          <a:off x="14592300" y="10871563"/>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136978</xdr:rowOff>
    </xdr:from>
    <xdr:to>
      <xdr:col>72</xdr:col>
      <xdr:colOff>38100</xdr:colOff>
      <xdr:row>63</xdr:row>
      <xdr:rowOff>67128</xdr:rowOff>
    </xdr:to>
    <xdr:sp macro="" textlink="">
      <xdr:nvSpPr>
        <xdr:cNvPr id="658" name="楕円 657">
          <a:extLst>
            <a:ext uri="{FF2B5EF4-FFF2-40B4-BE49-F238E27FC236}">
              <a16:creationId xmlns:a16="http://schemas.microsoft.com/office/drawing/2014/main" id="{00000000-0008-0000-0F00-000092020000}"/>
            </a:ext>
          </a:extLst>
        </xdr:cNvPr>
        <xdr:cNvSpPr/>
      </xdr:nvSpPr>
      <xdr:spPr>
        <a:xfrm>
          <a:off x="13652500" y="10766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16328</xdr:rowOff>
    </xdr:from>
    <xdr:to>
      <xdr:col>76</xdr:col>
      <xdr:colOff>114300</xdr:colOff>
      <xdr:row>63</xdr:row>
      <xdr:rowOff>70213</xdr:rowOff>
    </xdr:to>
    <xdr:cxnSp macro="">
      <xdr:nvCxnSpPr>
        <xdr:cNvPr id="659" name="直線コネクタ 658">
          <a:extLst>
            <a:ext uri="{FF2B5EF4-FFF2-40B4-BE49-F238E27FC236}">
              <a16:creationId xmlns:a16="http://schemas.microsoft.com/office/drawing/2014/main" id="{00000000-0008-0000-0F00-000093020000}"/>
            </a:ext>
          </a:extLst>
        </xdr:cNvPr>
        <xdr:cNvCxnSpPr/>
      </xdr:nvCxnSpPr>
      <xdr:spPr>
        <a:xfrm>
          <a:off x="13703300" y="10817678"/>
          <a:ext cx="8890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83094</xdr:rowOff>
    </xdr:from>
    <xdr:to>
      <xdr:col>67</xdr:col>
      <xdr:colOff>101600</xdr:colOff>
      <xdr:row>63</xdr:row>
      <xdr:rowOff>13244</xdr:rowOff>
    </xdr:to>
    <xdr:sp macro="" textlink="">
      <xdr:nvSpPr>
        <xdr:cNvPr id="660" name="楕円 659">
          <a:extLst>
            <a:ext uri="{FF2B5EF4-FFF2-40B4-BE49-F238E27FC236}">
              <a16:creationId xmlns:a16="http://schemas.microsoft.com/office/drawing/2014/main" id="{00000000-0008-0000-0F00-000094020000}"/>
            </a:ext>
          </a:extLst>
        </xdr:cNvPr>
        <xdr:cNvSpPr/>
      </xdr:nvSpPr>
      <xdr:spPr>
        <a:xfrm>
          <a:off x="12763500" y="1071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133894</xdr:rowOff>
    </xdr:from>
    <xdr:to>
      <xdr:col>71</xdr:col>
      <xdr:colOff>177800</xdr:colOff>
      <xdr:row>63</xdr:row>
      <xdr:rowOff>16328</xdr:rowOff>
    </xdr:to>
    <xdr:cxnSp macro="">
      <xdr:nvCxnSpPr>
        <xdr:cNvPr id="661" name="直線コネクタ 660">
          <a:extLst>
            <a:ext uri="{FF2B5EF4-FFF2-40B4-BE49-F238E27FC236}">
              <a16:creationId xmlns:a16="http://schemas.microsoft.com/office/drawing/2014/main" id="{00000000-0008-0000-0F00-000095020000}"/>
            </a:ext>
          </a:extLst>
        </xdr:cNvPr>
        <xdr:cNvCxnSpPr/>
      </xdr:nvCxnSpPr>
      <xdr:spPr>
        <a:xfrm>
          <a:off x="12814300" y="10763794"/>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148970</xdr:rowOff>
    </xdr:from>
    <xdr:ext cx="405111" cy="259045"/>
    <xdr:sp macro="" textlink="">
      <xdr:nvSpPr>
        <xdr:cNvPr id="662" name="n_1aveValue【保健センター・保健所】&#10;有形固定資産減価償却率">
          <a:extLst>
            <a:ext uri="{FF2B5EF4-FFF2-40B4-BE49-F238E27FC236}">
              <a16:creationId xmlns:a16="http://schemas.microsoft.com/office/drawing/2014/main" id="{00000000-0008-0000-0F00-000096020000}"/>
            </a:ext>
          </a:extLst>
        </xdr:cNvPr>
        <xdr:cNvSpPr txBox="1"/>
      </xdr:nvSpPr>
      <xdr:spPr>
        <a:xfrm>
          <a:off x="15266044" y="1009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64061</xdr:rowOff>
    </xdr:from>
    <xdr:ext cx="405111" cy="259045"/>
    <xdr:sp macro="" textlink="">
      <xdr:nvSpPr>
        <xdr:cNvPr id="663" name="n_2aveValue【保健センター・保健所】&#10;有形固定資産減価償却率">
          <a:extLst>
            <a:ext uri="{FF2B5EF4-FFF2-40B4-BE49-F238E27FC236}">
              <a16:creationId xmlns:a16="http://schemas.microsoft.com/office/drawing/2014/main" id="{00000000-0008-0000-0F00-000097020000}"/>
            </a:ext>
          </a:extLst>
        </xdr:cNvPr>
        <xdr:cNvSpPr txBox="1"/>
      </xdr:nvSpPr>
      <xdr:spPr>
        <a:xfrm>
          <a:off x="14389744" y="1000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28139</xdr:rowOff>
    </xdr:from>
    <xdr:ext cx="405111" cy="259045"/>
    <xdr:sp macro="" textlink="">
      <xdr:nvSpPr>
        <xdr:cNvPr id="664" name="n_3aveValue【保健センター・保健所】&#10;有形固定資産減価償却率">
          <a:extLst>
            <a:ext uri="{FF2B5EF4-FFF2-40B4-BE49-F238E27FC236}">
              <a16:creationId xmlns:a16="http://schemas.microsoft.com/office/drawing/2014/main" id="{00000000-0008-0000-0F00-000098020000}"/>
            </a:ext>
          </a:extLst>
        </xdr:cNvPr>
        <xdr:cNvSpPr txBox="1"/>
      </xdr:nvSpPr>
      <xdr:spPr>
        <a:xfrm>
          <a:off x="13500744" y="997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163665</xdr:rowOff>
    </xdr:from>
    <xdr:ext cx="405111" cy="259045"/>
    <xdr:sp macro="" textlink="">
      <xdr:nvSpPr>
        <xdr:cNvPr id="665" name="n_4aveValue【保健センター・保健所】&#10;有形固定資産減価償却率">
          <a:extLst>
            <a:ext uri="{FF2B5EF4-FFF2-40B4-BE49-F238E27FC236}">
              <a16:creationId xmlns:a16="http://schemas.microsoft.com/office/drawing/2014/main" id="{00000000-0008-0000-0F00-000099020000}"/>
            </a:ext>
          </a:extLst>
        </xdr:cNvPr>
        <xdr:cNvSpPr txBox="1"/>
      </xdr:nvSpPr>
      <xdr:spPr>
        <a:xfrm>
          <a:off x="12611744" y="993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166024</xdr:rowOff>
    </xdr:from>
    <xdr:ext cx="405111" cy="259045"/>
    <xdr:sp macro="" textlink="">
      <xdr:nvSpPr>
        <xdr:cNvPr id="666" name="n_1mainValue【保健センター・保健所】&#10;有形固定資産減価償却率">
          <a:extLst>
            <a:ext uri="{FF2B5EF4-FFF2-40B4-BE49-F238E27FC236}">
              <a16:creationId xmlns:a16="http://schemas.microsoft.com/office/drawing/2014/main" id="{00000000-0008-0000-0F00-00009A020000}"/>
            </a:ext>
          </a:extLst>
        </xdr:cNvPr>
        <xdr:cNvSpPr txBox="1"/>
      </xdr:nvSpPr>
      <xdr:spPr>
        <a:xfrm>
          <a:off x="15266044" y="10967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112140</xdr:rowOff>
    </xdr:from>
    <xdr:ext cx="405111" cy="259045"/>
    <xdr:sp macro="" textlink="">
      <xdr:nvSpPr>
        <xdr:cNvPr id="667" name="n_2mainValue【保健センター・保健所】&#10;有形固定資産減価償却率">
          <a:extLst>
            <a:ext uri="{FF2B5EF4-FFF2-40B4-BE49-F238E27FC236}">
              <a16:creationId xmlns:a16="http://schemas.microsoft.com/office/drawing/2014/main" id="{00000000-0008-0000-0F00-00009B020000}"/>
            </a:ext>
          </a:extLst>
        </xdr:cNvPr>
        <xdr:cNvSpPr txBox="1"/>
      </xdr:nvSpPr>
      <xdr:spPr>
        <a:xfrm>
          <a:off x="14389744" y="1091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58255</xdr:rowOff>
    </xdr:from>
    <xdr:ext cx="405111" cy="259045"/>
    <xdr:sp macro="" textlink="">
      <xdr:nvSpPr>
        <xdr:cNvPr id="668" name="n_3mainValue【保健センター・保健所】&#10;有形固定資産減価償却率">
          <a:extLst>
            <a:ext uri="{FF2B5EF4-FFF2-40B4-BE49-F238E27FC236}">
              <a16:creationId xmlns:a16="http://schemas.microsoft.com/office/drawing/2014/main" id="{00000000-0008-0000-0F00-00009C020000}"/>
            </a:ext>
          </a:extLst>
        </xdr:cNvPr>
        <xdr:cNvSpPr txBox="1"/>
      </xdr:nvSpPr>
      <xdr:spPr>
        <a:xfrm>
          <a:off x="13500744" y="10859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4371</xdr:rowOff>
    </xdr:from>
    <xdr:ext cx="405111" cy="259045"/>
    <xdr:sp macro="" textlink="">
      <xdr:nvSpPr>
        <xdr:cNvPr id="669" name="n_4mainValue【保健センター・保健所】&#10;有形固定資産減価償却率">
          <a:extLst>
            <a:ext uri="{FF2B5EF4-FFF2-40B4-BE49-F238E27FC236}">
              <a16:creationId xmlns:a16="http://schemas.microsoft.com/office/drawing/2014/main" id="{00000000-0008-0000-0F00-00009D020000}"/>
            </a:ext>
          </a:extLst>
        </xdr:cNvPr>
        <xdr:cNvSpPr txBox="1"/>
      </xdr:nvSpPr>
      <xdr:spPr>
        <a:xfrm>
          <a:off x="12611744" y="1080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0" name="正方形/長方形 669">
          <a:extLst>
            <a:ext uri="{FF2B5EF4-FFF2-40B4-BE49-F238E27FC236}">
              <a16:creationId xmlns:a16="http://schemas.microsoft.com/office/drawing/2014/main" id="{00000000-0008-0000-0F00-00009E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1" name="正方形/長方形 670">
          <a:extLst>
            <a:ext uri="{FF2B5EF4-FFF2-40B4-BE49-F238E27FC236}">
              <a16:creationId xmlns:a16="http://schemas.microsoft.com/office/drawing/2014/main" id="{00000000-0008-0000-0F00-00009F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2" name="正方形/長方形 671">
          <a:extLst>
            <a:ext uri="{FF2B5EF4-FFF2-40B4-BE49-F238E27FC236}">
              <a16:creationId xmlns:a16="http://schemas.microsoft.com/office/drawing/2014/main" id="{00000000-0008-0000-0F00-0000A0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3" name="正方形/長方形 672">
          <a:extLst>
            <a:ext uri="{FF2B5EF4-FFF2-40B4-BE49-F238E27FC236}">
              <a16:creationId xmlns:a16="http://schemas.microsoft.com/office/drawing/2014/main" id="{00000000-0008-0000-0F00-0000A1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4" name="正方形/長方形 673">
          <a:extLst>
            <a:ext uri="{FF2B5EF4-FFF2-40B4-BE49-F238E27FC236}">
              <a16:creationId xmlns:a16="http://schemas.microsoft.com/office/drawing/2014/main" id="{00000000-0008-0000-0F00-0000A2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5" name="正方形/長方形 674">
          <a:extLst>
            <a:ext uri="{FF2B5EF4-FFF2-40B4-BE49-F238E27FC236}">
              <a16:creationId xmlns:a16="http://schemas.microsoft.com/office/drawing/2014/main" id="{00000000-0008-0000-0F00-0000A3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6" name="正方形/長方形 675">
          <a:extLst>
            <a:ext uri="{FF2B5EF4-FFF2-40B4-BE49-F238E27FC236}">
              <a16:creationId xmlns:a16="http://schemas.microsoft.com/office/drawing/2014/main" id="{00000000-0008-0000-0F00-0000A4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7" name="正方形/長方形 676">
          <a:extLst>
            <a:ext uri="{FF2B5EF4-FFF2-40B4-BE49-F238E27FC236}">
              <a16:creationId xmlns:a16="http://schemas.microsoft.com/office/drawing/2014/main" id="{00000000-0008-0000-0F00-0000A5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8" name="テキスト ボックス 677">
          <a:extLst>
            <a:ext uri="{FF2B5EF4-FFF2-40B4-BE49-F238E27FC236}">
              <a16:creationId xmlns:a16="http://schemas.microsoft.com/office/drawing/2014/main" id="{00000000-0008-0000-0F00-0000A6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9" name="直線コネクタ 678">
          <a:extLst>
            <a:ext uri="{FF2B5EF4-FFF2-40B4-BE49-F238E27FC236}">
              <a16:creationId xmlns:a16="http://schemas.microsoft.com/office/drawing/2014/main" id="{00000000-0008-0000-0F00-0000A7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0" name="直線コネクタ 679">
          <a:extLst>
            <a:ext uri="{FF2B5EF4-FFF2-40B4-BE49-F238E27FC236}">
              <a16:creationId xmlns:a16="http://schemas.microsoft.com/office/drawing/2014/main" id="{00000000-0008-0000-0F00-0000A8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1" name="テキスト ボックス 680">
          <a:extLst>
            <a:ext uri="{FF2B5EF4-FFF2-40B4-BE49-F238E27FC236}">
              <a16:creationId xmlns:a16="http://schemas.microsoft.com/office/drawing/2014/main" id="{00000000-0008-0000-0F00-0000A9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2" name="直線コネクタ 681">
          <a:extLst>
            <a:ext uri="{FF2B5EF4-FFF2-40B4-BE49-F238E27FC236}">
              <a16:creationId xmlns:a16="http://schemas.microsoft.com/office/drawing/2014/main" id="{00000000-0008-0000-0F00-0000AA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3" name="テキスト ボックス 682">
          <a:extLst>
            <a:ext uri="{FF2B5EF4-FFF2-40B4-BE49-F238E27FC236}">
              <a16:creationId xmlns:a16="http://schemas.microsoft.com/office/drawing/2014/main" id="{00000000-0008-0000-0F00-0000AB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4" name="直線コネクタ 683">
          <a:extLst>
            <a:ext uri="{FF2B5EF4-FFF2-40B4-BE49-F238E27FC236}">
              <a16:creationId xmlns:a16="http://schemas.microsoft.com/office/drawing/2014/main" id="{00000000-0008-0000-0F00-0000AC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5" name="テキスト ボックス 684">
          <a:extLst>
            <a:ext uri="{FF2B5EF4-FFF2-40B4-BE49-F238E27FC236}">
              <a16:creationId xmlns:a16="http://schemas.microsoft.com/office/drawing/2014/main" id="{00000000-0008-0000-0F00-0000AD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6" name="直線コネクタ 685">
          <a:extLst>
            <a:ext uri="{FF2B5EF4-FFF2-40B4-BE49-F238E27FC236}">
              <a16:creationId xmlns:a16="http://schemas.microsoft.com/office/drawing/2014/main" id="{00000000-0008-0000-0F00-0000AE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7" name="テキスト ボックス 686">
          <a:extLst>
            <a:ext uri="{FF2B5EF4-FFF2-40B4-BE49-F238E27FC236}">
              <a16:creationId xmlns:a16="http://schemas.microsoft.com/office/drawing/2014/main" id="{00000000-0008-0000-0F00-0000AF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00000000-0008-0000-0F00-0000B0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00000000-0008-0000-0F00-0000B1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00000000-0008-0000-0F00-0000B2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91" name="直線コネクタ 690">
          <a:extLst>
            <a:ext uri="{FF2B5EF4-FFF2-40B4-BE49-F238E27FC236}">
              <a16:creationId xmlns:a16="http://schemas.microsoft.com/office/drawing/2014/main" id="{00000000-0008-0000-0F00-0000B3020000}"/>
            </a:ext>
          </a:extLst>
        </xdr:cNvPr>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00000000-0008-0000-0F00-0000B4020000}"/>
            </a:ext>
          </a:extLst>
        </xdr:cNvPr>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3" name="直線コネクタ 692">
          <a:extLst>
            <a:ext uri="{FF2B5EF4-FFF2-40B4-BE49-F238E27FC236}">
              <a16:creationId xmlns:a16="http://schemas.microsoft.com/office/drawing/2014/main" id="{00000000-0008-0000-0F00-0000B5020000}"/>
            </a:ext>
          </a:extLst>
        </xdr:cNvPr>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00000000-0008-0000-0F00-0000B6020000}"/>
            </a:ext>
          </a:extLst>
        </xdr:cNvPr>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5" name="直線コネクタ 694">
          <a:extLst>
            <a:ext uri="{FF2B5EF4-FFF2-40B4-BE49-F238E27FC236}">
              <a16:creationId xmlns:a16="http://schemas.microsoft.com/office/drawing/2014/main" id="{00000000-0008-0000-0F00-0000B7020000}"/>
            </a:ext>
          </a:extLst>
        </xdr:cNvPr>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00000000-0008-0000-0F00-0000B8020000}"/>
            </a:ext>
          </a:extLst>
        </xdr:cNvPr>
        <xdr:cNvSpPr txBox="1"/>
      </xdr:nvSpPr>
      <xdr:spPr>
        <a:xfrm>
          <a:off x="22199600" y="10407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7" name="フローチャート: 判断 696">
          <a:extLst>
            <a:ext uri="{FF2B5EF4-FFF2-40B4-BE49-F238E27FC236}">
              <a16:creationId xmlns:a16="http://schemas.microsoft.com/office/drawing/2014/main" id="{00000000-0008-0000-0F00-0000B9020000}"/>
            </a:ext>
          </a:extLst>
        </xdr:cNvPr>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8" name="フローチャート: 判断 697">
          <a:extLst>
            <a:ext uri="{FF2B5EF4-FFF2-40B4-BE49-F238E27FC236}">
              <a16:creationId xmlns:a16="http://schemas.microsoft.com/office/drawing/2014/main" id="{00000000-0008-0000-0F00-0000BA020000}"/>
            </a:ext>
          </a:extLst>
        </xdr:cNvPr>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120650</xdr:rowOff>
    </xdr:from>
    <xdr:to>
      <xdr:col>107</xdr:col>
      <xdr:colOff>101600</xdr:colOff>
      <xdr:row>62</xdr:row>
      <xdr:rowOff>50800</xdr:rowOff>
    </xdr:to>
    <xdr:sp macro="" textlink="">
      <xdr:nvSpPr>
        <xdr:cNvPr id="699" name="フローチャート: 判断 698">
          <a:extLst>
            <a:ext uri="{FF2B5EF4-FFF2-40B4-BE49-F238E27FC236}">
              <a16:creationId xmlns:a16="http://schemas.microsoft.com/office/drawing/2014/main" id="{00000000-0008-0000-0F00-0000BB020000}"/>
            </a:ext>
          </a:extLst>
        </xdr:cNvPr>
        <xdr:cNvSpPr/>
      </xdr:nvSpPr>
      <xdr:spPr>
        <a:xfrm>
          <a:off x="20383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700" name="フローチャート: 判断 699">
          <a:extLst>
            <a:ext uri="{FF2B5EF4-FFF2-40B4-BE49-F238E27FC236}">
              <a16:creationId xmlns:a16="http://schemas.microsoft.com/office/drawing/2014/main" id="{00000000-0008-0000-0F00-0000BC020000}"/>
            </a:ext>
          </a:extLst>
        </xdr:cNvPr>
        <xdr:cNvSpPr/>
      </xdr:nvSpPr>
      <xdr:spPr>
        <a:xfrm>
          <a:off x="19494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120650</xdr:rowOff>
    </xdr:from>
    <xdr:to>
      <xdr:col>98</xdr:col>
      <xdr:colOff>38100</xdr:colOff>
      <xdr:row>62</xdr:row>
      <xdr:rowOff>50800</xdr:rowOff>
    </xdr:to>
    <xdr:sp macro="" textlink="">
      <xdr:nvSpPr>
        <xdr:cNvPr id="701" name="フローチャート: 判断 700">
          <a:extLst>
            <a:ext uri="{FF2B5EF4-FFF2-40B4-BE49-F238E27FC236}">
              <a16:creationId xmlns:a16="http://schemas.microsoft.com/office/drawing/2014/main" id="{00000000-0008-0000-0F00-0000BD020000}"/>
            </a:ext>
          </a:extLst>
        </xdr:cNvPr>
        <xdr:cNvSpPr/>
      </xdr:nvSpPr>
      <xdr:spPr>
        <a:xfrm>
          <a:off x="18605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00000000-0008-0000-0F00-0000BE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F00-0000BF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F00-0000C0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F00-0000C1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74930</xdr:rowOff>
    </xdr:from>
    <xdr:to>
      <xdr:col>116</xdr:col>
      <xdr:colOff>114300</xdr:colOff>
      <xdr:row>64</xdr:row>
      <xdr:rowOff>5080</xdr:rowOff>
    </xdr:to>
    <xdr:sp macro="" textlink="">
      <xdr:nvSpPr>
        <xdr:cNvPr id="707" name="楕円 706">
          <a:extLst>
            <a:ext uri="{FF2B5EF4-FFF2-40B4-BE49-F238E27FC236}">
              <a16:creationId xmlns:a16="http://schemas.microsoft.com/office/drawing/2014/main" id="{00000000-0008-0000-0F00-0000C3020000}"/>
            </a:ext>
          </a:extLst>
        </xdr:cNvPr>
        <xdr:cNvSpPr/>
      </xdr:nvSpPr>
      <xdr:spPr>
        <a:xfrm>
          <a:off x="221107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161307</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00000000-0008-0000-0F00-0000C4020000}"/>
            </a:ext>
          </a:extLst>
        </xdr:cNvPr>
        <xdr:cNvSpPr txBox="1"/>
      </xdr:nvSpPr>
      <xdr:spPr>
        <a:xfrm>
          <a:off x="22199600" y="1079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74930</xdr:rowOff>
    </xdr:from>
    <xdr:to>
      <xdr:col>112</xdr:col>
      <xdr:colOff>38100</xdr:colOff>
      <xdr:row>64</xdr:row>
      <xdr:rowOff>5080</xdr:rowOff>
    </xdr:to>
    <xdr:sp macro="" textlink="">
      <xdr:nvSpPr>
        <xdr:cNvPr id="709" name="楕円 708">
          <a:extLst>
            <a:ext uri="{FF2B5EF4-FFF2-40B4-BE49-F238E27FC236}">
              <a16:creationId xmlns:a16="http://schemas.microsoft.com/office/drawing/2014/main" id="{00000000-0008-0000-0F00-0000C5020000}"/>
            </a:ext>
          </a:extLst>
        </xdr:cNvPr>
        <xdr:cNvSpPr/>
      </xdr:nvSpPr>
      <xdr:spPr>
        <a:xfrm>
          <a:off x="21272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125730</xdr:rowOff>
    </xdr:from>
    <xdr:to>
      <xdr:col>116</xdr:col>
      <xdr:colOff>63500</xdr:colOff>
      <xdr:row>63</xdr:row>
      <xdr:rowOff>125730</xdr:rowOff>
    </xdr:to>
    <xdr:cxnSp macro="">
      <xdr:nvCxnSpPr>
        <xdr:cNvPr id="710" name="直線コネクタ 709">
          <a:extLst>
            <a:ext uri="{FF2B5EF4-FFF2-40B4-BE49-F238E27FC236}">
              <a16:creationId xmlns:a16="http://schemas.microsoft.com/office/drawing/2014/main" id="{00000000-0008-0000-0F00-0000C6020000}"/>
            </a:ext>
          </a:extLst>
        </xdr:cNvPr>
        <xdr:cNvCxnSpPr/>
      </xdr:nvCxnSpPr>
      <xdr:spPr>
        <a:xfrm>
          <a:off x="21323300" y="109270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74930</xdr:rowOff>
    </xdr:from>
    <xdr:to>
      <xdr:col>107</xdr:col>
      <xdr:colOff>101600</xdr:colOff>
      <xdr:row>64</xdr:row>
      <xdr:rowOff>5080</xdr:rowOff>
    </xdr:to>
    <xdr:sp macro="" textlink="">
      <xdr:nvSpPr>
        <xdr:cNvPr id="711" name="楕円 710">
          <a:extLst>
            <a:ext uri="{FF2B5EF4-FFF2-40B4-BE49-F238E27FC236}">
              <a16:creationId xmlns:a16="http://schemas.microsoft.com/office/drawing/2014/main" id="{00000000-0008-0000-0F00-0000C7020000}"/>
            </a:ext>
          </a:extLst>
        </xdr:cNvPr>
        <xdr:cNvSpPr/>
      </xdr:nvSpPr>
      <xdr:spPr>
        <a:xfrm>
          <a:off x="20383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125730</xdr:rowOff>
    </xdr:from>
    <xdr:to>
      <xdr:col>111</xdr:col>
      <xdr:colOff>177800</xdr:colOff>
      <xdr:row>63</xdr:row>
      <xdr:rowOff>125730</xdr:rowOff>
    </xdr:to>
    <xdr:cxnSp macro="">
      <xdr:nvCxnSpPr>
        <xdr:cNvPr id="712" name="直線コネクタ 711">
          <a:extLst>
            <a:ext uri="{FF2B5EF4-FFF2-40B4-BE49-F238E27FC236}">
              <a16:creationId xmlns:a16="http://schemas.microsoft.com/office/drawing/2014/main" id="{00000000-0008-0000-0F00-0000C8020000}"/>
            </a:ext>
          </a:extLst>
        </xdr:cNvPr>
        <xdr:cNvCxnSpPr/>
      </xdr:nvCxnSpPr>
      <xdr:spPr>
        <a:xfrm>
          <a:off x="20434300" y="1092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74930</xdr:rowOff>
    </xdr:from>
    <xdr:to>
      <xdr:col>102</xdr:col>
      <xdr:colOff>165100</xdr:colOff>
      <xdr:row>64</xdr:row>
      <xdr:rowOff>5080</xdr:rowOff>
    </xdr:to>
    <xdr:sp macro="" textlink="">
      <xdr:nvSpPr>
        <xdr:cNvPr id="713" name="楕円 712">
          <a:extLst>
            <a:ext uri="{FF2B5EF4-FFF2-40B4-BE49-F238E27FC236}">
              <a16:creationId xmlns:a16="http://schemas.microsoft.com/office/drawing/2014/main" id="{00000000-0008-0000-0F00-0000C9020000}"/>
            </a:ext>
          </a:extLst>
        </xdr:cNvPr>
        <xdr:cNvSpPr/>
      </xdr:nvSpPr>
      <xdr:spPr>
        <a:xfrm>
          <a:off x="19494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125730</xdr:rowOff>
    </xdr:from>
    <xdr:to>
      <xdr:col>107</xdr:col>
      <xdr:colOff>50800</xdr:colOff>
      <xdr:row>63</xdr:row>
      <xdr:rowOff>125730</xdr:rowOff>
    </xdr:to>
    <xdr:cxnSp macro="">
      <xdr:nvCxnSpPr>
        <xdr:cNvPr id="714" name="直線コネクタ 713">
          <a:extLst>
            <a:ext uri="{FF2B5EF4-FFF2-40B4-BE49-F238E27FC236}">
              <a16:creationId xmlns:a16="http://schemas.microsoft.com/office/drawing/2014/main" id="{00000000-0008-0000-0F00-0000CA020000}"/>
            </a:ext>
          </a:extLst>
        </xdr:cNvPr>
        <xdr:cNvCxnSpPr/>
      </xdr:nvCxnSpPr>
      <xdr:spPr>
        <a:xfrm>
          <a:off x="19545300" y="1092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74930</xdr:rowOff>
    </xdr:from>
    <xdr:to>
      <xdr:col>98</xdr:col>
      <xdr:colOff>38100</xdr:colOff>
      <xdr:row>64</xdr:row>
      <xdr:rowOff>5080</xdr:rowOff>
    </xdr:to>
    <xdr:sp macro="" textlink="">
      <xdr:nvSpPr>
        <xdr:cNvPr id="715" name="楕円 714">
          <a:extLst>
            <a:ext uri="{FF2B5EF4-FFF2-40B4-BE49-F238E27FC236}">
              <a16:creationId xmlns:a16="http://schemas.microsoft.com/office/drawing/2014/main" id="{00000000-0008-0000-0F00-0000CB020000}"/>
            </a:ext>
          </a:extLst>
        </xdr:cNvPr>
        <xdr:cNvSpPr/>
      </xdr:nvSpPr>
      <xdr:spPr>
        <a:xfrm>
          <a:off x="18605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125730</xdr:rowOff>
    </xdr:from>
    <xdr:to>
      <xdr:col>102</xdr:col>
      <xdr:colOff>114300</xdr:colOff>
      <xdr:row>63</xdr:row>
      <xdr:rowOff>125730</xdr:rowOff>
    </xdr:to>
    <xdr:cxnSp macro="">
      <xdr:nvCxnSpPr>
        <xdr:cNvPr id="716" name="直線コネクタ 715">
          <a:extLst>
            <a:ext uri="{FF2B5EF4-FFF2-40B4-BE49-F238E27FC236}">
              <a16:creationId xmlns:a16="http://schemas.microsoft.com/office/drawing/2014/main" id="{00000000-0008-0000-0F00-0000CC020000}"/>
            </a:ext>
          </a:extLst>
        </xdr:cNvPr>
        <xdr:cNvCxnSpPr/>
      </xdr:nvCxnSpPr>
      <xdr:spPr>
        <a:xfrm>
          <a:off x="18656300" y="1092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7" name="n_1aveValue【保健センター・保健所】&#10;一人当たり面積">
          <a:extLst>
            <a:ext uri="{FF2B5EF4-FFF2-40B4-BE49-F238E27FC236}">
              <a16:creationId xmlns:a16="http://schemas.microsoft.com/office/drawing/2014/main" id="{00000000-0008-0000-0F00-0000CD020000}"/>
            </a:ext>
          </a:extLst>
        </xdr:cNvPr>
        <xdr:cNvSpPr txBox="1"/>
      </xdr:nvSpPr>
      <xdr:spPr>
        <a:xfrm>
          <a:off x="210757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67327</xdr:rowOff>
    </xdr:from>
    <xdr:ext cx="469744" cy="259045"/>
    <xdr:sp macro="" textlink="">
      <xdr:nvSpPr>
        <xdr:cNvPr id="718" name="n_2aveValue【保健センター・保健所】&#10;一人当たり面積">
          <a:extLst>
            <a:ext uri="{FF2B5EF4-FFF2-40B4-BE49-F238E27FC236}">
              <a16:creationId xmlns:a16="http://schemas.microsoft.com/office/drawing/2014/main" id="{00000000-0008-0000-0F00-0000CE020000}"/>
            </a:ext>
          </a:extLst>
        </xdr:cNvPr>
        <xdr:cNvSpPr txBox="1"/>
      </xdr:nvSpPr>
      <xdr:spPr>
        <a:xfrm>
          <a:off x="20199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67327</xdr:rowOff>
    </xdr:from>
    <xdr:ext cx="469744" cy="259045"/>
    <xdr:sp macro="" textlink="">
      <xdr:nvSpPr>
        <xdr:cNvPr id="719" name="n_3aveValue【保健センター・保健所】&#10;一人当たり面積">
          <a:extLst>
            <a:ext uri="{FF2B5EF4-FFF2-40B4-BE49-F238E27FC236}">
              <a16:creationId xmlns:a16="http://schemas.microsoft.com/office/drawing/2014/main" id="{00000000-0008-0000-0F00-0000CF020000}"/>
            </a:ext>
          </a:extLst>
        </xdr:cNvPr>
        <xdr:cNvSpPr txBox="1"/>
      </xdr:nvSpPr>
      <xdr:spPr>
        <a:xfrm>
          <a:off x="19310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67327</xdr:rowOff>
    </xdr:from>
    <xdr:ext cx="469744" cy="259045"/>
    <xdr:sp macro="" textlink="">
      <xdr:nvSpPr>
        <xdr:cNvPr id="720" name="n_4aveValue【保健センター・保健所】&#10;一人当たり面積">
          <a:extLst>
            <a:ext uri="{FF2B5EF4-FFF2-40B4-BE49-F238E27FC236}">
              <a16:creationId xmlns:a16="http://schemas.microsoft.com/office/drawing/2014/main" id="{00000000-0008-0000-0F00-0000D0020000}"/>
            </a:ext>
          </a:extLst>
        </xdr:cNvPr>
        <xdr:cNvSpPr txBox="1"/>
      </xdr:nvSpPr>
      <xdr:spPr>
        <a:xfrm>
          <a:off x="18421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167657</xdr:rowOff>
    </xdr:from>
    <xdr:ext cx="469744" cy="259045"/>
    <xdr:sp macro="" textlink="">
      <xdr:nvSpPr>
        <xdr:cNvPr id="721" name="n_1mainValue【保健センター・保健所】&#10;一人当たり面積">
          <a:extLst>
            <a:ext uri="{FF2B5EF4-FFF2-40B4-BE49-F238E27FC236}">
              <a16:creationId xmlns:a16="http://schemas.microsoft.com/office/drawing/2014/main" id="{00000000-0008-0000-0F00-0000D1020000}"/>
            </a:ext>
          </a:extLst>
        </xdr:cNvPr>
        <xdr:cNvSpPr txBox="1"/>
      </xdr:nvSpPr>
      <xdr:spPr>
        <a:xfrm>
          <a:off x="210757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167657</xdr:rowOff>
    </xdr:from>
    <xdr:ext cx="469744" cy="259045"/>
    <xdr:sp macro="" textlink="">
      <xdr:nvSpPr>
        <xdr:cNvPr id="722" name="n_2mainValue【保健センター・保健所】&#10;一人当たり面積">
          <a:extLst>
            <a:ext uri="{FF2B5EF4-FFF2-40B4-BE49-F238E27FC236}">
              <a16:creationId xmlns:a16="http://schemas.microsoft.com/office/drawing/2014/main" id="{00000000-0008-0000-0F00-0000D2020000}"/>
            </a:ext>
          </a:extLst>
        </xdr:cNvPr>
        <xdr:cNvSpPr txBox="1"/>
      </xdr:nvSpPr>
      <xdr:spPr>
        <a:xfrm>
          <a:off x="201994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167657</xdr:rowOff>
    </xdr:from>
    <xdr:ext cx="469744" cy="259045"/>
    <xdr:sp macro="" textlink="">
      <xdr:nvSpPr>
        <xdr:cNvPr id="723" name="n_3mainValue【保健センター・保健所】&#10;一人当たり面積">
          <a:extLst>
            <a:ext uri="{FF2B5EF4-FFF2-40B4-BE49-F238E27FC236}">
              <a16:creationId xmlns:a16="http://schemas.microsoft.com/office/drawing/2014/main" id="{00000000-0008-0000-0F00-0000D3020000}"/>
            </a:ext>
          </a:extLst>
        </xdr:cNvPr>
        <xdr:cNvSpPr txBox="1"/>
      </xdr:nvSpPr>
      <xdr:spPr>
        <a:xfrm>
          <a:off x="193104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167657</xdr:rowOff>
    </xdr:from>
    <xdr:ext cx="469744" cy="259045"/>
    <xdr:sp macro="" textlink="">
      <xdr:nvSpPr>
        <xdr:cNvPr id="724" name="n_4mainValue【保健センター・保健所】&#10;一人当たり面積">
          <a:extLst>
            <a:ext uri="{FF2B5EF4-FFF2-40B4-BE49-F238E27FC236}">
              <a16:creationId xmlns:a16="http://schemas.microsoft.com/office/drawing/2014/main" id="{00000000-0008-0000-0F00-0000D4020000}"/>
            </a:ext>
          </a:extLst>
        </xdr:cNvPr>
        <xdr:cNvSpPr txBox="1"/>
      </xdr:nvSpPr>
      <xdr:spPr>
        <a:xfrm>
          <a:off x="184214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00000000-0008-0000-0F00-0000D5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00000000-0008-0000-0F00-0000D6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00000000-0008-0000-0F00-0000D7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00000000-0008-0000-0F00-0000D8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00000000-0008-0000-0F00-0000D9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00000000-0008-0000-0F00-0000DA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00000000-0008-0000-0F00-0000DB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00000000-0008-0000-0F00-0000DD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00000000-0008-0000-0F00-0000DE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00000000-0008-0000-0F00-0000DF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a:extLst>
            <a:ext uri="{FF2B5EF4-FFF2-40B4-BE49-F238E27FC236}">
              <a16:creationId xmlns:a16="http://schemas.microsoft.com/office/drawing/2014/main" id="{00000000-0008-0000-0F00-0000E0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a:extLst>
            <a:ext uri="{FF2B5EF4-FFF2-40B4-BE49-F238E27FC236}">
              <a16:creationId xmlns:a16="http://schemas.microsoft.com/office/drawing/2014/main" id="{00000000-0008-0000-0F00-0000E1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a:extLst>
            <a:ext uri="{FF2B5EF4-FFF2-40B4-BE49-F238E27FC236}">
              <a16:creationId xmlns:a16="http://schemas.microsoft.com/office/drawing/2014/main" id="{00000000-0008-0000-0F00-0000E2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a:extLst>
            <a:ext uri="{FF2B5EF4-FFF2-40B4-BE49-F238E27FC236}">
              <a16:creationId xmlns:a16="http://schemas.microsoft.com/office/drawing/2014/main" id="{00000000-0008-0000-0F00-0000E3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a:extLst>
            <a:ext uri="{FF2B5EF4-FFF2-40B4-BE49-F238E27FC236}">
              <a16:creationId xmlns:a16="http://schemas.microsoft.com/office/drawing/2014/main" id="{00000000-0008-0000-0F00-0000E4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a:extLst>
            <a:ext uri="{FF2B5EF4-FFF2-40B4-BE49-F238E27FC236}">
              <a16:creationId xmlns:a16="http://schemas.microsoft.com/office/drawing/2014/main" id="{00000000-0008-0000-0F00-0000E5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a:extLst>
            <a:ext uri="{FF2B5EF4-FFF2-40B4-BE49-F238E27FC236}">
              <a16:creationId xmlns:a16="http://schemas.microsoft.com/office/drawing/2014/main" id="{00000000-0008-0000-0F00-0000E6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a:extLst>
            <a:ext uri="{FF2B5EF4-FFF2-40B4-BE49-F238E27FC236}">
              <a16:creationId xmlns:a16="http://schemas.microsoft.com/office/drawing/2014/main" id="{00000000-0008-0000-0F00-0000E7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a:extLst>
            <a:ext uri="{FF2B5EF4-FFF2-40B4-BE49-F238E27FC236}">
              <a16:creationId xmlns:a16="http://schemas.microsoft.com/office/drawing/2014/main" id="{00000000-0008-0000-0F00-0000E8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5" name="テキスト ボックス 744">
          <a:extLst>
            <a:ext uri="{FF2B5EF4-FFF2-40B4-BE49-F238E27FC236}">
              <a16:creationId xmlns:a16="http://schemas.microsoft.com/office/drawing/2014/main" id="{00000000-0008-0000-0F00-0000E9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00000000-0008-0000-0F00-0000EA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7" name="テキスト ボックス 746">
          <a:extLst>
            <a:ext uri="{FF2B5EF4-FFF2-40B4-BE49-F238E27FC236}">
              <a16:creationId xmlns:a16="http://schemas.microsoft.com/office/drawing/2014/main" id="{00000000-0008-0000-0F00-0000EB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00000000-0008-0000-0F00-0000EC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97155</xdr:rowOff>
    </xdr:from>
    <xdr:to>
      <xdr:col>85</xdr:col>
      <xdr:colOff>126364</xdr:colOff>
      <xdr:row>85</xdr:row>
      <xdr:rowOff>87630</xdr:rowOff>
    </xdr:to>
    <xdr:cxnSp macro="">
      <xdr:nvCxnSpPr>
        <xdr:cNvPr id="749" name="直線コネクタ 748">
          <a:extLst>
            <a:ext uri="{FF2B5EF4-FFF2-40B4-BE49-F238E27FC236}">
              <a16:creationId xmlns:a16="http://schemas.microsoft.com/office/drawing/2014/main" id="{00000000-0008-0000-0F00-0000ED020000}"/>
            </a:ext>
          </a:extLst>
        </xdr:cNvPr>
        <xdr:cNvCxnSpPr/>
      </xdr:nvCxnSpPr>
      <xdr:spPr>
        <a:xfrm flipV="1">
          <a:off x="16318864" y="13470255"/>
          <a:ext cx="0" cy="119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91457</xdr:rowOff>
    </xdr:from>
    <xdr:ext cx="405111" cy="259045"/>
    <xdr:sp macro="" textlink="">
      <xdr:nvSpPr>
        <xdr:cNvPr id="750" name="【消防施設】&#10;有形固定資産減価償却率最小値テキスト">
          <a:extLst>
            <a:ext uri="{FF2B5EF4-FFF2-40B4-BE49-F238E27FC236}">
              <a16:creationId xmlns:a16="http://schemas.microsoft.com/office/drawing/2014/main" id="{00000000-0008-0000-0F00-0000EE020000}"/>
            </a:ext>
          </a:extLst>
        </xdr:cNvPr>
        <xdr:cNvSpPr txBox="1"/>
      </xdr:nvSpPr>
      <xdr:spPr>
        <a:xfrm>
          <a:off x="16357600" y="1466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87630</xdr:rowOff>
    </xdr:from>
    <xdr:to>
      <xdr:col>86</xdr:col>
      <xdr:colOff>25400</xdr:colOff>
      <xdr:row>85</xdr:row>
      <xdr:rowOff>87630</xdr:rowOff>
    </xdr:to>
    <xdr:cxnSp macro="">
      <xdr:nvCxnSpPr>
        <xdr:cNvPr id="751" name="直線コネクタ 750">
          <a:extLst>
            <a:ext uri="{FF2B5EF4-FFF2-40B4-BE49-F238E27FC236}">
              <a16:creationId xmlns:a16="http://schemas.microsoft.com/office/drawing/2014/main" id="{00000000-0008-0000-0F00-0000EF020000}"/>
            </a:ext>
          </a:extLst>
        </xdr:cNvPr>
        <xdr:cNvCxnSpPr/>
      </xdr:nvCxnSpPr>
      <xdr:spPr>
        <a:xfrm>
          <a:off x="16230600" y="14660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43832</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00000000-0008-0000-0F00-0000F0020000}"/>
            </a:ext>
          </a:extLst>
        </xdr:cNvPr>
        <xdr:cNvSpPr txBox="1"/>
      </xdr:nvSpPr>
      <xdr:spPr>
        <a:xfrm>
          <a:off x="16357600" y="1324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97155</xdr:rowOff>
    </xdr:from>
    <xdr:to>
      <xdr:col>86</xdr:col>
      <xdr:colOff>25400</xdr:colOff>
      <xdr:row>78</xdr:row>
      <xdr:rowOff>97155</xdr:rowOff>
    </xdr:to>
    <xdr:cxnSp macro="">
      <xdr:nvCxnSpPr>
        <xdr:cNvPr id="753" name="直線コネクタ 752">
          <a:extLst>
            <a:ext uri="{FF2B5EF4-FFF2-40B4-BE49-F238E27FC236}">
              <a16:creationId xmlns:a16="http://schemas.microsoft.com/office/drawing/2014/main" id="{00000000-0008-0000-0F00-0000F1020000}"/>
            </a:ext>
          </a:extLst>
        </xdr:cNvPr>
        <xdr:cNvCxnSpPr/>
      </xdr:nvCxnSpPr>
      <xdr:spPr>
        <a:xfrm>
          <a:off x="16230600" y="1347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17797</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00000000-0008-0000-0F00-0000F2020000}"/>
            </a:ext>
          </a:extLst>
        </xdr:cNvPr>
        <xdr:cNvSpPr txBox="1"/>
      </xdr:nvSpPr>
      <xdr:spPr>
        <a:xfrm>
          <a:off x="16357600" y="13905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166370</xdr:rowOff>
    </xdr:from>
    <xdr:to>
      <xdr:col>85</xdr:col>
      <xdr:colOff>177800</xdr:colOff>
      <xdr:row>82</xdr:row>
      <xdr:rowOff>96520</xdr:rowOff>
    </xdr:to>
    <xdr:sp macro="" textlink="">
      <xdr:nvSpPr>
        <xdr:cNvPr id="755" name="フローチャート: 判断 754">
          <a:extLst>
            <a:ext uri="{FF2B5EF4-FFF2-40B4-BE49-F238E27FC236}">
              <a16:creationId xmlns:a16="http://schemas.microsoft.com/office/drawing/2014/main" id="{00000000-0008-0000-0F00-0000F3020000}"/>
            </a:ext>
          </a:extLst>
        </xdr:cNvPr>
        <xdr:cNvSpPr/>
      </xdr:nvSpPr>
      <xdr:spPr>
        <a:xfrm>
          <a:off x="162687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126364</xdr:rowOff>
    </xdr:from>
    <xdr:to>
      <xdr:col>81</xdr:col>
      <xdr:colOff>101600</xdr:colOff>
      <xdr:row>82</xdr:row>
      <xdr:rowOff>56514</xdr:rowOff>
    </xdr:to>
    <xdr:sp macro="" textlink="">
      <xdr:nvSpPr>
        <xdr:cNvPr id="756" name="フローチャート: 判断 755">
          <a:extLst>
            <a:ext uri="{FF2B5EF4-FFF2-40B4-BE49-F238E27FC236}">
              <a16:creationId xmlns:a16="http://schemas.microsoft.com/office/drawing/2014/main" id="{00000000-0008-0000-0F00-0000F4020000}"/>
            </a:ext>
          </a:extLst>
        </xdr:cNvPr>
        <xdr:cNvSpPr/>
      </xdr:nvSpPr>
      <xdr:spPr>
        <a:xfrm>
          <a:off x="15430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76836</xdr:rowOff>
    </xdr:from>
    <xdr:to>
      <xdr:col>76</xdr:col>
      <xdr:colOff>165100</xdr:colOff>
      <xdr:row>84</xdr:row>
      <xdr:rowOff>6986</xdr:rowOff>
    </xdr:to>
    <xdr:sp macro="" textlink="">
      <xdr:nvSpPr>
        <xdr:cNvPr id="757" name="フローチャート: 判断 756">
          <a:extLst>
            <a:ext uri="{FF2B5EF4-FFF2-40B4-BE49-F238E27FC236}">
              <a16:creationId xmlns:a16="http://schemas.microsoft.com/office/drawing/2014/main" id="{00000000-0008-0000-0F00-0000F5020000}"/>
            </a:ext>
          </a:extLst>
        </xdr:cNvPr>
        <xdr:cNvSpPr/>
      </xdr:nvSpPr>
      <xdr:spPr>
        <a:xfrm>
          <a:off x="14541500" y="1430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59689</xdr:rowOff>
    </xdr:from>
    <xdr:to>
      <xdr:col>72</xdr:col>
      <xdr:colOff>38100</xdr:colOff>
      <xdr:row>83</xdr:row>
      <xdr:rowOff>161289</xdr:rowOff>
    </xdr:to>
    <xdr:sp macro="" textlink="">
      <xdr:nvSpPr>
        <xdr:cNvPr id="758" name="フローチャート: 判断 757">
          <a:extLst>
            <a:ext uri="{FF2B5EF4-FFF2-40B4-BE49-F238E27FC236}">
              <a16:creationId xmlns:a16="http://schemas.microsoft.com/office/drawing/2014/main" id="{00000000-0008-0000-0F00-0000F6020000}"/>
            </a:ext>
          </a:extLst>
        </xdr:cNvPr>
        <xdr:cNvSpPr/>
      </xdr:nvSpPr>
      <xdr:spPr>
        <a:xfrm>
          <a:off x="13652500" y="1429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23495</xdr:rowOff>
    </xdr:from>
    <xdr:to>
      <xdr:col>67</xdr:col>
      <xdr:colOff>101600</xdr:colOff>
      <xdr:row>83</xdr:row>
      <xdr:rowOff>125095</xdr:rowOff>
    </xdr:to>
    <xdr:sp macro="" textlink="">
      <xdr:nvSpPr>
        <xdr:cNvPr id="759" name="フローチャート: 判断 758">
          <a:extLst>
            <a:ext uri="{FF2B5EF4-FFF2-40B4-BE49-F238E27FC236}">
              <a16:creationId xmlns:a16="http://schemas.microsoft.com/office/drawing/2014/main" id="{00000000-0008-0000-0F00-0000F7020000}"/>
            </a:ext>
          </a:extLst>
        </xdr:cNvPr>
        <xdr:cNvSpPr/>
      </xdr:nvSpPr>
      <xdr:spPr>
        <a:xfrm>
          <a:off x="12763500" y="1425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00000000-0008-0000-0F00-0000F8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00000000-0008-0000-0F00-0000F9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0000000-0008-0000-0F00-0000FA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F00-0000FB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F00-0000FC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153036</xdr:rowOff>
    </xdr:from>
    <xdr:to>
      <xdr:col>85</xdr:col>
      <xdr:colOff>177800</xdr:colOff>
      <xdr:row>85</xdr:row>
      <xdr:rowOff>83186</xdr:rowOff>
    </xdr:to>
    <xdr:sp macro="" textlink="">
      <xdr:nvSpPr>
        <xdr:cNvPr id="765" name="楕円 764">
          <a:extLst>
            <a:ext uri="{FF2B5EF4-FFF2-40B4-BE49-F238E27FC236}">
              <a16:creationId xmlns:a16="http://schemas.microsoft.com/office/drawing/2014/main" id="{00000000-0008-0000-0F00-0000FD020000}"/>
            </a:ext>
          </a:extLst>
        </xdr:cNvPr>
        <xdr:cNvSpPr/>
      </xdr:nvSpPr>
      <xdr:spPr>
        <a:xfrm>
          <a:off x="16268700" y="1455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67963</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00000000-0008-0000-0F00-0000FE020000}"/>
            </a:ext>
          </a:extLst>
        </xdr:cNvPr>
        <xdr:cNvSpPr txBox="1"/>
      </xdr:nvSpPr>
      <xdr:spPr>
        <a:xfrm>
          <a:off x="16357600" y="14469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10161</xdr:rowOff>
    </xdr:from>
    <xdr:to>
      <xdr:col>81</xdr:col>
      <xdr:colOff>101600</xdr:colOff>
      <xdr:row>85</xdr:row>
      <xdr:rowOff>111761</xdr:rowOff>
    </xdr:to>
    <xdr:sp macro="" textlink="">
      <xdr:nvSpPr>
        <xdr:cNvPr id="767" name="楕円 766">
          <a:extLst>
            <a:ext uri="{FF2B5EF4-FFF2-40B4-BE49-F238E27FC236}">
              <a16:creationId xmlns:a16="http://schemas.microsoft.com/office/drawing/2014/main" id="{00000000-0008-0000-0F00-0000FF020000}"/>
            </a:ext>
          </a:extLst>
        </xdr:cNvPr>
        <xdr:cNvSpPr/>
      </xdr:nvSpPr>
      <xdr:spPr>
        <a:xfrm>
          <a:off x="15430500" y="1458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32386</xdr:rowOff>
    </xdr:from>
    <xdr:to>
      <xdr:col>85</xdr:col>
      <xdr:colOff>127000</xdr:colOff>
      <xdr:row>85</xdr:row>
      <xdr:rowOff>60961</xdr:rowOff>
    </xdr:to>
    <xdr:cxnSp macro="">
      <xdr:nvCxnSpPr>
        <xdr:cNvPr id="768" name="直線コネクタ 767">
          <a:extLst>
            <a:ext uri="{FF2B5EF4-FFF2-40B4-BE49-F238E27FC236}">
              <a16:creationId xmlns:a16="http://schemas.microsoft.com/office/drawing/2014/main" id="{00000000-0008-0000-0F00-000000030000}"/>
            </a:ext>
          </a:extLst>
        </xdr:cNvPr>
        <xdr:cNvCxnSpPr/>
      </xdr:nvCxnSpPr>
      <xdr:spPr>
        <a:xfrm flipV="1">
          <a:off x="15481300" y="14605636"/>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168275</xdr:rowOff>
    </xdr:from>
    <xdr:to>
      <xdr:col>76</xdr:col>
      <xdr:colOff>165100</xdr:colOff>
      <xdr:row>85</xdr:row>
      <xdr:rowOff>98425</xdr:rowOff>
    </xdr:to>
    <xdr:sp macro="" textlink="">
      <xdr:nvSpPr>
        <xdr:cNvPr id="769" name="楕円 768">
          <a:extLst>
            <a:ext uri="{FF2B5EF4-FFF2-40B4-BE49-F238E27FC236}">
              <a16:creationId xmlns:a16="http://schemas.microsoft.com/office/drawing/2014/main" id="{00000000-0008-0000-0F00-000001030000}"/>
            </a:ext>
          </a:extLst>
        </xdr:cNvPr>
        <xdr:cNvSpPr/>
      </xdr:nvSpPr>
      <xdr:spPr>
        <a:xfrm>
          <a:off x="14541500" y="1457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47625</xdr:rowOff>
    </xdr:from>
    <xdr:to>
      <xdr:col>81</xdr:col>
      <xdr:colOff>50800</xdr:colOff>
      <xdr:row>85</xdr:row>
      <xdr:rowOff>60961</xdr:rowOff>
    </xdr:to>
    <xdr:cxnSp macro="">
      <xdr:nvCxnSpPr>
        <xdr:cNvPr id="770" name="直線コネクタ 769">
          <a:extLst>
            <a:ext uri="{FF2B5EF4-FFF2-40B4-BE49-F238E27FC236}">
              <a16:creationId xmlns:a16="http://schemas.microsoft.com/office/drawing/2014/main" id="{00000000-0008-0000-0F00-000002030000}"/>
            </a:ext>
          </a:extLst>
        </xdr:cNvPr>
        <xdr:cNvCxnSpPr/>
      </xdr:nvCxnSpPr>
      <xdr:spPr>
        <a:xfrm>
          <a:off x="14592300" y="14620875"/>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164464</xdr:rowOff>
    </xdr:from>
    <xdr:to>
      <xdr:col>72</xdr:col>
      <xdr:colOff>38100</xdr:colOff>
      <xdr:row>85</xdr:row>
      <xdr:rowOff>94614</xdr:rowOff>
    </xdr:to>
    <xdr:sp macro="" textlink="">
      <xdr:nvSpPr>
        <xdr:cNvPr id="771" name="楕円 770">
          <a:extLst>
            <a:ext uri="{FF2B5EF4-FFF2-40B4-BE49-F238E27FC236}">
              <a16:creationId xmlns:a16="http://schemas.microsoft.com/office/drawing/2014/main" id="{00000000-0008-0000-0F00-000003030000}"/>
            </a:ext>
          </a:extLst>
        </xdr:cNvPr>
        <xdr:cNvSpPr/>
      </xdr:nvSpPr>
      <xdr:spPr>
        <a:xfrm>
          <a:off x="13652500" y="1456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43814</xdr:rowOff>
    </xdr:from>
    <xdr:to>
      <xdr:col>76</xdr:col>
      <xdr:colOff>114300</xdr:colOff>
      <xdr:row>85</xdr:row>
      <xdr:rowOff>47625</xdr:rowOff>
    </xdr:to>
    <xdr:cxnSp macro="">
      <xdr:nvCxnSpPr>
        <xdr:cNvPr id="772" name="直線コネクタ 771">
          <a:extLst>
            <a:ext uri="{FF2B5EF4-FFF2-40B4-BE49-F238E27FC236}">
              <a16:creationId xmlns:a16="http://schemas.microsoft.com/office/drawing/2014/main" id="{00000000-0008-0000-0F00-000004030000}"/>
            </a:ext>
          </a:extLst>
        </xdr:cNvPr>
        <xdr:cNvCxnSpPr/>
      </xdr:nvCxnSpPr>
      <xdr:spPr>
        <a:xfrm>
          <a:off x="13703300" y="14617064"/>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154939</xdr:rowOff>
    </xdr:from>
    <xdr:to>
      <xdr:col>67</xdr:col>
      <xdr:colOff>101600</xdr:colOff>
      <xdr:row>85</xdr:row>
      <xdr:rowOff>85089</xdr:rowOff>
    </xdr:to>
    <xdr:sp macro="" textlink="">
      <xdr:nvSpPr>
        <xdr:cNvPr id="773" name="楕円 772">
          <a:extLst>
            <a:ext uri="{FF2B5EF4-FFF2-40B4-BE49-F238E27FC236}">
              <a16:creationId xmlns:a16="http://schemas.microsoft.com/office/drawing/2014/main" id="{00000000-0008-0000-0F00-000005030000}"/>
            </a:ext>
          </a:extLst>
        </xdr:cNvPr>
        <xdr:cNvSpPr/>
      </xdr:nvSpPr>
      <xdr:spPr>
        <a:xfrm>
          <a:off x="12763500" y="1455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34289</xdr:rowOff>
    </xdr:from>
    <xdr:to>
      <xdr:col>71</xdr:col>
      <xdr:colOff>177800</xdr:colOff>
      <xdr:row>85</xdr:row>
      <xdr:rowOff>43814</xdr:rowOff>
    </xdr:to>
    <xdr:cxnSp macro="">
      <xdr:nvCxnSpPr>
        <xdr:cNvPr id="774" name="直線コネクタ 773">
          <a:extLst>
            <a:ext uri="{FF2B5EF4-FFF2-40B4-BE49-F238E27FC236}">
              <a16:creationId xmlns:a16="http://schemas.microsoft.com/office/drawing/2014/main" id="{00000000-0008-0000-0F00-000006030000}"/>
            </a:ext>
          </a:extLst>
        </xdr:cNvPr>
        <xdr:cNvCxnSpPr/>
      </xdr:nvCxnSpPr>
      <xdr:spPr>
        <a:xfrm>
          <a:off x="12814300" y="14607539"/>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73041</xdr:rowOff>
    </xdr:from>
    <xdr:ext cx="405111" cy="259045"/>
    <xdr:sp macro="" textlink="">
      <xdr:nvSpPr>
        <xdr:cNvPr id="775" name="n_1aveValue【消防施設】&#10;有形固定資産減価償却率">
          <a:extLst>
            <a:ext uri="{FF2B5EF4-FFF2-40B4-BE49-F238E27FC236}">
              <a16:creationId xmlns:a16="http://schemas.microsoft.com/office/drawing/2014/main" id="{00000000-0008-0000-0F00-000007030000}"/>
            </a:ext>
          </a:extLst>
        </xdr:cNvPr>
        <xdr:cNvSpPr txBox="1"/>
      </xdr:nvSpPr>
      <xdr:spPr>
        <a:xfrm>
          <a:off x="15266044" y="1378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23513</xdr:rowOff>
    </xdr:from>
    <xdr:ext cx="405111" cy="259045"/>
    <xdr:sp macro="" textlink="">
      <xdr:nvSpPr>
        <xdr:cNvPr id="776" name="n_2aveValue【消防施設】&#10;有形固定資産減価償却率">
          <a:extLst>
            <a:ext uri="{FF2B5EF4-FFF2-40B4-BE49-F238E27FC236}">
              <a16:creationId xmlns:a16="http://schemas.microsoft.com/office/drawing/2014/main" id="{00000000-0008-0000-0F00-000008030000}"/>
            </a:ext>
          </a:extLst>
        </xdr:cNvPr>
        <xdr:cNvSpPr txBox="1"/>
      </xdr:nvSpPr>
      <xdr:spPr>
        <a:xfrm>
          <a:off x="14389744" y="14082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6366</xdr:rowOff>
    </xdr:from>
    <xdr:ext cx="405111" cy="259045"/>
    <xdr:sp macro="" textlink="">
      <xdr:nvSpPr>
        <xdr:cNvPr id="777" name="n_3aveValue【消防施設】&#10;有形固定資産減価償却率">
          <a:extLst>
            <a:ext uri="{FF2B5EF4-FFF2-40B4-BE49-F238E27FC236}">
              <a16:creationId xmlns:a16="http://schemas.microsoft.com/office/drawing/2014/main" id="{00000000-0008-0000-0F00-000009030000}"/>
            </a:ext>
          </a:extLst>
        </xdr:cNvPr>
        <xdr:cNvSpPr txBox="1"/>
      </xdr:nvSpPr>
      <xdr:spPr>
        <a:xfrm>
          <a:off x="13500744" y="14065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141622</xdr:rowOff>
    </xdr:from>
    <xdr:ext cx="405111" cy="259045"/>
    <xdr:sp macro="" textlink="">
      <xdr:nvSpPr>
        <xdr:cNvPr id="778" name="n_4aveValue【消防施設】&#10;有形固定資産減価償却率">
          <a:extLst>
            <a:ext uri="{FF2B5EF4-FFF2-40B4-BE49-F238E27FC236}">
              <a16:creationId xmlns:a16="http://schemas.microsoft.com/office/drawing/2014/main" id="{00000000-0008-0000-0F00-00000A030000}"/>
            </a:ext>
          </a:extLst>
        </xdr:cNvPr>
        <xdr:cNvSpPr txBox="1"/>
      </xdr:nvSpPr>
      <xdr:spPr>
        <a:xfrm>
          <a:off x="12611744" y="14029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102888</xdr:rowOff>
    </xdr:from>
    <xdr:ext cx="405111" cy="259045"/>
    <xdr:sp macro="" textlink="">
      <xdr:nvSpPr>
        <xdr:cNvPr id="779" name="n_1mainValue【消防施設】&#10;有形固定資産減価償却率">
          <a:extLst>
            <a:ext uri="{FF2B5EF4-FFF2-40B4-BE49-F238E27FC236}">
              <a16:creationId xmlns:a16="http://schemas.microsoft.com/office/drawing/2014/main" id="{00000000-0008-0000-0F00-00000B030000}"/>
            </a:ext>
          </a:extLst>
        </xdr:cNvPr>
        <xdr:cNvSpPr txBox="1"/>
      </xdr:nvSpPr>
      <xdr:spPr>
        <a:xfrm>
          <a:off x="15266044" y="1467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89552</xdr:rowOff>
    </xdr:from>
    <xdr:ext cx="405111" cy="259045"/>
    <xdr:sp macro="" textlink="">
      <xdr:nvSpPr>
        <xdr:cNvPr id="780" name="n_2mainValue【消防施設】&#10;有形固定資産減価償却率">
          <a:extLst>
            <a:ext uri="{FF2B5EF4-FFF2-40B4-BE49-F238E27FC236}">
              <a16:creationId xmlns:a16="http://schemas.microsoft.com/office/drawing/2014/main" id="{00000000-0008-0000-0F00-00000C030000}"/>
            </a:ext>
          </a:extLst>
        </xdr:cNvPr>
        <xdr:cNvSpPr txBox="1"/>
      </xdr:nvSpPr>
      <xdr:spPr>
        <a:xfrm>
          <a:off x="14389744" y="1466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85741</xdr:rowOff>
    </xdr:from>
    <xdr:ext cx="405111" cy="259045"/>
    <xdr:sp macro="" textlink="">
      <xdr:nvSpPr>
        <xdr:cNvPr id="781" name="n_3mainValue【消防施設】&#10;有形固定資産減価償却率">
          <a:extLst>
            <a:ext uri="{FF2B5EF4-FFF2-40B4-BE49-F238E27FC236}">
              <a16:creationId xmlns:a16="http://schemas.microsoft.com/office/drawing/2014/main" id="{00000000-0008-0000-0F00-00000D030000}"/>
            </a:ext>
          </a:extLst>
        </xdr:cNvPr>
        <xdr:cNvSpPr txBox="1"/>
      </xdr:nvSpPr>
      <xdr:spPr>
        <a:xfrm>
          <a:off x="13500744" y="14658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76216</xdr:rowOff>
    </xdr:from>
    <xdr:ext cx="405111" cy="259045"/>
    <xdr:sp macro="" textlink="">
      <xdr:nvSpPr>
        <xdr:cNvPr id="782" name="n_4mainValue【消防施設】&#10;有形固定資産減価償却率">
          <a:extLst>
            <a:ext uri="{FF2B5EF4-FFF2-40B4-BE49-F238E27FC236}">
              <a16:creationId xmlns:a16="http://schemas.microsoft.com/office/drawing/2014/main" id="{00000000-0008-0000-0F00-00000E030000}"/>
            </a:ext>
          </a:extLst>
        </xdr:cNvPr>
        <xdr:cNvSpPr txBox="1"/>
      </xdr:nvSpPr>
      <xdr:spPr>
        <a:xfrm>
          <a:off x="12611744" y="14649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00000000-0008-0000-0F00-00000F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00000000-0008-0000-0F00-000010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00000000-0008-0000-0F00-000011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00000000-0008-0000-0F00-000012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00000000-0008-0000-0F00-000013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00000000-0008-0000-0F00-000014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00000000-0008-0000-0F00-000015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00000000-0008-0000-0F00-000016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00000000-0008-0000-0F00-000017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00000000-0008-0000-0F00-000018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a:extLst>
            <a:ext uri="{FF2B5EF4-FFF2-40B4-BE49-F238E27FC236}">
              <a16:creationId xmlns:a16="http://schemas.microsoft.com/office/drawing/2014/main" id="{00000000-0008-0000-0F00-00001903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a:extLst>
            <a:ext uri="{FF2B5EF4-FFF2-40B4-BE49-F238E27FC236}">
              <a16:creationId xmlns:a16="http://schemas.microsoft.com/office/drawing/2014/main" id="{00000000-0008-0000-0F00-00001A03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a:extLst>
            <a:ext uri="{FF2B5EF4-FFF2-40B4-BE49-F238E27FC236}">
              <a16:creationId xmlns:a16="http://schemas.microsoft.com/office/drawing/2014/main" id="{00000000-0008-0000-0F00-00001B03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a:extLst>
            <a:ext uri="{FF2B5EF4-FFF2-40B4-BE49-F238E27FC236}">
              <a16:creationId xmlns:a16="http://schemas.microsoft.com/office/drawing/2014/main" id="{00000000-0008-0000-0F00-00001C03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a:extLst>
            <a:ext uri="{FF2B5EF4-FFF2-40B4-BE49-F238E27FC236}">
              <a16:creationId xmlns:a16="http://schemas.microsoft.com/office/drawing/2014/main" id="{00000000-0008-0000-0F00-00001D03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a:extLst>
            <a:ext uri="{FF2B5EF4-FFF2-40B4-BE49-F238E27FC236}">
              <a16:creationId xmlns:a16="http://schemas.microsoft.com/office/drawing/2014/main" id="{00000000-0008-0000-0F00-00001E03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a:extLst>
            <a:ext uri="{FF2B5EF4-FFF2-40B4-BE49-F238E27FC236}">
              <a16:creationId xmlns:a16="http://schemas.microsoft.com/office/drawing/2014/main" id="{00000000-0008-0000-0F00-00001F03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a:extLst>
            <a:ext uri="{FF2B5EF4-FFF2-40B4-BE49-F238E27FC236}">
              <a16:creationId xmlns:a16="http://schemas.microsoft.com/office/drawing/2014/main" id="{00000000-0008-0000-0F00-00002003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a:extLst>
            <a:ext uri="{FF2B5EF4-FFF2-40B4-BE49-F238E27FC236}">
              <a16:creationId xmlns:a16="http://schemas.microsoft.com/office/drawing/2014/main" id="{00000000-0008-0000-0F00-00002103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a:extLst>
            <a:ext uri="{FF2B5EF4-FFF2-40B4-BE49-F238E27FC236}">
              <a16:creationId xmlns:a16="http://schemas.microsoft.com/office/drawing/2014/main" id="{00000000-0008-0000-0F00-00002203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00000000-0008-0000-0F00-000023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00000000-0008-0000-0F00-000024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00000000-0008-0000-0F00-000025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146050</xdr:rowOff>
    </xdr:from>
    <xdr:to>
      <xdr:col>116</xdr:col>
      <xdr:colOff>62864</xdr:colOff>
      <xdr:row>86</xdr:row>
      <xdr:rowOff>63500</xdr:rowOff>
    </xdr:to>
    <xdr:cxnSp macro="">
      <xdr:nvCxnSpPr>
        <xdr:cNvPr id="806" name="直線コネクタ 805">
          <a:extLst>
            <a:ext uri="{FF2B5EF4-FFF2-40B4-BE49-F238E27FC236}">
              <a16:creationId xmlns:a16="http://schemas.microsoft.com/office/drawing/2014/main" id="{00000000-0008-0000-0F00-000026030000}"/>
            </a:ext>
          </a:extLst>
        </xdr:cNvPr>
        <xdr:cNvCxnSpPr/>
      </xdr:nvCxnSpPr>
      <xdr:spPr>
        <a:xfrm flipV="1">
          <a:off x="22160864" y="133477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7" name="【消防施設】&#10;一人当たり面積最小値テキスト">
          <a:extLst>
            <a:ext uri="{FF2B5EF4-FFF2-40B4-BE49-F238E27FC236}">
              <a16:creationId xmlns:a16="http://schemas.microsoft.com/office/drawing/2014/main" id="{00000000-0008-0000-0F00-000027030000}"/>
            </a:ext>
          </a:extLst>
        </xdr:cNvPr>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8" name="直線コネクタ 807">
          <a:extLst>
            <a:ext uri="{FF2B5EF4-FFF2-40B4-BE49-F238E27FC236}">
              <a16:creationId xmlns:a16="http://schemas.microsoft.com/office/drawing/2014/main" id="{00000000-0008-0000-0F00-000028030000}"/>
            </a:ext>
          </a:extLst>
        </xdr:cNvPr>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92727</xdr:rowOff>
    </xdr:from>
    <xdr:ext cx="469744" cy="259045"/>
    <xdr:sp macro="" textlink="">
      <xdr:nvSpPr>
        <xdr:cNvPr id="809" name="【消防施設】&#10;一人当たり面積最大値テキスト">
          <a:extLst>
            <a:ext uri="{FF2B5EF4-FFF2-40B4-BE49-F238E27FC236}">
              <a16:creationId xmlns:a16="http://schemas.microsoft.com/office/drawing/2014/main" id="{00000000-0008-0000-0F00-000029030000}"/>
            </a:ext>
          </a:extLst>
        </xdr:cNvPr>
        <xdr:cNvSpPr txBox="1"/>
      </xdr:nvSpPr>
      <xdr:spPr>
        <a:xfrm>
          <a:off x="22199600" y="1312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146050</xdr:rowOff>
    </xdr:from>
    <xdr:to>
      <xdr:col>116</xdr:col>
      <xdr:colOff>152400</xdr:colOff>
      <xdr:row>77</xdr:row>
      <xdr:rowOff>146050</xdr:rowOff>
    </xdr:to>
    <xdr:cxnSp macro="">
      <xdr:nvCxnSpPr>
        <xdr:cNvPr id="810" name="直線コネクタ 809">
          <a:extLst>
            <a:ext uri="{FF2B5EF4-FFF2-40B4-BE49-F238E27FC236}">
              <a16:creationId xmlns:a16="http://schemas.microsoft.com/office/drawing/2014/main" id="{00000000-0008-0000-0F00-00002A030000}"/>
            </a:ext>
          </a:extLst>
        </xdr:cNvPr>
        <xdr:cNvCxnSpPr/>
      </xdr:nvCxnSpPr>
      <xdr:spPr>
        <a:xfrm>
          <a:off x="22072600" y="1334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811" name="【消防施設】&#10;一人当たり面積平均値テキスト">
          <a:extLst>
            <a:ext uri="{FF2B5EF4-FFF2-40B4-BE49-F238E27FC236}">
              <a16:creationId xmlns:a16="http://schemas.microsoft.com/office/drawing/2014/main" id="{00000000-0008-0000-0F00-00002B030000}"/>
            </a:ext>
          </a:extLst>
        </xdr:cNvPr>
        <xdr:cNvSpPr txBox="1"/>
      </xdr:nvSpPr>
      <xdr:spPr>
        <a:xfrm>
          <a:off x="22199600" y="1421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812" name="フローチャート: 判断 811">
          <a:extLst>
            <a:ext uri="{FF2B5EF4-FFF2-40B4-BE49-F238E27FC236}">
              <a16:creationId xmlns:a16="http://schemas.microsoft.com/office/drawing/2014/main" id="{00000000-0008-0000-0F00-00002C030000}"/>
            </a:ext>
          </a:extLst>
        </xdr:cNvPr>
        <xdr:cNvSpPr/>
      </xdr:nvSpPr>
      <xdr:spPr>
        <a:xfrm>
          <a:off x="221107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3" name="フローチャート: 判断 812">
          <a:extLst>
            <a:ext uri="{FF2B5EF4-FFF2-40B4-BE49-F238E27FC236}">
              <a16:creationId xmlns:a16="http://schemas.microsoft.com/office/drawing/2014/main" id="{00000000-0008-0000-0F00-00002D030000}"/>
            </a:ext>
          </a:extLst>
        </xdr:cNvPr>
        <xdr:cNvSpPr/>
      </xdr:nvSpPr>
      <xdr:spPr>
        <a:xfrm>
          <a:off x="21272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133350</xdr:rowOff>
    </xdr:from>
    <xdr:to>
      <xdr:col>107</xdr:col>
      <xdr:colOff>101600</xdr:colOff>
      <xdr:row>84</xdr:row>
      <xdr:rowOff>63500</xdr:rowOff>
    </xdr:to>
    <xdr:sp macro="" textlink="">
      <xdr:nvSpPr>
        <xdr:cNvPr id="814" name="フローチャート: 判断 813">
          <a:extLst>
            <a:ext uri="{FF2B5EF4-FFF2-40B4-BE49-F238E27FC236}">
              <a16:creationId xmlns:a16="http://schemas.microsoft.com/office/drawing/2014/main" id="{00000000-0008-0000-0F00-00002E030000}"/>
            </a:ext>
          </a:extLst>
        </xdr:cNvPr>
        <xdr:cNvSpPr/>
      </xdr:nvSpPr>
      <xdr:spPr>
        <a:xfrm>
          <a:off x="20383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815" name="フローチャート: 判断 814">
          <a:extLst>
            <a:ext uri="{FF2B5EF4-FFF2-40B4-BE49-F238E27FC236}">
              <a16:creationId xmlns:a16="http://schemas.microsoft.com/office/drawing/2014/main" id="{00000000-0008-0000-0F00-00002F030000}"/>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107950</xdr:rowOff>
    </xdr:from>
    <xdr:to>
      <xdr:col>98</xdr:col>
      <xdr:colOff>38100</xdr:colOff>
      <xdr:row>84</xdr:row>
      <xdr:rowOff>38100</xdr:rowOff>
    </xdr:to>
    <xdr:sp macro="" textlink="">
      <xdr:nvSpPr>
        <xdr:cNvPr id="816" name="フローチャート: 判断 815">
          <a:extLst>
            <a:ext uri="{FF2B5EF4-FFF2-40B4-BE49-F238E27FC236}">
              <a16:creationId xmlns:a16="http://schemas.microsoft.com/office/drawing/2014/main" id="{00000000-0008-0000-0F00-000030030000}"/>
            </a:ext>
          </a:extLst>
        </xdr:cNvPr>
        <xdr:cNvSpPr/>
      </xdr:nvSpPr>
      <xdr:spPr>
        <a:xfrm>
          <a:off x="18605500" y="1433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00000000-0008-0000-0F00-000031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F00-000032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F00-000033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F00-000034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0000000-0008-0000-0F00-000035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0</xdr:rowOff>
    </xdr:from>
    <xdr:to>
      <xdr:col>116</xdr:col>
      <xdr:colOff>114300</xdr:colOff>
      <xdr:row>86</xdr:row>
      <xdr:rowOff>101600</xdr:rowOff>
    </xdr:to>
    <xdr:sp macro="" textlink="">
      <xdr:nvSpPr>
        <xdr:cNvPr id="822" name="楕円 821">
          <a:extLst>
            <a:ext uri="{FF2B5EF4-FFF2-40B4-BE49-F238E27FC236}">
              <a16:creationId xmlns:a16="http://schemas.microsoft.com/office/drawing/2014/main" id="{00000000-0008-0000-0F00-000036030000}"/>
            </a:ext>
          </a:extLst>
        </xdr:cNvPr>
        <xdr:cNvSpPr/>
      </xdr:nvSpPr>
      <xdr:spPr>
        <a:xfrm>
          <a:off x="221107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86377</xdr:rowOff>
    </xdr:from>
    <xdr:ext cx="469744" cy="259045"/>
    <xdr:sp macro="" textlink="">
      <xdr:nvSpPr>
        <xdr:cNvPr id="823" name="【消防施設】&#10;一人当たり面積該当値テキスト">
          <a:extLst>
            <a:ext uri="{FF2B5EF4-FFF2-40B4-BE49-F238E27FC236}">
              <a16:creationId xmlns:a16="http://schemas.microsoft.com/office/drawing/2014/main" id="{00000000-0008-0000-0F00-000037030000}"/>
            </a:ext>
          </a:extLst>
        </xdr:cNvPr>
        <xdr:cNvSpPr txBox="1"/>
      </xdr:nvSpPr>
      <xdr:spPr>
        <a:xfrm>
          <a:off x="22199600" y="1465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0</xdr:rowOff>
    </xdr:from>
    <xdr:to>
      <xdr:col>112</xdr:col>
      <xdr:colOff>38100</xdr:colOff>
      <xdr:row>86</xdr:row>
      <xdr:rowOff>101600</xdr:rowOff>
    </xdr:to>
    <xdr:sp macro="" textlink="">
      <xdr:nvSpPr>
        <xdr:cNvPr id="824" name="楕円 823">
          <a:extLst>
            <a:ext uri="{FF2B5EF4-FFF2-40B4-BE49-F238E27FC236}">
              <a16:creationId xmlns:a16="http://schemas.microsoft.com/office/drawing/2014/main" id="{00000000-0008-0000-0F00-000038030000}"/>
            </a:ext>
          </a:extLst>
        </xdr:cNvPr>
        <xdr:cNvSpPr/>
      </xdr:nvSpPr>
      <xdr:spPr>
        <a:xfrm>
          <a:off x="21272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50800</xdr:rowOff>
    </xdr:from>
    <xdr:to>
      <xdr:col>116</xdr:col>
      <xdr:colOff>63500</xdr:colOff>
      <xdr:row>86</xdr:row>
      <xdr:rowOff>50800</xdr:rowOff>
    </xdr:to>
    <xdr:cxnSp macro="">
      <xdr:nvCxnSpPr>
        <xdr:cNvPr id="825" name="直線コネクタ 824">
          <a:extLst>
            <a:ext uri="{FF2B5EF4-FFF2-40B4-BE49-F238E27FC236}">
              <a16:creationId xmlns:a16="http://schemas.microsoft.com/office/drawing/2014/main" id="{00000000-0008-0000-0F00-000039030000}"/>
            </a:ext>
          </a:extLst>
        </xdr:cNvPr>
        <xdr:cNvCxnSpPr/>
      </xdr:nvCxnSpPr>
      <xdr:spPr>
        <a:xfrm>
          <a:off x="21323300" y="14795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0</xdr:rowOff>
    </xdr:from>
    <xdr:to>
      <xdr:col>107</xdr:col>
      <xdr:colOff>101600</xdr:colOff>
      <xdr:row>86</xdr:row>
      <xdr:rowOff>101600</xdr:rowOff>
    </xdr:to>
    <xdr:sp macro="" textlink="">
      <xdr:nvSpPr>
        <xdr:cNvPr id="826" name="楕円 825">
          <a:extLst>
            <a:ext uri="{FF2B5EF4-FFF2-40B4-BE49-F238E27FC236}">
              <a16:creationId xmlns:a16="http://schemas.microsoft.com/office/drawing/2014/main" id="{00000000-0008-0000-0F00-00003A030000}"/>
            </a:ext>
          </a:extLst>
        </xdr:cNvPr>
        <xdr:cNvSpPr/>
      </xdr:nvSpPr>
      <xdr:spPr>
        <a:xfrm>
          <a:off x="20383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50800</xdr:rowOff>
    </xdr:from>
    <xdr:to>
      <xdr:col>111</xdr:col>
      <xdr:colOff>177800</xdr:colOff>
      <xdr:row>86</xdr:row>
      <xdr:rowOff>50800</xdr:rowOff>
    </xdr:to>
    <xdr:cxnSp macro="">
      <xdr:nvCxnSpPr>
        <xdr:cNvPr id="827" name="直線コネクタ 826">
          <a:extLst>
            <a:ext uri="{FF2B5EF4-FFF2-40B4-BE49-F238E27FC236}">
              <a16:creationId xmlns:a16="http://schemas.microsoft.com/office/drawing/2014/main" id="{00000000-0008-0000-0F00-00003B030000}"/>
            </a:ext>
          </a:extLst>
        </xdr:cNvPr>
        <xdr:cNvCxnSpPr/>
      </xdr:nvCxnSpPr>
      <xdr:spPr>
        <a:xfrm>
          <a:off x="20434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0</xdr:rowOff>
    </xdr:from>
    <xdr:to>
      <xdr:col>102</xdr:col>
      <xdr:colOff>165100</xdr:colOff>
      <xdr:row>86</xdr:row>
      <xdr:rowOff>101600</xdr:rowOff>
    </xdr:to>
    <xdr:sp macro="" textlink="">
      <xdr:nvSpPr>
        <xdr:cNvPr id="828" name="楕円 827">
          <a:extLst>
            <a:ext uri="{FF2B5EF4-FFF2-40B4-BE49-F238E27FC236}">
              <a16:creationId xmlns:a16="http://schemas.microsoft.com/office/drawing/2014/main" id="{00000000-0008-0000-0F00-00003C030000}"/>
            </a:ext>
          </a:extLst>
        </xdr:cNvPr>
        <xdr:cNvSpPr/>
      </xdr:nvSpPr>
      <xdr:spPr>
        <a:xfrm>
          <a:off x="19494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50800</xdr:rowOff>
    </xdr:from>
    <xdr:to>
      <xdr:col>107</xdr:col>
      <xdr:colOff>50800</xdr:colOff>
      <xdr:row>86</xdr:row>
      <xdr:rowOff>50800</xdr:rowOff>
    </xdr:to>
    <xdr:cxnSp macro="">
      <xdr:nvCxnSpPr>
        <xdr:cNvPr id="829" name="直線コネクタ 828">
          <a:extLst>
            <a:ext uri="{FF2B5EF4-FFF2-40B4-BE49-F238E27FC236}">
              <a16:creationId xmlns:a16="http://schemas.microsoft.com/office/drawing/2014/main" id="{00000000-0008-0000-0F00-00003D030000}"/>
            </a:ext>
          </a:extLst>
        </xdr:cNvPr>
        <xdr:cNvCxnSpPr/>
      </xdr:nvCxnSpPr>
      <xdr:spPr>
        <a:xfrm>
          <a:off x="19545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0</xdr:rowOff>
    </xdr:from>
    <xdr:to>
      <xdr:col>98</xdr:col>
      <xdr:colOff>38100</xdr:colOff>
      <xdr:row>86</xdr:row>
      <xdr:rowOff>101600</xdr:rowOff>
    </xdr:to>
    <xdr:sp macro="" textlink="">
      <xdr:nvSpPr>
        <xdr:cNvPr id="830" name="楕円 829">
          <a:extLst>
            <a:ext uri="{FF2B5EF4-FFF2-40B4-BE49-F238E27FC236}">
              <a16:creationId xmlns:a16="http://schemas.microsoft.com/office/drawing/2014/main" id="{00000000-0008-0000-0F00-00003E030000}"/>
            </a:ext>
          </a:extLst>
        </xdr:cNvPr>
        <xdr:cNvSpPr/>
      </xdr:nvSpPr>
      <xdr:spPr>
        <a:xfrm>
          <a:off x="18605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50800</xdr:rowOff>
    </xdr:from>
    <xdr:to>
      <xdr:col>102</xdr:col>
      <xdr:colOff>114300</xdr:colOff>
      <xdr:row>86</xdr:row>
      <xdr:rowOff>50800</xdr:rowOff>
    </xdr:to>
    <xdr:cxnSp macro="">
      <xdr:nvCxnSpPr>
        <xdr:cNvPr id="831" name="直線コネクタ 830">
          <a:extLst>
            <a:ext uri="{FF2B5EF4-FFF2-40B4-BE49-F238E27FC236}">
              <a16:creationId xmlns:a16="http://schemas.microsoft.com/office/drawing/2014/main" id="{00000000-0008-0000-0F00-00003F030000}"/>
            </a:ext>
          </a:extLst>
        </xdr:cNvPr>
        <xdr:cNvCxnSpPr/>
      </xdr:nvCxnSpPr>
      <xdr:spPr>
        <a:xfrm>
          <a:off x="18656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2" name="n_1aveValue【消防施設】&#10;一人当たり面積">
          <a:extLst>
            <a:ext uri="{FF2B5EF4-FFF2-40B4-BE49-F238E27FC236}">
              <a16:creationId xmlns:a16="http://schemas.microsoft.com/office/drawing/2014/main" id="{00000000-0008-0000-0F00-000040030000}"/>
            </a:ext>
          </a:extLst>
        </xdr:cNvPr>
        <xdr:cNvSpPr txBox="1"/>
      </xdr:nvSpPr>
      <xdr:spPr>
        <a:xfrm>
          <a:off x="210757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80027</xdr:rowOff>
    </xdr:from>
    <xdr:ext cx="469744" cy="259045"/>
    <xdr:sp macro="" textlink="">
      <xdr:nvSpPr>
        <xdr:cNvPr id="833" name="n_2aveValue【消防施設】&#10;一人当たり面積">
          <a:extLst>
            <a:ext uri="{FF2B5EF4-FFF2-40B4-BE49-F238E27FC236}">
              <a16:creationId xmlns:a16="http://schemas.microsoft.com/office/drawing/2014/main" id="{00000000-0008-0000-0F00-000041030000}"/>
            </a:ext>
          </a:extLst>
        </xdr:cNvPr>
        <xdr:cNvSpPr txBox="1"/>
      </xdr:nvSpPr>
      <xdr:spPr>
        <a:xfrm>
          <a:off x="201994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834" name="n_3aveValue【消防施設】&#10;一人当たり面積">
          <a:extLst>
            <a:ext uri="{FF2B5EF4-FFF2-40B4-BE49-F238E27FC236}">
              <a16:creationId xmlns:a16="http://schemas.microsoft.com/office/drawing/2014/main" id="{00000000-0008-0000-0F00-000042030000}"/>
            </a:ext>
          </a:extLst>
        </xdr:cNvPr>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54627</xdr:rowOff>
    </xdr:from>
    <xdr:ext cx="469744" cy="259045"/>
    <xdr:sp macro="" textlink="">
      <xdr:nvSpPr>
        <xdr:cNvPr id="835" name="n_4aveValue【消防施設】&#10;一人当たり面積">
          <a:extLst>
            <a:ext uri="{FF2B5EF4-FFF2-40B4-BE49-F238E27FC236}">
              <a16:creationId xmlns:a16="http://schemas.microsoft.com/office/drawing/2014/main" id="{00000000-0008-0000-0F00-000043030000}"/>
            </a:ext>
          </a:extLst>
        </xdr:cNvPr>
        <xdr:cNvSpPr txBox="1"/>
      </xdr:nvSpPr>
      <xdr:spPr>
        <a:xfrm>
          <a:off x="18421427" y="14113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92727</xdr:rowOff>
    </xdr:from>
    <xdr:ext cx="469744" cy="259045"/>
    <xdr:sp macro="" textlink="">
      <xdr:nvSpPr>
        <xdr:cNvPr id="836" name="n_1mainValue【消防施設】&#10;一人当たり面積">
          <a:extLst>
            <a:ext uri="{FF2B5EF4-FFF2-40B4-BE49-F238E27FC236}">
              <a16:creationId xmlns:a16="http://schemas.microsoft.com/office/drawing/2014/main" id="{00000000-0008-0000-0F00-000044030000}"/>
            </a:ext>
          </a:extLst>
        </xdr:cNvPr>
        <xdr:cNvSpPr txBox="1"/>
      </xdr:nvSpPr>
      <xdr:spPr>
        <a:xfrm>
          <a:off x="210757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92727</xdr:rowOff>
    </xdr:from>
    <xdr:ext cx="469744" cy="259045"/>
    <xdr:sp macro="" textlink="">
      <xdr:nvSpPr>
        <xdr:cNvPr id="837" name="n_2mainValue【消防施設】&#10;一人当たり面積">
          <a:extLst>
            <a:ext uri="{FF2B5EF4-FFF2-40B4-BE49-F238E27FC236}">
              <a16:creationId xmlns:a16="http://schemas.microsoft.com/office/drawing/2014/main" id="{00000000-0008-0000-0F00-000045030000}"/>
            </a:ext>
          </a:extLst>
        </xdr:cNvPr>
        <xdr:cNvSpPr txBox="1"/>
      </xdr:nvSpPr>
      <xdr:spPr>
        <a:xfrm>
          <a:off x="20199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92727</xdr:rowOff>
    </xdr:from>
    <xdr:ext cx="469744" cy="259045"/>
    <xdr:sp macro="" textlink="">
      <xdr:nvSpPr>
        <xdr:cNvPr id="838" name="n_3mainValue【消防施設】&#10;一人当たり面積">
          <a:extLst>
            <a:ext uri="{FF2B5EF4-FFF2-40B4-BE49-F238E27FC236}">
              <a16:creationId xmlns:a16="http://schemas.microsoft.com/office/drawing/2014/main" id="{00000000-0008-0000-0F00-000046030000}"/>
            </a:ext>
          </a:extLst>
        </xdr:cNvPr>
        <xdr:cNvSpPr txBox="1"/>
      </xdr:nvSpPr>
      <xdr:spPr>
        <a:xfrm>
          <a:off x="19310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92727</xdr:rowOff>
    </xdr:from>
    <xdr:ext cx="469744" cy="259045"/>
    <xdr:sp macro="" textlink="">
      <xdr:nvSpPr>
        <xdr:cNvPr id="839" name="n_4mainValue【消防施設】&#10;一人当たり面積">
          <a:extLst>
            <a:ext uri="{FF2B5EF4-FFF2-40B4-BE49-F238E27FC236}">
              <a16:creationId xmlns:a16="http://schemas.microsoft.com/office/drawing/2014/main" id="{00000000-0008-0000-0F00-000047030000}"/>
            </a:ext>
          </a:extLst>
        </xdr:cNvPr>
        <xdr:cNvSpPr txBox="1"/>
      </xdr:nvSpPr>
      <xdr:spPr>
        <a:xfrm>
          <a:off x="18421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00000000-0008-0000-0F00-000048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00000000-0008-0000-0F00-000049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00000000-0008-0000-0F00-00004A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00000000-0008-0000-0F00-00004B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00000000-0008-0000-0F00-00004C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00000000-0008-0000-0F00-00004D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00000000-0008-0000-0F00-00004E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00000000-0008-0000-0F00-00004F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00000000-0008-0000-0F00-000050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00000000-0008-0000-0F00-000051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00000000-0008-0000-0F00-000052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a:extLst>
            <a:ext uri="{FF2B5EF4-FFF2-40B4-BE49-F238E27FC236}">
              <a16:creationId xmlns:a16="http://schemas.microsoft.com/office/drawing/2014/main" id="{00000000-0008-0000-0F00-000053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a:extLst>
            <a:ext uri="{FF2B5EF4-FFF2-40B4-BE49-F238E27FC236}">
              <a16:creationId xmlns:a16="http://schemas.microsoft.com/office/drawing/2014/main" id="{00000000-0008-0000-0F00-000054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a:extLst>
            <a:ext uri="{FF2B5EF4-FFF2-40B4-BE49-F238E27FC236}">
              <a16:creationId xmlns:a16="http://schemas.microsoft.com/office/drawing/2014/main" id="{00000000-0008-0000-0F00-000055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a:extLst>
            <a:ext uri="{FF2B5EF4-FFF2-40B4-BE49-F238E27FC236}">
              <a16:creationId xmlns:a16="http://schemas.microsoft.com/office/drawing/2014/main" id="{00000000-0008-0000-0F00-000056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a:extLst>
            <a:ext uri="{FF2B5EF4-FFF2-40B4-BE49-F238E27FC236}">
              <a16:creationId xmlns:a16="http://schemas.microsoft.com/office/drawing/2014/main" id="{00000000-0008-0000-0F00-000057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a:extLst>
            <a:ext uri="{FF2B5EF4-FFF2-40B4-BE49-F238E27FC236}">
              <a16:creationId xmlns:a16="http://schemas.microsoft.com/office/drawing/2014/main" id="{00000000-0008-0000-0F00-000058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a:extLst>
            <a:ext uri="{FF2B5EF4-FFF2-40B4-BE49-F238E27FC236}">
              <a16:creationId xmlns:a16="http://schemas.microsoft.com/office/drawing/2014/main" id="{00000000-0008-0000-0F00-000059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a:extLst>
            <a:ext uri="{FF2B5EF4-FFF2-40B4-BE49-F238E27FC236}">
              <a16:creationId xmlns:a16="http://schemas.microsoft.com/office/drawing/2014/main" id="{00000000-0008-0000-0F00-00005A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a:extLst>
            <a:ext uri="{FF2B5EF4-FFF2-40B4-BE49-F238E27FC236}">
              <a16:creationId xmlns:a16="http://schemas.microsoft.com/office/drawing/2014/main" id="{00000000-0008-0000-0F00-00005B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a:extLst>
            <a:ext uri="{FF2B5EF4-FFF2-40B4-BE49-F238E27FC236}">
              <a16:creationId xmlns:a16="http://schemas.microsoft.com/office/drawing/2014/main" id="{00000000-0008-0000-0F00-00005C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a:extLst>
            <a:ext uri="{FF2B5EF4-FFF2-40B4-BE49-F238E27FC236}">
              <a16:creationId xmlns:a16="http://schemas.microsoft.com/office/drawing/2014/main" id="{00000000-0008-0000-0F00-00005D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a:extLst>
            <a:ext uri="{FF2B5EF4-FFF2-40B4-BE49-F238E27FC236}">
              <a16:creationId xmlns:a16="http://schemas.microsoft.com/office/drawing/2014/main" id="{00000000-0008-0000-0F00-00005E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a:extLst>
            <a:ext uri="{FF2B5EF4-FFF2-40B4-BE49-F238E27FC236}">
              <a16:creationId xmlns:a16="http://schemas.microsoft.com/office/drawing/2014/main" id="{00000000-0008-0000-0F00-00005F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a:extLst>
            <a:ext uri="{FF2B5EF4-FFF2-40B4-BE49-F238E27FC236}">
              <a16:creationId xmlns:a16="http://schemas.microsoft.com/office/drawing/2014/main" id="{00000000-0008-0000-0F00-000060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107</xdr:row>
      <xdr:rowOff>138249</xdr:rowOff>
    </xdr:to>
    <xdr:cxnSp macro="">
      <xdr:nvCxnSpPr>
        <xdr:cNvPr id="865" name="直線コネクタ 864">
          <a:extLst>
            <a:ext uri="{FF2B5EF4-FFF2-40B4-BE49-F238E27FC236}">
              <a16:creationId xmlns:a16="http://schemas.microsoft.com/office/drawing/2014/main" id="{00000000-0008-0000-0F00-000061030000}"/>
            </a:ext>
          </a:extLst>
        </xdr:cNvPr>
        <xdr:cNvCxnSpPr/>
      </xdr:nvCxnSpPr>
      <xdr:spPr>
        <a:xfrm flipV="1">
          <a:off x="16318864" y="17266920"/>
          <a:ext cx="0" cy="1216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142076</xdr:rowOff>
    </xdr:from>
    <xdr:ext cx="405111" cy="259045"/>
    <xdr:sp macro="" textlink="">
      <xdr:nvSpPr>
        <xdr:cNvPr id="866" name="【庁舎】&#10;有形固定資産減価償却率最小値テキスト">
          <a:extLst>
            <a:ext uri="{FF2B5EF4-FFF2-40B4-BE49-F238E27FC236}">
              <a16:creationId xmlns:a16="http://schemas.microsoft.com/office/drawing/2014/main" id="{00000000-0008-0000-0F00-000062030000}"/>
            </a:ext>
          </a:extLst>
        </xdr:cNvPr>
        <xdr:cNvSpPr txBox="1"/>
      </xdr:nvSpPr>
      <xdr:spPr>
        <a:xfrm>
          <a:off x="16357600" y="1848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138249</xdr:rowOff>
    </xdr:from>
    <xdr:to>
      <xdr:col>86</xdr:col>
      <xdr:colOff>25400</xdr:colOff>
      <xdr:row>107</xdr:row>
      <xdr:rowOff>138249</xdr:rowOff>
    </xdr:to>
    <xdr:cxnSp macro="">
      <xdr:nvCxnSpPr>
        <xdr:cNvPr id="867" name="直線コネクタ 866">
          <a:extLst>
            <a:ext uri="{FF2B5EF4-FFF2-40B4-BE49-F238E27FC236}">
              <a16:creationId xmlns:a16="http://schemas.microsoft.com/office/drawing/2014/main" id="{00000000-0008-0000-0F00-000063030000}"/>
            </a:ext>
          </a:extLst>
        </xdr:cNvPr>
        <xdr:cNvCxnSpPr/>
      </xdr:nvCxnSpPr>
      <xdr:spPr>
        <a:xfrm>
          <a:off x="16230600" y="18483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868" name="【庁舎】&#10;有形固定資産減価償却率最大値テキスト">
          <a:extLst>
            <a:ext uri="{FF2B5EF4-FFF2-40B4-BE49-F238E27FC236}">
              <a16:creationId xmlns:a16="http://schemas.microsoft.com/office/drawing/2014/main" id="{00000000-0008-0000-0F00-000064030000}"/>
            </a:ext>
          </a:extLst>
        </xdr:cNvPr>
        <xdr:cNvSpPr txBox="1"/>
      </xdr:nvSpPr>
      <xdr:spPr>
        <a:xfrm>
          <a:off x="163576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869" name="直線コネクタ 868">
          <a:extLst>
            <a:ext uri="{FF2B5EF4-FFF2-40B4-BE49-F238E27FC236}">
              <a16:creationId xmlns:a16="http://schemas.microsoft.com/office/drawing/2014/main" id="{00000000-0008-0000-0F00-000065030000}"/>
            </a:ext>
          </a:extLst>
        </xdr:cNvPr>
        <xdr:cNvCxnSpPr/>
      </xdr:nvCxnSpPr>
      <xdr:spPr>
        <a:xfrm>
          <a:off x="16230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116857</xdr:rowOff>
    </xdr:from>
    <xdr:ext cx="405111" cy="259045"/>
    <xdr:sp macro="" textlink="">
      <xdr:nvSpPr>
        <xdr:cNvPr id="870" name="【庁舎】&#10;有形固定資産減価償却率平均値テキスト">
          <a:extLst>
            <a:ext uri="{FF2B5EF4-FFF2-40B4-BE49-F238E27FC236}">
              <a16:creationId xmlns:a16="http://schemas.microsoft.com/office/drawing/2014/main" id="{00000000-0008-0000-0F00-000066030000}"/>
            </a:ext>
          </a:extLst>
        </xdr:cNvPr>
        <xdr:cNvSpPr txBox="1"/>
      </xdr:nvSpPr>
      <xdr:spPr>
        <a:xfrm>
          <a:off x="16357600" y="1760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93980</xdr:rowOff>
    </xdr:from>
    <xdr:to>
      <xdr:col>85</xdr:col>
      <xdr:colOff>177800</xdr:colOff>
      <xdr:row>104</xdr:row>
      <xdr:rowOff>24130</xdr:rowOff>
    </xdr:to>
    <xdr:sp macro="" textlink="">
      <xdr:nvSpPr>
        <xdr:cNvPr id="871" name="フローチャート: 判断 870">
          <a:extLst>
            <a:ext uri="{FF2B5EF4-FFF2-40B4-BE49-F238E27FC236}">
              <a16:creationId xmlns:a16="http://schemas.microsoft.com/office/drawing/2014/main" id="{00000000-0008-0000-0F00-000067030000}"/>
            </a:ext>
          </a:extLst>
        </xdr:cNvPr>
        <xdr:cNvSpPr/>
      </xdr:nvSpPr>
      <xdr:spPr>
        <a:xfrm>
          <a:off x="16268700" y="177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116839</xdr:rowOff>
    </xdr:from>
    <xdr:to>
      <xdr:col>81</xdr:col>
      <xdr:colOff>101600</xdr:colOff>
      <xdr:row>104</xdr:row>
      <xdr:rowOff>46989</xdr:rowOff>
    </xdr:to>
    <xdr:sp macro="" textlink="">
      <xdr:nvSpPr>
        <xdr:cNvPr id="872" name="フローチャート: 判断 871">
          <a:extLst>
            <a:ext uri="{FF2B5EF4-FFF2-40B4-BE49-F238E27FC236}">
              <a16:creationId xmlns:a16="http://schemas.microsoft.com/office/drawing/2014/main" id="{00000000-0008-0000-0F00-000068030000}"/>
            </a:ext>
          </a:extLst>
        </xdr:cNvPr>
        <xdr:cNvSpPr/>
      </xdr:nvSpPr>
      <xdr:spPr>
        <a:xfrm>
          <a:off x="154305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116839</xdr:rowOff>
    </xdr:from>
    <xdr:to>
      <xdr:col>76</xdr:col>
      <xdr:colOff>165100</xdr:colOff>
      <xdr:row>105</xdr:row>
      <xdr:rowOff>46989</xdr:rowOff>
    </xdr:to>
    <xdr:sp macro="" textlink="">
      <xdr:nvSpPr>
        <xdr:cNvPr id="873" name="フローチャート: 判断 872">
          <a:extLst>
            <a:ext uri="{FF2B5EF4-FFF2-40B4-BE49-F238E27FC236}">
              <a16:creationId xmlns:a16="http://schemas.microsoft.com/office/drawing/2014/main" id="{00000000-0008-0000-0F00-000069030000}"/>
            </a:ext>
          </a:extLst>
        </xdr:cNvPr>
        <xdr:cNvSpPr/>
      </xdr:nvSpPr>
      <xdr:spPr>
        <a:xfrm>
          <a:off x="14541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129902</xdr:rowOff>
    </xdr:from>
    <xdr:to>
      <xdr:col>72</xdr:col>
      <xdr:colOff>38100</xdr:colOff>
      <xdr:row>105</xdr:row>
      <xdr:rowOff>60052</xdr:rowOff>
    </xdr:to>
    <xdr:sp macro="" textlink="">
      <xdr:nvSpPr>
        <xdr:cNvPr id="874" name="フローチャート: 判断 873">
          <a:extLst>
            <a:ext uri="{FF2B5EF4-FFF2-40B4-BE49-F238E27FC236}">
              <a16:creationId xmlns:a16="http://schemas.microsoft.com/office/drawing/2014/main" id="{00000000-0008-0000-0F00-00006A030000}"/>
            </a:ext>
          </a:extLst>
        </xdr:cNvPr>
        <xdr:cNvSpPr/>
      </xdr:nvSpPr>
      <xdr:spPr>
        <a:xfrm>
          <a:off x="13652500" y="1796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93980</xdr:rowOff>
    </xdr:from>
    <xdr:to>
      <xdr:col>67</xdr:col>
      <xdr:colOff>101600</xdr:colOff>
      <xdr:row>105</xdr:row>
      <xdr:rowOff>24130</xdr:rowOff>
    </xdr:to>
    <xdr:sp macro="" textlink="">
      <xdr:nvSpPr>
        <xdr:cNvPr id="875" name="フローチャート: 判断 874">
          <a:extLst>
            <a:ext uri="{FF2B5EF4-FFF2-40B4-BE49-F238E27FC236}">
              <a16:creationId xmlns:a16="http://schemas.microsoft.com/office/drawing/2014/main" id="{00000000-0008-0000-0F00-00006B030000}"/>
            </a:ext>
          </a:extLst>
        </xdr:cNvPr>
        <xdr:cNvSpPr/>
      </xdr:nvSpPr>
      <xdr:spPr>
        <a:xfrm>
          <a:off x="127635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00000000-0008-0000-0F00-00006C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F00-00006D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F00-00006E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F00-00006F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00000000-0008-0000-0F00-000070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167458</xdr:rowOff>
    </xdr:from>
    <xdr:to>
      <xdr:col>85</xdr:col>
      <xdr:colOff>177800</xdr:colOff>
      <xdr:row>105</xdr:row>
      <xdr:rowOff>97608</xdr:rowOff>
    </xdr:to>
    <xdr:sp macro="" textlink="">
      <xdr:nvSpPr>
        <xdr:cNvPr id="881" name="楕円 880">
          <a:extLst>
            <a:ext uri="{FF2B5EF4-FFF2-40B4-BE49-F238E27FC236}">
              <a16:creationId xmlns:a16="http://schemas.microsoft.com/office/drawing/2014/main" id="{00000000-0008-0000-0F00-000071030000}"/>
            </a:ext>
          </a:extLst>
        </xdr:cNvPr>
        <xdr:cNvSpPr/>
      </xdr:nvSpPr>
      <xdr:spPr>
        <a:xfrm>
          <a:off x="16268700" y="17998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145885</xdr:rowOff>
    </xdr:from>
    <xdr:ext cx="405111" cy="259045"/>
    <xdr:sp macro="" textlink="">
      <xdr:nvSpPr>
        <xdr:cNvPr id="882" name="【庁舎】&#10;有形固定資産減価償却率該当値テキスト">
          <a:extLst>
            <a:ext uri="{FF2B5EF4-FFF2-40B4-BE49-F238E27FC236}">
              <a16:creationId xmlns:a16="http://schemas.microsoft.com/office/drawing/2014/main" id="{00000000-0008-0000-0F00-000072030000}"/>
            </a:ext>
          </a:extLst>
        </xdr:cNvPr>
        <xdr:cNvSpPr txBox="1"/>
      </xdr:nvSpPr>
      <xdr:spPr>
        <a:xfrm>
          <a:off x="16357600" y="17976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146231</xdr:rowOff>
    </xdr:from>
    <xdr:to>
      <xdr:col>81</xdr:col>
      <xdr:colOff>101600</xdr:colOff>
      <xdr:row>105</xdr:row>
      <xdr:rowOff>76381</xdr:rowOff>
    </xdr:to>
    <xdr:sp macro="" textlink="">
      <xdr:nvSpPr>
        <xdr:cNvPr id="883" name="楕円 882">
          <a:extLst>
            <a:ext uri="{FF2B5EF4-FFF2-40B4-BE49-F238E27FC236}">
              <a16:creationId xmlns:a16="http://schemas.microsoft.com/office/drawing/2014/main" id="{00000000-0008-0000-0F00-000073030000}"/>
            </a:ext>
          </a:extLst>
        </xdr:cNvPr>
        <xdr:cNvSpPr/>
      </xdr:nvSpPr>
      <xdr:spPr>
        <a:xfrm>
          <a:off x="15430500" y="1797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25581</xdr:rowOff>
    </xdr:from>
    <xdr:to>
      <xdr:col>85</xdr:col>
      <xdr:colOff>127000</xdr:colOff>
      <xdr:row>105</xdr:row>
      <xdr:rowOff>46808</xdr:rowOff>
    </xdr:to>
    <xdr:cxnSp macro="">
      <xdr:nvCxnSpPr>
        <xdr:cNvPr id="884" name="直線コネクタ 883">
          <a:extLst>
            <a:ext uri="{FF2B5EF4-FFF2-40B4-BE49-F238E27FC236}">
              <a16:creationId xmlns:a16="http://schemas.microsoft.com/office/drawing/2014/main" id="{00000000-0008-0000-0F00-000074030000}"/>
            </a:ext>
          </a:extLst>
        </xdr:cNvPr>
        <xdr:cNvCxnSpPr/>
      </xdr:nvCxnSpPr>
      <xdr:spPr>
        <a:xfrm>
          <a:off x="15481300" y="18027831"/>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160927</xdr:rowOff>
    </xdr:from>
    <xdr:to>
      <xdr:col>76</xdr:col>
      <xdr:colOff>165100</xdr:colOff>
      <xdr:row>105</xdr:row>
      <xdr:rowOff>91077</xdr:rowOff>
    </xdr:to>
    <xdr:sp macro="" textlink="">
      <xdr:nvSpPr>
        <xdr:cNvPr id="885" name="楕円 884">
          <a:extLst>
            <a:ext uri="{FF2B5EF4-FFF2-40B4-BE49-F238E27FC236}">
              <a16:creationId xmlns:a16="http://schemas.microsoft.com/office/drawing/2014/main" id="{00000000-0008-0000-0F00-000075030000}"/>
            </a:ext>
          </a:extLst>
        </xdr:cNvPr>
        <xdr:cNvSpPr/>
      </xdr:nvSpPr>
      <xdr:spPr>
        <a:xfrm>
          <a:off x="14541500" y="1799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25581</xdr:rowOff>
    </xdr:from>
    <xdr:to>
      <xdr:col>81</xdr:col>
      <xdr:colOff>50800</xdr:colOff>
      <xdr:row>105</xdr:row>
      <xdr:rowOff>40277</xdr:rowOff>
    </xdr:to>
    <xdr:cxnSp macro="">
      <xdr:nvCxnSpPr>
        <xdr:cNvPr id="886" name="直線コネクタ 885">
          <a:extLst>
            <a:ext uri="{FF2B5EF4-FFF2-40B4-BE49-F238E27FC236}">
              <a16:creationId xmlns:a16="http://schemas.microsoft.com/office/drawing/2014/main" id="{00000000-0008-0000-0F00-000076030000}"/>
            </a:ext>
          </a:extLst>
        </xdr:cNvPr>
        <xdr:cNvCxnSpPr/>
      </xdr:nvCxnSpPr>
      <xdr:spPr>
        <a:xfrm flipV="1">
          <a:off x="14592300" y="18027831"/>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36830</xdr:rowOff>
    </xdr:from>
    <xdr:to>
      <xdr:col>72</xdr:col>
      <xdr:colOff>38100</xdr:colOff>
      <xdr:row>108</xdr:row>
      <xdr:rowOff>138430</xdr:rowOff>
    </xdr:to>
    <xdr:sp macro="" textlink="">
      <xdr:nvSpPr>
        <xdr:cNvPr id="887" name="楕円 886">
          <a:extLst>
            <a:ext uri="{FF2B5EF4-FFF2-40B4-BE49-F238E27FC236}">
              <a16:creationId xmlns:a16="http://schemas.microsoft.com/office/drawing/2014/main" id="{00000000-0008-0000-0F00-000077030000}"/>
            </a:ext>
          </a:extLst>
        </xdr:cNvPr>
        <xdr:cNvSpPr/>
      </xdr:nvSpPr>
      <xdr:spPr>
        <a:xfrm>
          <a:off x="13652500" y="1855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40277</xdr:rowOff>
    </xdr:from>
    <xdr:to>
      <xdr:col>76</xdr:col>
      <xdr:colOff>114300</xdr:colOff>
      <xdr:row>108</xdr:row>
      <xdr:rowOff>87630</xdr:rowOff>
    </xdr:to>
    <xdr:cxnSp macro="">
      <xdr:nvCxnSpPr>
        <xdr:cNvPr id="888" name="直線コネクタ 887">
          <a:extLst>
            <a:ext uri="{FF2B5EF4-FFF2-40B4-BE49-F238E27FC236}">
              <a16:creationId xmlns:a16="http://schemas.microsoft.com/office/drawing/2014/main" id="{00000000-0008-0000-0F00-000078030000}"/>
            </a:ext>
          </a:extLst>
        </xdr:cNvPr>
        <xdr:cNvCxnSpPr/>
      </xdr:nvCxnSpPr>
      <xdr:spPr>
        <a:xfrm flipV="1">
          <a:off x="13703300" y="18042527"/>
          <a:ext cx="889000" cy="561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35198</xdr:rowOff>
    </xdr:from>
    <xdr:to>
      <xdr:col>67</xdr:col>
      <xdr:colOff>101600</xdr:colOff>
      <xdr:row>108</xdr:row>
      <xdr:rowOff>136798</xdr:rowOff>
    </xdr:to>
    <xdr:sp macro="" textlink="">
      <xdr:nvSpPr>
        <xdr:cNvPr id="889" name="楕円 888">
          <a:extLst>
            <a:ext uri="{FF2B5EF4-FFF2-40B4-BE49-F238E27FC236}">
              <a16:creationId xmlns:a16="http://schemas.microsoft.com/office/drawing/2014/main" id="{00000000-0008-0000-0F00-000079030000}"/>
            </a:ext>
          </a:extLst>
        </xdr:cNvPr>
        <xdr:cNvSpPr/>
      </xdr:nvSpPr>
      <xdr:spPr>
        <a:xfrm>
          <a:off x="12763500" y="1855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85998</xdr:rowOff>
    </xdr:from>
    <xdr:to>
      <xdr:col>71</xdr:col>
      <xdr:colOff>177800</xdr:colOff>
      <xdr:row>108</xdr:row>
      <xdr:rowOff>87630</xdr:rowOff>
    </xdr:to>
    <xdr:cxnSp macro="">
      <xdr:nvCxnSpPr>
        <xdr:cNvPr id="890" name="直線コネクタ 889">
          <a:extLst>
            <a:ext uri="{FF2B5EF4-FFF2-40B4-BE49-F238E27FC236}">
              <a16:creationId xmlns:a16="http://schemas.microsoft.com/office/drawing/2014/main" id="{00000000-0008-0000-0F00-00007A030000}"/>
            </a:ext>
          </a:extLst>
        </xdr:cNvPr>
        <xdr:cNvCxnSpPr/>
      </xdr:nvCxnSpPr>
      <xdr:spPr>
        <a:xfrm>
          <a:off x="12814300" y="18602598"/>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63516</xdr:rowOff>
    </xdr:from>
    <xdr:ext cx="405111" cy="259045"/>
    <xdr:sp macro="" textlink="">
      <xdr:nvSpPr>
        <xdr:cNvPr id="891" name="n_1aveValue【庁舎】&#10;有形固定資産減価償却率">
          <a:extLst>
            <a:ext uri="{FF2B5EF4-FFF2-40B4-BE49-F238E27FC236}">
              <a16:creationId xmlns:a16="http://schemas.microsoft.com/office/drawing/2014/main" id="{00000000-0008-0000-0F00-00007B030000}"/>
            </a:ext>
          </a:extLst>
        </xdr:cNvPr>
        <xdr:cNvSpPr txBox="1"/>
      </xdr:nvSpPr>
      <xdr:spPr>
        <a:xfrm>
          <a:off x="15266044" y="1755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63516</xdr:rowOff>
    </xdr:from>
    <xdr:ext cx="405111" cy="259045"/>
    <xdr:sp macro="" textlink="">
      <xdr:nvSpPr>
        <xdr:cNvPr id="892" name="n_2aveValue【庁舎】&#10;有形固定資産減価償却率">
          <a:extLst>
            <a:ext uri="{FF2B5EF4-FFF2-40B4-BE49-F238E27FC236}">
              <a16:creationId xmlns:a16="http://schemas.microsoft.com/office/drawing/2014/main" id="{00000000-0008-0000-0F00-00007C030000}"/>
            </a:ext>
          </a:extLst>
        </xdr:cNvPr>
        <xdr:cNvSpPr txBox="1"/>
      </xdr:nvSpPr>
      <xdr:spPr>
        <a:xfrm>
          <a:off x="14389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76579</xdr:rowOff>
    </xdr:from>
    <xdr:ext cx="405111" cy="259045"/>
    <xdr:sp macro="" textlink="">
      <xdr:nvSpPr>
        <xdr:cNvPr id="893" name="n_3aveValue【庁舎】&#10;有形固定資産減価償却率">
          <a:extLst>
            <a:ext uri="{FF2B5EF4-FFF2-40B4-BE49-F238E27FC236}">
              <a16:creationId xmlns:a16="http://schemas.microsoft.com/office/drawing/2014/main" id="{00000000-0008-0000-0F00-00007D030000}"/>
            </a:ext>
          </a:extLst>
        </xdr:cNvPr>
        <xdr:cNvSpPr txBox="1"/>
      </xdr:nvSpPr>
      <xdr:spPr>
        <a:xfrm>
          <a:off x="13500744" y="1773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40657</xdr:rowOff>
    </xdr:from>
    <xdr:ext cx="405111" cy="259045"/>
    <xdr:sp macro="" textlink="">
      <xdr:nvSpPr>
        <xdr:cNvPr id="894" name="n_4aveValue【庁舎】&#10;有形固定資産減価償却率">
          <a:extLst>
            <a:ext uri="{FF2B5EF4-FFF2-40B4-BE49-F238E27FC236}">
              <a16:creationId xmlns:a16="http://schemas.microsoft.com/office/drawing/2014/main" id="{00000000-0008-0000-0F00-00007E030000}"/>
            </a:ext>
          </a:extLst>
        </xdr:cNvPr>
        <xdr:cNvSpPr txBox="1"/>
      </xdr:nvSpPr>
      <xdr:spPr>
        <a:xfrm>
          <a:off x="12611744" y="1770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67508</xdr:rowOff>
    </xdr:from>
    <xdr:ext cx="405111" cy="259045"/>
    <xdr:sp macro="" textlink="">
      <xdr:nvSpPr>
        <xdr:cNvPr id="895" name="n_1mainValue【庁舎】&#10;有形固定資産減価償却率">
          <a:extLst>
            <a:ext uri="{FF2B5EF4-FFF2-40B4-BE49-F238E27FC236}">
              <a16:creationId xmlns:a16="http://schemas.microsoft.com/office/drawing/2014/main" id="{00000000-0008-0000-0F00-00007F030000}"/>
            </a:ext>
          </a:extLst>
        </xdr:cNvPr>
        <xdr:cNvSpPr txBox="1"/>
      </xdr:nvSpPr>
      <xdr:spPr>
        <a:xfrm>
          <a:off x="15266044" y="1806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82204</xdr:rowOff>
    </xdr:from>
    <xdr:ext cx="405111" cy="259045"/>
    <xdr:sp macro="" textlink="">
      <xdr:nvSpPr>
        <xdr:cNvPr id="896" name="n_2mainValue【庁舎】&#10;有形固定資産減価償却率">
          <a:extLst>
            <a:ext uri="{FF2B5EF4-FFF2-40B4-BE49-F238E27FC236}">
              <a16:creationId xmlns:a16="http://schemas.microsoft.com/office/drawing/2014/main" id="{00000000-0008-0000-0F00-000080030000}"/>
            </a:ext>
          </a:extLst>
        </xdr:cNvPr>
        <xdr:cNvSpPr txBox="1"/>
      </xdr:nvSpPr>
      <xdr:spPr>
        <a:xfrm>
          <a:off x="14389744" y="1808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129557</xdr:rowOff>
    </xdr:from>
    <xdr:ext cx="405111" cy="259045"/>
    <xdr:sp macro="" textlink="">
      <xdr:nvSpPr>
        <xdr:cNvPr id="897" name="n_3mainValue【庁舎】&#10;有形固定資産減価償却率">
          <a:extLst>
            <a:ext uri="{FF2B5EF4-FFF2-40B4-BE49-F238E27FC236}">
              <a16:creationId xmlns:a16="http://schemas.microsoft.com/office/drawing/2014/main" id="{00000000-0008-0000-0F00-000081030000}"/>
            </a:ext>
          </a:extLst>
        </xdr:cNvPr>
        <xdr:cNvSpPr txBox="1"/>
      </xdr:nvSpPr>
      <xdr:spPr>
        <a:xfrm>
          <a:off x="13500744" y="1864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127925</xdr:rowOff>
    </xdr:from>
    <xdr:ext cx="405111" cy="259045"/>
    <xdr:sp macro="" textlink="">
      <xdr:nvSpPr>
        <xdr:cNvPr id="898" name="n_4mainValue【庁舎】&#10;有形固定資産減価償却率">
          <a:extLst>
            <a:ext uri="{FF2B5EF4-FFF2-40B4-BE49-F238E27FC236}">
              <a16:creationId xmlns:a16="http://schemas.microsoft.com/office/drawing/2014/main" id="{00000000-0008-0000-0F00-000082030000}"/>
            </a:ext>
          </a:extLst>
        </xdr:cNvPr>
        <xdr:cNvSpPr txBox="1"/>
      </xdr:nvSpPr>
      <xdr:spPr>
        <a:xfrm>
          <a:off x="12611744" y="18644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a:extLst>
            <a:ext uri="{FF2B5EF4-FFF2-40B4-BE49-F238E27FC236}">
              <a16:creationId xmlns:a16="http://schemas.microsoft.com/office/drawing/2014/main" id="{00000000-0008-0000-0F00-000083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a:extLst>
            <a:ext uri="{FF2B5EF4-FFF2-40B4-BE49-F238E27FC236}">
              <a16:creationId xmlns:a16="http://schemas.microsoft.com/office/drawing/2014/main" id="{00000000-0008-0000-0F00-000084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a:extLst>
            <a:ext uri="{FF2B5EF4-FFF2-40B4-BE49-F238E27FC236}">
              <a16:creationId xmlns:a16="http://schemas.microsoft.com/office/drawing/2014/main" id="{00000000-0008-0000-0F00-000085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a:extLst>
            <a:ext uri="{FF2B5EF4-FFF2-40B4-BE49-F238E27FC236}">
              <a16:creationId xmlns:a16="http://schemas.microsoft.com/office/drawing/2014/main" id="{00000000-0008-0000-0F00-000086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a:extLst>
            <a:ext uri="{FF2B5EF4-FFF2-40B4-BE49-F238E27FC236}">
              <a16:creationId xmlns:a16="http://schemas.microsoft.com/office/drawing/2014/main" id="{00000000-0008-0000-0F00-000087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a:extLst>
            <a:ext uri="{FF2B5EF4-FFF2-40B4-BE49-F238E27FC236}">
              <a16:creationId xmlns:a16="http://schemas.microsoft.com/office/drawing/2014/main" id="{00000000-0008-0000-0F00-000088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a:extLst>
            <a:ext uri="{FF2B5EF4-FFF2-40B4-BE49-F238E27FC236}">
              <a16:creationId xmlns:a16="http://schemas.microsoft.com/office/drawing/2014/main" id="{00000000-0008-0000-0F00-000089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a:extLst>
            <a:ext uri="{FF2B5EF4-FFF2-40B4-BE49-F238E27FC236}">
              <a16:creationId xmlns:a16="http://schemas.microsoft.com/office/drawing/2014/main" id="{00000000-0008-0000-0F00-00008A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a:extLst>
            <a:ext uri="{FF2B5EF4-FFF2-40B4-BE49-F238E27FC236}">
              <a16:creationId xmlns:a16="http://schemas.microsoft.com/office/drawing/2014/main" id="{00000000-0008-0000-0F00-00008B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a:extLst>
            <a:ext uri="{FF2B5EF4-FFF2-40B4-BE49-F238E27FC236}">
              <a16:creationId xmlns:a16="http://schemas.microsoft.com/office/drawing/2014/main" id="{00000000-0008-0000-0F00-00008C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9" name="直線コネクタ 908">
          <a:extLst>
            <a:ext uri="{FF2B5EF4-FFF2-40B4-BE49-F238E27FC236}">
              <a16:creationId xmlns:a16="http://schemas.microsoft.com/office/drawing/2014/main" id="{00000000-0008-0000-0F00-00008D030000}"/>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0" name="テキスト ボックス 909">
          <a:extLst>
            <a:ext uri="{FF2B5EF4-FFF2-40B4-BE49-F238E27FC236}">
              <a16:creationId xmlns:a16="http://schemas.microsoft.com/office/drawing/2014/main" id="{00000000-0008-0000-0F00-00008E03000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1" name="直線コネクタ 910">
          <a:extLst>
            <a:ext uri="{FF2B5EF4-FFF2-40B4-BE49-F238E27FC236}">
              <a16:creationId xmlns:a16="http://schemas.microsoft.com/office/drawing/2014/main" id="{00000000-0008-0000-0F00-00008F03000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2" name="テキスト ボックス 911">
          <a:extLst>
            <a:ext uri="{FF2B5EF4-FFF2-40B4-BE49-F238E27FC236}">
              <a16:creationId xmlns:a16="http://schemas.microsoft.com/office/drawing/2014/main" id="{00000000-0008-0000-0F00-000090030000}"/>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3" name="直線コネクタ 912">
          <a:extLst>
            <a:ext uri="{FF2B5EF4-FFF2-40B4-BE49-F238E27FC236}">
              <a16:creationId xmlns:a16="http://schemas.microsoft.com/office/drawing/2014/main" id="{00000000-0008-0000-0F00-00009103000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4" name="テキスト ボックス 913">
          <a:extLst>
            <a:ext uri="{FF2B5EF4-FFF2-40B4-BE49-F238E27FC236}">
              <a16:creationId xmlns:a16="http://schemas.microsoft.com/office/drawing/2014/main" id="{00000000-0008-0000-0F00-00009203000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5" name="直線コネクタ 914">
          <a:extLst>
            <a:ext uri="{FF2B5EF4-FFF2-40B4-BE49-F238E27FC236}">
              <a16:creationId xmlns:a16="http://schemas.microsoft.com/office/drawing/2014/main" id="{00000000-0008-0000-0F00-00009303000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6" name="テキスト ボックス 915">
          <a:extLst>
            <a:ext uri="{FF2B5EF4-FFF2-40B4-BE49-F238E27FC236}">
              <a16:creationId xmlns:a16="http://schemas.microsoft.com/office/drawing/2014/main" id="{00000000-0008-0000-0F00-000094030000}"/>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00000000-0008-0000-0F00-000095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00000000-0008-0000-0F00-000096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a:extLst>
            <a:ext uri="{FF2B5EF4-FFF2-40B4-BE49-F238E27FC236}">
              <a16:creationId xmlns:a16="http://schemas.microsoft.com/office/drawing/2014/main" id="{00000000-0008-0000-0F00-000097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69342</xdr:rowOff>
    </xdr:from>
    <xdr:to>
      <xdr:col>116</xdr:col>
      <xdr:colOff>62864</xdr:colOff>
      <xdr:row>106</xdr:row>
      <xdr:rowOff>140208</xdr:rowOff>
    </xdr:to>
    <xdr:cxnSp macro="">
      <xdr:nvCxnSpPr>
        <xdr:cNvPr id="920" name="直線コネクタ 919">
          <a:extLst>
            <a:ext uri="{FF2B5EF4-FFF2-40B4-BE49-F238E27FC236}">
              <a16:creationId xmlns:a16="http://schemas.microsoft.com/office/drawing/2014/main" id="{00000000-0008-0000-0F00-000098030000}"/>
            </a:ext>
          </a:extLst>
        </xdr:cNvPr>
        <xdr:cNvCxnSpPr/>
      </xdr:nvCxnSpPr>
      <xdr:spPr>
        <a:xfrm flipV="1">
          <a:off x="22160864" y="17385792"/>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1" name="【庁舎】&#10;一人当たり面積最小値テキスト">
          <a:extLst>
            <a:ext uri="{FF2B5EF4-FFF2-40B4-BE49-F238E27FC236}">
              <a16:creationId xmlns:a16="http://schemas.microsoft.com/office/drawing/2014/main" id="{00000000-0008-0000-0F00-000099030000}"/>
            </a:ext>
          </a:extLst>
        </xdr:cNvPr>
        <xdr:cNvSpPr txBox="1"/>
      </xdr:nvSpPr>
      <xdr:spPr>
        <a:xfrm>
          <a:off x="22199600" y="1831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2" name="直線コネクタ 921">
          <a:extLst>
            <a:ext uri="{FF2B5EF4-FFF2-40B4-BE49-F238E27FC236}">
              <a16:creationId xmlns:a16="http://schemas.microsoft.com/office/drawing/2014/main" id="{00000000-0008-0000-0F00-00009A030000}"/>
            </a:ext>
          </a:extLst>
        </xdr:cNvPr>
        <xdr:cNvCxnSpPr/>
      </xdr:nvCxnSpPr>
      <xdr:spPr>
        <a:xfrm>
          <a:off x="22072600" y="18313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16019</xdr:rowOff>
    </xdr:from>
    <xdr:ext cx="469744" cy="259045"/>
    <xdr:sp macro="" textlink="">
      <xdr:nvSpPr>
        <xdr:cNvPr id="923" name="【庁舎】&#10;一人当たり面積最大値テキスト">
          <a:extLst>
            <a:ext uri="{FF2B5EF4-FFF2-40B4-BE49-F238E27FC236}">
              <a16:creationId xmlns:a16="http://schemas.microsoft.com/office/drawing/2014/main" id="{00000000-0008-0000-0F00-00009B030000}"/>
            </a:ext>
          </a:extLst>
        </xdr:cNvPr>
        <xdr:cNvSpPr txBox="1"/>
      </xdr:nvSpPr>
      <xdr:spPr>
        <a:xfrm>
          <a:off x="22199600" y="1716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69342</xdr:rowOff>
    </xdr:from>
    <xdr:to>
      <xdr:col>116</xdr:col>
      <xdr:colOff>152400</xdr:colOff>
      <xdr:row>101</xdr:row>
      <xdr:rowOff>69342</xdr:rowOff>
    </xdr:to>
    <xdr:cxnSp macro="">
      <xdr:nvCxnSpPr>
        <xdr:cNvPr id="924" name="直線コネクタ 923">
          <a:extLst>
            <a:ext uri="{FF2B5EF4-FFF2-40B4-BE49-F238E27FC236}">
              <a16:creationId xmlns:a16="http://schemas.microsoft.com/office/drawing/2014/main" id="{00000000-0008-0000-0F00-00009C030000}"/>
            </a:ext>
          </a:extLst>
        </xdr:cNvPr>
        <xdr:cNvCxnSpPr/>
      </xdr:nvCxnSpPr>
      <xdr:spPr>
        <a:xfrm>
          <a:off x="22072600" y="1738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93997</xdr:rowOff>
    </xdr:from>
    <xdr:ext cx="469744" cy="259045"/>
    <xdr:sp macro="" textlink="">
      <xdr:nvSpPr>
        <xdr:cNvPr id="925" name="【庁舎】&#10;一人当たり面積平均値テキスト">
          <a:extLst>
            <a:ext uri="{FF2B5EF4-FFF2-40B4-BE49-F238E27FC236}">
              <a16:creationId xmlns:a16="http://schemas.microsoft.com/office/drawing/2014/main" id="{00000000-0008-0000-0F00-00009D030000}"/>
            </a:ext>
          </a:extLst>
        </xdr:cNvPr>
        <xdr:cNvSpPr txBox="1"/>
      </xdr:nvSpPr>
      <xdr:spPr>
        <a:xfrm>
          <a:off x="22199600" y="17753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71120</xdr:rowOff>
    </xdr:from>
    <xdr:to>
      <xdr:col>116</xdr:col>
      <xdr:colOff>114300</xdr:colOff>
      <xdr:row>105</xdr:row>
      <xdr:rowOff>1270</xdr:rowOff>
    </xdr:to>
    <xdr:sp macro="" textlink="">
      <xdr:nvSpPr>
        <xdr:cNvPr id="926" name="フローチャート: 判断 925">
          <a:extLst>
            <a:ext uri="{FF2B5EF4-FFF2-40B4-BE49-F238E27FC236}">
              <a16:creationId xmlns:a16="http://schemas.microsoft.com/office/drawing/2014/main" id="{00000000-0008-0000-0F00-00009E030000}"/>
            </a:ext>
          </a:extLst>
        </xdr:cNvPr>
        <xdr:cNvSpPr/>
      </xdr:nvSpPr>
      <xdr:spPr>
        <a:xfrm>
          <a:off x="22110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75692</xdr:rowOff>
    </xdr:from>
    <xdr:to>
      <xdr:col>112</xdr:col>
      <xdr:colOff>38100</xdr:colOff>
      <xdr:row>105</xdr:row>
      <xdr:rowOff>5842</xdr:rowOff>
    </xdr:to>
    <xdr:sp macro="" textlink="">
      <xdr:nvSpPr>
        <xdr:cNvPr id="927" name="フローチャート: 判断 926">
          <a:extLst>
            <a:ext uri="{FF2B5EF4-FFF2-40B4-BE49-F238E27FC236}">
              <a16:creationId xmlns:a16="http://schemas.microsoft.com/office/drawing/2014/main" id="{00000000-0008-0000-0F00-00009F030000}"/>
            </a:ext>
          </a:extLst>
        </xdr:cNvPr>
        <xdr:cNvSpPr/>
      </xdr:nvSpPr>
      <xdr:spPr>
        <a:xfrm>
          <a:off x="21272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105411</xdr:rowOff>
    </xdr:from>
    <xdr:to>
      <xdr:col>107</xdr:col>
      <xdr:colOff>101600</xdr:colOff>
      <xdr:row>104</xdr:row>
      <xdr:rowOff>35561</xdr:rowOff>
    </xdr:to>
    <xdr:sp macro="" textlink="">
      <xdr:nvSpPr>
        <xdr:cNvPr id="928" name="フローチャート: 判断 927">
          <a:extLst>
            <a:ext uri="{FF2B5EF4-FFF2-40B4-BE49-F238E27FC236}">
              <a16:creationId xmlns:a16="http://schemas.microsoft.com/office/drawing/2014/main" id="{00000000-0008-0000-0F00-0000A0030000}"/>
            </a:ext>
          </a:extLst>
        </xdr:cNvPr>
        <xdr:cNvSpPr/>
      </xdr:nvSpPr>
      <xdr:spPr>
        <a:xfrm>
          <a:off x="20383500" y="1776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105411</xdr:rowOff>
    </xdr:from>
    <xdr:to>
      <xdr:col>102</xdr:col>
      <xdr:colOff>165100</xdr:colOff>
      <xdr:row>104</xdr:row>
      <xdr:rowOff>35561</xdr:rowOff>
    </xdr:to>
    <xdr:sp macro="" textlink="">
      <xdr:nvSpPr>
        <xdr:cNvPr id="929" name="フローチャート: 判断 928">
          <a:extLst>
            <a:ext uri="{FF2B5EF4-FFF2-40B4-BE49-F238E27FC236}">
              <a16:creationId xmlns:a16="http://schemas.microsoft.com/office/drawing/2014/main" id="{00000000-0008-0000-0F00-0000A1030000}"/>
            </a:ext>
          </a:extLst>
        </xdr:cNvPr>
        <xdr:cNvSpPr/>
      </xdr:nvSpPr>
      <xdr:spPr>
        <a:xfrm>
          <a:off x="19494500" y="1776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123698</xdr:rowOff>
    </xdr:from>
    <xdr:to>
      <xdr:col>98</xdr:col>
      <xdr:colOff>38100</xdr:colOff>
      <xdr:row>104</xdr:row>
      <xdr:rowOff>53848</xdr:rowOff>
    </xdr:to>
    <xdr:sp macro="" textlink="">
      <xdr:nvSpPr>
        <xdr:cNvPr id="930" name="フローチャート: 判断 929">
          <a:extLst>
            <a:ext uri="{FF2B5EF4-FFF2-40B4-BE49-F238E27FC236}">
              <a16:creationId xmlns:a16="http://schemas.microsoft.com/office/drawing/2014/main" id="{00000000-0008-0000-0F00-0000A2030000}"/>
            </a:ext>
          </a:extLst>
        </xdr:cNvPr>
        <xdr:cNvSpPr/>
      </xdr:nvSpPr>
      <xdr:spPr>
        <a:xfrm>
          <a:off x="18605500" y="1778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00000000-0008-0000-0F00-0000A3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00000000-0008-0000-0F00-0000A4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00000000-0008-0000-0F00-0000A5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0000000-0008-0000-0F00-0000A6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00000000-0008-0000-0F00-0000A7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89408</xdr:rowOff>
    </xdr:from>
    <xdr:to>
      <xdr:col>116</xdr:col>
      <xdr:colOff>114300</xdr:colOff>
      <xdr:row>107</xdr:row>
      <xdr:rowOff>19558</xdr:rowOff>
    </xdr:to>
    <xdr:sp macro="" textlink="">
      <xdr:nvSpPr>
        <xdr:cNvPr id="936" name="楕円 935">
          <a:extLst>
            <a:ext uri="{FF2B5EF4-FFF2-40B4-BE49-F238E27FC236}">
              <a16:creationId xmlns:a16="http://schemas.microsoft.com/office/drawing/2014/main" id="{00000000-0008-0000-0F00-0000A8030000}"/>
            </a:ext>
          </a:extLst>
        </xdr:cNvPr>
        <xdr:cNvSpPr/>
      </xdr:nvSpPr>
      <xdr:spPr>
        <a:xfrm>
          <a:off x="22110700" y="1826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4335</xdr:rowOff>
    </xdr:from>
    <xdr:ext cx="469744" cy="259045"/>
    <xdr:sp macro="" textlink="">
      <xdr:nvSpPr>
        <xdr:cNvPr id="937" name="【庁舎】&#10;一人当たり面積該当値テキスト">
          <a:extLst>
            <a:ext uri="{FF2B5EF4-FFF2-40B4-BE49-F238E27FC236}">
              <a16:creationId xmlns:a16="http://schemas.microsoft.com/office/drawing/2014/main" id="{00000000-0008-0000-0F00-0000A9030000}"/>
            </a:ext>
          </a:extLst>
        </xdr:cNvPr>
        <xdr:cNvSpPr txBox="1"/>
      </xdr:nvSpPr>
      <xdr:spPr>
        <a:xfrm>
          <a:off x="22199600" y="18178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89408</xdr:rowOff>
    </xdr:from>
    <xdr:to>
      <xdr:col>112</xdr:col>
      <xdr:colOff>38100</xdr:colOff>
      <xdr:row>107</xdr:row>
      <xdr:rowOff>19558</xdr:rowOff>
    </xdr:to>
    <xdr:sp macro="" textlink="">
      <xdr:nvSpPr>
        <xdr:cNvPr id="938" name="楕円 937">
          <a:extLst>
            <a:ext uri="{FF2B5EF4-FFF2-40B4-BE49-F238E27FC236}">
              <a16:creationId xmlns:a16="http://schemas.microsoft.com/office/drawing/2014/main" id="{00000000-0008-0000-0F00-0000AA030000}"/>
            </a:ext>
          </a:extLst>
        </xdr:cNvPr>
        <xdr:cNvSpPr/>
      </xdr:nvSpPr>
      <xdr:spPr>
        <a:xfrm>
          <a:off x="21272500" y="1826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140208</xdr:rowOff>
    </xdr:from>
    <xdr:to>
      <xdr:col>116</xdr:col>
      <xdr:colOff>63500</xdr:colOff>
      <xdr:row>106</xdr:row>
      <xdr:rowOff>140208</xdr:rowOff>
    </xdr:to>
    <xdr:cxnSp macro="">
      <xdr:nvCxnSpPr>
        <xdr:cNvPr id="939" name="直線コネクタ 938">
          <a:extLst>
            <a:ext uri="{FF2B5EF4-FFF2-40B4-BE49-F238E27FC236}">
              <a16:creationId xmlns:a16="http://schemas.microsoft.com/office/drawing/2014/main" id="{00000000-0008-0000-0F00-0000AB030000}"/>
            </a:ext>
          </a:extLst>
        </xdr:cNvPr>
        <xdr:cNvCxnSpPr/>
      </xdr:nvCxnSpPr>
      <xdr:spPr>
        <a:xfrm>
          <a:off x="21323300" y="1831390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66548</xdr:rowOff>
    </xdr:from>
    <xdr:to>
      <xdr:col>107</xdr:col>
      <xdr:colOff>101600</xdr:colOff>
      <xdr:row>106</xdr:row>
      <xdr:rowOff>168148</xdr:rowOff>
    </xdr:to>
    <xdr:sp macro="" textlink="">
      <xdr:nvSpPr>
        <xdr:cNvPr id="940" name="楕円 939">
          <a:extLst>
            <a:ext uri="{FF2B5EF4-FFF2-40B4-BE49-F238E27FC236}">
              <a16:creationId xmlns:a16="http://schemas.microsoft.com/office/drawing/2014/main" id="{00000000-0008-0000-0F00-0000AC030000}"/>
            </a:ext>
          </a:extLst>
        </xdr:cNvPr>
        <xdr:cNvSpPr/>
      </xdr:nvSpPr>
      <xdr:spPr>
        <a:xfrm>
          <a:off x="20383500" y="1824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117348</xdr:rowOff>
    </xdr:from>
    <xdr:to>
      <xdr:col>111</xdr:col>
      <xdr:colOff>177800</xdr:colOff>
      <xdr:row>106</xdr:row>
      <xdr:rowOff>140208</xdr:rowOff>
    </xdr:to>
    <xdr:cxnSp macro="">
      <xdr:nvCxnSpPr>
        <xdr:cNvPr id="941" name="直線コネクタ 940">
          <a:extLst>
            <a:ext uri="{FF2B5EF4-FFF2-40B4-BE49-F238E27FC236}">
              <a16:creationId xmlns:a16="http://schemas.microsoft.com/office/drawing/2014/main" id="{00000000-0008-0000-0F00-0000AD030000}"/>
            </a:ext>
          </a:extLst>
        </xdr:cNvPr>
        <xdr:cNvCxnSpPr/>
      </xdr:nvCxnSpPr>
      <xdr:spPr>
        <a:xfrm>
          <a:off x="20434300" y="1829104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61976</xdr:rowOff>
    </xdr:from>
    <xdr:to>
      <xdr:col>102</xdr:col>
      <xdr:colOff>165100</xdr:colOff>
      <xdr:row>106</xdr:row>
      <xdr:rowOff>163576</xdr:rowOff>
    </xdr:to>
    <xdr:sp macro="" textlink="">
      <xdr:nvSpPr>
        <xdr:cNvPr id="942" name="楕円 941">
          <a:extLst>
            <a:ext uri="{FF2B5EF4-FFF2-40B4-BE49-F238E27FC236}">
              <a16:creationId xmlns:a16="http://schemas.microsoft.com/office/drawing/2014/main" id="{00000000-0008-0000-0F00-0000AE030000}"/>
            </a:ext>
          </a:extLst>
        </xdr:cNvPr>
        <xdr:cNvSpPr/>
      </xdr:nvSpPr>
      <xdr:spPr>
        <a:xfrm>
          <a:off x="19494500" y="1823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112776</xdr:rowOff>
    </xdr:from>
    <xdr:to>
      <xdr:col>107</xdr:col>
      <xdr:colOff>50800</xdr:colOff>
      <xdr:row>106</xdr:row>
      <xdr:rowOff>117348</xdr:rowOff>
    </xdr:to>
    <xdr:cxnSp macro="">
      <xdr:nvCxnSpPr>
        <xdr:cNvPr id="943" name="直線コネクタ 942">
          <a:extLst>
            <a:ext uri="{FF2B5EF4-FFF2-40B4-BE49-F238E27FC236}">
              <a16:creationId xmlns:a16="http://schemas.microsoft.com/office/drawing/2014/main" id="{00000000-0008-0000-0F00-0000AF030000}"/>
            </a:ext>
          </a:extLst>
        </xdr:cNvPr>
        <xdr:cNvCxnSpPr/>
      </xdr:nvCxnSpPr>
      <xdr:spPr>
        <a:xfrm>
          <a:off x="19545300" y="182864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61976</xdr:rowOff>
    </xdr:from>
    <xdr:to>
      <xdr:col>98</xdr:col>
      <xdr:colOff>38100</xdr:colOff>
      <xdr:row>106</xdr:row>
      <xdr:rowOff>163576</xdr:rowOff>
    </xdr:to>
    <xdr:sp macro="" textlink="">
      <xdr:nvSpPr>
        <xdr:cNvPr id="944" name="楕円 943">
          <a:extLst>
            <a:ext uri="{FF2B5EF4-FFF2-40B4-BE49-F238E27FC236}">
              <a16:creationId xmlns:a16="http://schemas.microsoft.com/office/drawing/2014/main" id="{00000000-0008-0000-0F00-0000B0030000}"/>
            </a:ext>
          </a:extLst>
        </xdr:cNvPr>
        <xdr:cNvSpPr/>
      </xdr:nvSpPr>
      <xdr:spPr>
        <a:xfrm>
          <a:off x="18605500" y="1823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112776</xdr:rowOff>
    </xdr:from>
    <xdr:to>
      <xdr:col>102</xdr:col>
      <xdr:colOff>114300</xdr:colOff>
      <xdr:row>106</xdr:row>
      <xdr:rowOff>112776</xdr:rowOff>
    </xdr:to>
    <xdr:cxnSp macro="">
      <xdr:nvCxnSpPr>
        <xdr:cNvPr id="945" name="直線コネクタ 944">
          <a:extLst>
            <a:ext uri="{FF2B5EF4-FFF2-40B4-BE49-F238E27FC236}">
              <a16:creationId xmlns:a16="http://schemas.microsoft.com/office/drawing/2014/main" id="{00000000-0008-0000-0F00-0000B1030000}"/>
            </a:ext>
          </a:extLst>
        </xdr:cNvPr>
        <xdr:cNvCxnSpPr/>
      </xdr:nvCxnSpPr>
      <xdr:spPr>
        <a:xfrm>
          <a:off x="18656300" y="182864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22369</xdr:rowOff>
    </xdr:from>
    <xdr:ext cx="469744" cy="259045"/>
    <xdr:sp macro="" textlink="">
      <xdr:nvSpPr>
        <xdr:cNvPr id="946" name="n_1aveValue【庁舎】&#10;一人当たり面積">
          <a:extLst>
            <a:ext uri="{FF2B5EF4-FFF2-40B4-BE49-F238E27FC236}">
              <a16:creationId xmlns:a16="http://schemas.microsoft.com/office/drawing/2014/main" id="{00000000-0008-0000-0F00-0000B2030000}"/>
            </a:ext>
          </a:extLst>
        </xdr:cNvPr>
        <xdr:cNvSpPr txBox="1"/>
      </xdr:nvSpPr>
      <xdr:spPr>
        <a:xfrm>
          <a:off x="21075727" y="17681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52088</xdr:rowOff>
    </xdr:from>
    <xdr:ext cx="469744" cy="259045"/>
    <xdr:sp macro="" textlink="">
      <xdr:nvSpPr>
        <xdr:cNvPr id="947" name="n_2aveValue【庁舎】&#10;一人当たり面積">
          <a:extLst>
            <a:ext uri="{FF2B5EF4-FFF2-40B4-BE49-F238E27FC236}">
              <a16:creationId xmlns:a16="http://schemas.microsoft.com/office/drawing/2014/main" id="{00000000-0008-0000-0F00-0000B3030000}"/>
            </a:ext>
          </a:extLst>
        </xdr:cNvPr>
        <xdr:cNvSpPr txBox="1"/>
      </xdr:nvSpPr>
      <xdr:spPr>
        <a:xfrm>
          <a:off x="20199427" y="17539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52088</xdr:rowOff>
    </xdr:from>
    <xdr:ext cx="469744" cy="259045"/>
    <xdr:sp macro="" textlink="">
      <xdr:nvSpPr>
        <xdr:cNvPr id="948" name="n_3aveValue【庁舎】&#10;一人当たり面積">
          <a:extLst>
            <a:ext uri="{FF2B5EF4-FFF2-40B4-BE49-F238E27FC236}">
              <a16:creationId xmlns:a16="http://schemas.microsoft.com/office/drawing/2014/main" id="{00000000-0008-0000-0F00-0000B4030000}"/>
            </a:ext>
          </a:extLst>
        </xdr:cNvPr>
        <xdr:cNvSpPr txBox="1"/>
      </xdr:nvSpPr>
      <xdr:spPr>
        <a:xfrm>
          <a:off x="19310427" y="17539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70375</xdr:rowOff>
    </xdr:from>
    <xdr:ext cx="469744" cy="259045"/>
    <xdr:sp macro="" textlink="">
      <xdr:nvSpPr>
        <xdr:cNvPr id="949" name="n_4aveValue【庁舎】&#10;一人当たり面積">
          <a:extLst>
            <a:ext uri="{FF2B5EF4-FFF2-40B4-BE49-F238E27FC236}">
              <a16:creationId xmlns:a16="http://schemas.microsoft.com/office/drawing/2014/main" id="{00000000-0008-0000-0F00-0000B5030000}"/>
            </a:ext>
          </a:extLst>
        </xdr:cNvPr>
        <xdr:cNvSpPr txBox="1"/>
      </xdr:nvSpPr>
      <xdr:spPr>
        <a:xfrm>
          <a:off x="18421427" y="17558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10685</xdr:rowOff>
    </xdr:from>
    <xdr:ext cx="469744" cy="259045"/>
    <xdr:sp macro="" textlink="">
      <xdr:nvSpPr>
        <xdr:cNvPr id="950" name="n_1mainValue【庁舎】&#10;一人当たり面積">
          <a:extLst>
            <a:ext uri="{FF2B5EF4-FFF2-40B4-BE49-F238E27FC236}">
              <a16:creationId xmlns:a16="http://schemas.microsoft.com/office/drawing/2014/main" id="{00000000-0008-0000-0F00-0000B6030000}"/>
            </a:ext>
          </a:extLst>
        </xdr:cNvPr>
        <xdr:cNvSpPr txBox="1"/>
      </xdr:nvSpPr>
      <xdr:spPr>
        <a:xfrm>
          <a:off x="21075727" y="1835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159275</xdr:rowOff>
    </xdr:from>
    <xdr:ext cx="469744" cy="259045"/>
    <xdr:sp macro="" textlink="">
      <xdr:nvSpPr>
        <xdr:cNvPr id="951" name="n_2mainValue【庁舎】&#10;一人当たり面積">
          <a:extLst>
            <a:ext uri="{FF2B5EF4-FFF2-40B4-BE49-F238E27FC236}">
              <a16:creationId xmlns:a16="http://schemas.microsoft.com/office/drawing/2014/main" id="{00000000-0008-0000-0F00-0000B7030000}"/>
            </a:ext>
          </a:extLst>
        </xdr:cNvPr>
        <xdr:cNvSpPr txBox="1"/>
      </xdr:nvSpPr>
      <xdr:spPr>
        <a:xfrm>
          <a:off x="20199427" y="1833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154703</xdr:rowOff>
    </xdr:from>
    <xdr:ext cx="469744" cy="259045"/>
    <xdr:sp macro="" textlink="">
      <xdr:nvSpPr>
        <xdr:cNvPr id="952" name="n_3mainValue【庁舎】&#10;一人当たり面積">
          <a:extLst>
            <a:ext uri="{FF2B5EF4-FFF2-40B4-BE49-F238E27FC236}">
              <a16:creationId xmlns:a16="http://schemas.microsoft.com/office/drawing/2014/main" id="{00000000-0008-0000-0F00-0000B8030000}"/>
            </a:ext>
          </a:extLst>
        </xdr:cNvPr>
        <xdr:cNvSpPr txBox="1"/>
      </xdr:nvSpPr>
      <xdr:spPr>
        <a:xfrm>
          <a:off x="19310427" y="1832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154703</xdr:rowOff>
    </xdr:from>
    <xdr:ext cx="469744" cy="259045"/>
    <xdr:sp macro="" textlink="">
      <xdr:nvSpPr>
        <xdr:cNvPr id="953" name="n_4mainValue【庁舎】&#10;一人当たり面積">
          <a:extLst>
            <a:ext uri="{FF2B5EF4-FFF2-40B4-BE49-F238E27FC236}">
              <a16:creationId xmlns:a16="http://schemas.microsoft.com/office/drawing/2014/main" id="{00000000-0008-0000-0F00-0000B9030000}"/>
            </a:ext>
          </a:extLst>
        </xdr:cNvPr>
        <xdr:cNvSpPr txBox="1"/>
      </xdr:nvSpPr>
      <xdr:spPr>
        <a:xfrm>
          <a:off x="18421427" y="1832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00000000-0008-0000-0F00-0000BA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00000000-0008-0000-0F00-0000BB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00000000-0008-0000-0F00-0000BC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福祉施設について，有形固定資産減価償却率は，全国平均値・類似団体内平均値を下回っているが，東京都平均値を上回っている。そのほかの資産においては，全国平均値・東京都平均値・類似団体平均値を上回っている。引き続き，公共施設の計画的な更新・維持保全を行っていくため，公共施設等総合管理計画や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年度に策定した個別施設における今後の在り方・方向を示す公共施設マネジメント計画を踏まえ，市民の共有資産である公共施設の適切な維持保全に努める。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238,505
233,672
21.58
108,278,178
102,320,016
4,376,880
51,836,767
39,230,631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調布市は，昭和</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年連続不交付団体であり，財政力指数は前年度から増加し，さらに類似団体と比較しても高いものとなっている。令和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年度は，基準財政需要額が消防費などの減により前年度から減額となったが，基準財政収入額は，個人・法人市民税の増などにより</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％以上の増額となった。</a:t>
          </a:r>
        </a:p>
        <a:p>
          <a:r>
            <a:rPr kumimoji="1" lang="ja-JP" altLang="en-US" sz="1300">
              <a:latin typeface="ＭＳ Ｐゴシック" panose="020B0600070205080204" pitchFamily="50" charset="-128"/>
              <a:ea typeface="ＭＳ Ｐゴシック" panose="020B0600070205080204" pitchFamily="50" charset="-128"/>
            </a:rPr>
            <a:t>　自主財源の確保のため，市民税・国民健康保険の収納一元化など，市民の利便性向上に向けたきめ細やかな対応と積極的な収納対策を講じて，市税収納率の向上を図っていく。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35278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514850" y="6070318"/>
          <a:ext cx="0" cy="13502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121655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84700" y="5821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35278</xdr:rowOff>
    </xdr:from>
    <xdr:to>
      <xdr:col>24</xdr:col>
      <xdr:colOff>12700</xdr:colOff>
      <xdr:row>36</xdr:row>
      <xdr:rowOff>35278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60703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81139</xdr:rowOff>
    </xdr:from>
    <xdr:to>
      <xdr:col>23</xdr:col>
      <xdr:colOff>133350</xdr:colOff>
      <xdr:row>38</xdr:row>
      <xdr:rowOff>107950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3752850" y="6451459"/>
          <a:ext cx="762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84700" y="67404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64050" y="676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81139</xdr:rowOff>
    </xdr:from>
    <xdr:to>
      <xdr:col>19</xdr:col>
      <xdr:colOff>133350</xdr:colOff>
      <xdr:row>38</xdr:row>
      <xdr:rowOff>107950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40050" y="6451459"/>
          <a:ext cx="8128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49389</xdr:rowOff>
    </xdr:from>
    <xdr:to>
      <xdr:col>19</xdr:col>
      <xdr:colOff>184150</xdr:colOff>
      <xdr:row>40</xdr:row>
      <xdr:rowOff>150989</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702050" y="675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135766</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409950" y="6841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81139</xdr:rowOff>
    </xdr:from>
    <xdr:to>
      <xdr:col>15</xdr:col>
      <xdr:colOff>82550</xdr:colOff>
      <xdr:row>38</xdr:row>
      <xdr:rowOff>94545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2127250" y="6451459"/>
          <a:ext cx="8128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38805</xdr:rowOff>
    </xdr:from>
    <xdr:to>
      <xdr:col>15</xdr:col>
      <xdr:colOff>133350</xdr:colOff>
      <xdr:row>41</xdr:row>
      <xdr:rowOff>140405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89250" y="6912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125182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97150" y="6998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40922</xdr:rowOff>
    </xdr:from>
    <xdr:to>
      <xdr:col>11</xdr:col>
      <xdr:colOff>31750</xdr:colOff>
      <xdr:row>38</xdr:row>
      <xdr:rowOff>94545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33500" y="6411242"/>
          <a:ext cx="79375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38805</xdr:rowOff>
    </xdr:from>
    <xdr:to>
      <xdr:col>11</xdr:col>
      <xdr:colOff>82550</xdr:colOff>
      <xdr:row>41</xdr:row>
      <xdr:rowOff>140405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95500" y="69120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125182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84350" y="6998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38805</xdr:rowOff>
    </xdr:from>
    <xdr:to>
      <xdr:col>7</xdr:col>
      <xdr:colOff>31750</xdr:colOff>
      <xdr:row>41</xdr:row>
      <xdr:rowOff>140405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82700" y="69120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125182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71550" y="6998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30339</xdr:rowOff>
    </xdr:from>
    <xdr:to>
      <xdr:col>23</xdr:col>
      <xdr:colOff>184150</xdr:colOff>
      <xdr:row>38</xdr:row>
      <xdr:rowOff>131939</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64050" y="6400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46866</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84700" y="6249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57150</xdr:rowOff>
    </xdr:from>
    <xdr:to>
      <xdr:col>19</xdr:col>
      <xdr:colOff>184150</xdr:colOff>
      <xdr:row>38</xdr:row>
      <xdr:rowOff>158750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702050" y="642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168927</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409950" y="6203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30339</xdr:rowOff>
    </xdr:from>
    <xdr:to>
      <xdr:col>15</xdr:col>
      <xdr:colOff>133350</xdr:colOff>
      <xdr:row>38</xdr:row>
      <xdr:rowOff>131939</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89250" y="6400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142116</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97150" y="6177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43745</xdr:rowOff>
    </xdr:from>
    <xdr:to>
      <xdr:col>11</xdr:col>
      <xdr:colOff>82550</xdr:colOff>
      <xdr:row>38</xdr:row>
      <xdr:rowOff>145345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95500" y="64140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155522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84350" y="619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161572</xdr:rowOff>
    </xdr:from>
    <xdr:to>
      <xdr:col>7</xdr:col>
      <xdr:colOff>31750</xdr:colOff>
      <xdr:row>38</xdr:row>
      <xdr:rowOff>91722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82700" y="636425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101899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71550" y="613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分母側である歳入の増よりも，分子側である歳出の増が上回ったことから，前年度と比較して</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ポイントの上昇となった。</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歳入の根幹である市税収入については，個人市民税や固定資産税の増などにより増額となり，各種譲与税・交付金においては，地方消費税交付金や法人事業税交付金の増などにより増額となっている。</a:t>
          </a:r>
        </a:p>
        <a:p>
          <a:r>
            <a:rPr kumimoji="1" lang="ja-JP" altLang="en-US" sz="1300">
              <a:latin typeface="ＭＳ Ｐゴシック" panose="020B0600070205080204" pitchFamily="50" charset="-128"/>
              <a:ea typeface="ＭＳ Ｐゴシック" panose="020B0600070205080204" pitchFamily="50" charset="-128"/>
            </a:rPr>
            <a:t>　歳出では，障害者福祉サービス費など社会保障関係経費の増に加え，人件費における退職手当の増などにより，分子となる経常経費充当一般財源が増となった。</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143087</xdr:rowOff>
    </xdr:from>
    <xdr:to>
      <xdr:col>23</xdr:col>
      <xdr:colOff>133350</xdr:colOff>
      <xdr:row>66</xdr:row>
      <xdr:rowOff>162983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514850" y="9866207"/>
          <a:ext cx="0" cy="1361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135060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4584700" y="1119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162983</xdr:rowOff>
    </xdr:from>
    <xdr:to>
      <xdr:col>24</xdr:col>
      <xdr:colOff>12700</xdr:colOff>
      <xdr:row>66</xdr:row>
      <xdr:rowOff>162983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25950" y="112272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58014</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4584700" y="961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143087</xdr:rowOff>
    </xdr:from>
    <xdr:to>
      <xdr:col>24</xdr:col>
      <xdr:colOff>12700</xdr:colOff>
      <xdr:row>58</xdr:row>
      <xdr:rowOff>143087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425950" y="98662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149013</xdr:rowOff>
    </xdr:from>
    <xdr:to>
      <xdr:col>23</xdr:col>
      <xdr:colOff>133350</xdr:colOff>
      <xdr:row>63</xdr:row>
      <xdr:rowOff>49954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752850" y="10542693"/>
          <a:ext cx="762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59707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4584700" y="10621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464050" y="10648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149013</xdr:rowOff>
    </xdr:from>
    <xdr:to>
      <xdr:col>19</xdr:col>
      <xdr:colOff>133350</xdr:colOff>
      <xdr:row>63</xdr:row>
      <xdr:rowOff>98213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940050" y="10542693"/>
          <a:ext cx="81280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66040</xdr:rowOff>
    </xdr:from>
    <xdr:to>
      <xdr:col>19</xdr:col>
      <xdr:colOff>184150</xdr:colOff>
      <xdr:row>62</xdr:row>
      <xdr:rowOff>167640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702050" y="1045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6367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409950" y="10232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140970</xdr:rowOff>
    </xdr:from>
    <xdr:to>
      <xdr:col>15</xdr:col>
      <xdr:colOff>82550</xdr:colOff>
      <xdr:row>63</xdr:row>
      <xdr:rowOff>98213</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127250" y="10534650"/>
          <a:ext cx="812800" cy="124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160020</xdr:rowOff>
    </xdr:from>
    <xdr:to>
      <xdr:col>15</xdr:col>
      <xdr:colOff>133350</xdr:colOff>
      <xdr:row>64</xdr:row>
      <xdr:rowOff>90170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889250" y="107213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74947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597150" y="10803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140970</xdr:rowOff>
    </xdr:from>
    <xdr:to>
      <xdr:col>11</xdr:col>
      <xdr:colOff>31750</xdr:colOff>
      <xdr:row>65</xdr:row>
      <xdr:rowOff>117263</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333500" y="10534650"/>
          <a:ext cx="793750" cy="479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160020</xdr:rowOff>
    </xdr:from>
    <xdr:to>
      <xdr:col>11</xdr:col>
      <xdr:colOff>82550</xdr:colOff>
      <xdr:row>64</xdr:row>
      <xdr:rowOff>90170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095500" y="1072134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74947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784350" y="10803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28787</xdr:rowOff>
    </xdr:from>
    <xdr:to>
      <xdr:col>7</xdr:col>
      <xdr:colOff>31750</xdr:colOff>
      <xdr:row>64</xdr:row>
      <xdr:rowOff>130387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282700" y="1075774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140564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971550" y="10534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170604</xdr:rowOff>
    </xdr:from>
    <xdr:to>
      <xdr:col>23</xdr:col>
      <xdr:colOff>184150</xdr:colOff>
      <xdr:row>63</xdr:row>
      <xdr:rowOff>100754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464050" y="105642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15681</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4584700" y="10409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98213</xdr:rowOff>
    </xdr:from>
    <xdr:to>
      <xdr:col>19</xdr:col>
      <xdr:colOff>184150</xdr:colOff>
      <xdr:row>63</xdr:row>
      <xdr:rowOff>28363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702050" y="104918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13140</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409950" y="10574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47413</xdr:rowOff>
    </xdr:from>
    <xdr:to>
      <xdr:col>15</xdr:col>
      <xdr:colOff>133350</xdr:colOff>
      <xdr:row>63</xdr:row>
      <xdr:rowOff>149013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889250" y="10608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159190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597150" y="10385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90170</xdr:rowOff>
    </xdr:from>
    <xdr:to>
      <xdr:col>11</xdr:col>
      <xdr:colOff>82550</xdr:colOff>
      <xdr:row>63</xdr:row>
      <xdr:rowOff>20320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095500" y="1048385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30497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784350" y="10256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66463</xdr:rowOff>
    </xdr:from>
    <xdr:to>
      <xdr:col>7</xdr:col>
      <xdr:colOff>31750</xdr:colOff>
      <xdr:row>65</xdr:row>
      <xdr:rowOff>168063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282700" y="1096306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152840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71550" y="11049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[136,824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3,308</a:t>
          </a:r>
          <a:r>
            <a:rPr kumimoji="1" lang="ja-JP" altLang="en-US" sz="1300">
              <a:latin typeface="ＭＳ Ｐゴシック" panose="020B0600070205080204" pitchFamily="50" charset="-128"/>
              <a:ea typeface="ＭＳ Ｐゴシック" panose="020B0600070205080204" pitchFamily="50" charset="-128"/>
            </a:rPr>
            <a:t>円増加したものの，全国平均及び東京都平均を下回る結果となった。</a:t>
          </a:r>
        </a:p>
        <a:p>
          <a:r>
            <a:rPr kumimoji="1" lang="ja-JP" altLang="en-US" sz="1300">
              <a:latin typeface="ＭＳ Ｐゴシック" panose="020B0600070205080204" pitchFamily="50" charset="-128"/>
              <a:ea typeface="ＭＳ Ｐゴシック" panose="020B0600070205080204" pitchFamily="50" charset="-128"/>
            </a:rPr>
            <a:t>　増加の要因としては，人件費においては一般職退職手当の増，物件費においては非課税世帯等臨時特別給付金給付事業費の増などが挙げられる。引き続き，委託等の内容の再検証や投下コストの最適化など，経費縮減に向けた取組みを行っていく。</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152485</xdr:rowOff>
    </xdr:from>
    <xdr:to>
      <xdr:col>23</xdr:col>
      <xdr:colOff>133350</xdr:colOff>
      <xdr:row>88</xdr:row>
      <xdr:rowOff>131159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514850" y="13563685"/>
          <a:ext cx="0" cy="13197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103236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4584700" y="14855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131159</xdr:rowOff>
    </xdr:from>
    <xdr:to>
      <xdr:col>24</xdr:col>
      <xdr:colOff>12700</xdr:colOff>
      <xdr:row>88</xdr:row>
      <xdr:rowOff>131159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425950" y="148834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67412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4584700" y="1331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152485</xdr:rowOff>
    </xdr:from>
    <xdr:to>
      <xdr:col>24</xdr:col>
      <xdr:colOff>12700</xdr:colOff>
      <xdr:row>80</xdr:row>
      <xdr:rowOff>152485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425950" y="135636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153673</xdr:rowOff>
    </xdr:from>
    <xdr:to>
      <xdr:col>23</xdr:col>
      <xdr:colOff>133350</xdr:colOff>
      <xdr:row>84</xdr:row>
      <xdr:rowOff>26569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752850" y="14067793"/>
          <a:ext cx="762000" cy="4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97736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4584700" y="138442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81209</xdr:rowOff>
    </xdr:from>
    <xdr:to>
      <xdr:col>23</xdr:col>
      <xdr:colOff>184150</xdr:colOff>
      <xdr:row>84</xdr:row>
      <xdr:rowOff>11359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464050" y="139953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43962</xdr:rowOff>
    </xdr:from>
    <xdr:to>
      <xdr:col>19</xdr:col>
      <xdr:colOff>133350</xdr:colOff>
      <xdr:row>83</xdr:row>
      <xdr:rowOff>153673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940050" y="13958082"/>
          <a:ext cx="812800" cy="109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26073</xdr:rowOff>
    </xdr:from>
    <xdr:to>
      <xdr:col>19</xdr:col>
      <xdr:colOff>184150</xdr:colOff>
      <xdr:row>83</xdr:row>
      <xdr:rowOff>127673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702050" y="1394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137850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409950" y="137166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169484</xdr:rowOff>
    </xdr:from>
    <xdr:to>
      <xdr:col>15</xdr:col>
      <xdr:colOff>82550</xdr:colOff>
      <xdr:row>83</xdr:row>
      <xdr:rowOff>43962</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127250" y="13915964"/>
          <a:ext cx="812800" cy="4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121292</xdr:rowOff>
    </xdr:from>
    <xdr:to>
      <xdr:col>15</xdr:col>
      <xdr:colOff>133350</xdr:colOff>
      <xdr:row>84</xdr:row>
      <xdr:rowOff>51442</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889250" y="140354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36219</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597150" y="14117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109736</xdr:rowOff>
    </xdr:from>
    <xdr:to>
      <xdr:col>11</xdr:col>
      <xdr:colOff>31750</xdr:colOff>
      <xdr:row>82</xdr:row>
      <xdr:rowOff>169484</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333500" y="13856216"/>
          <a:ext cx="793750" cy="5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8324</xdr:rowOff>
    </xdr:from>
    <xdr:to>
      <xdr:col>11</xdr:col>
      <xdr:colOff>82550</xdr:colOff>
      <xdr:row>83</xdr:row>
      <xdr:rowOff>109924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095500" y="1392244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94701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784350" y="14008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158485</xdr:rowOff>
    </xdr:from>
    <xdr:to>
      <xdr:col>7</xdr:col>
      <xdr:colOff>31750</xdr:colOff>
      <xdr:row>83</xdr:row>
      <xdr:rowOff>88635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282700" y="1390496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73412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971550" y="13987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147219</xdr:rowOff>
    </xdr:from>
    <xdr:to>
      <xdr:col>23</xdr:col>
      <xdr:colOff>184150</xdr:colOff>
      <xdr:row>84</xdr:row>
      <xdr:rowOff>77369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464050" y="140613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119296</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4584700" y="14033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102873</xdr:rowOff>
    </xdr:from>
    <xdr:to>
      <xdr:col>19</xdr:col>
      <xdr:colOff>184150</xdr:colOff>
      <xdr:row>84</xdr:row>
      <xdr:rowOff>33023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702050" y="140169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17800</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409950" y="140995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164612</xdr:rowOff>
    </xdr:from>
    <xdr:to>
      <xdr:col>15</xdr:col>
      <xdr:colOff>133350</xdr:colOff>
      <xdr:row>83</xdr:row>
      <xdr:rowOff>94762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889250" y="139110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104939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597150" y="1368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118684</xdr:rowOff>
    </xdr:from>
    <xdr:to>
      <xdr:col>11</xdr:col>
      <xdr:colOff>82550</xdr:colOff>
      <xdr:row>83</xdr:row>
      <xdr:rowOff>48834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095500" y="1386516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59011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784350" y="13637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58936</xdr:rowOff>
    </xdr:from>
    <xdr:to>
      <xdr:col>7</xdr:col>
      <xdr:colOff>31750</xdr:colOff>
      <xdr:row>82</xdr:row>
      <xdr:rowOff>160536</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282700" y="1380541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170713</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971550" y="13581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ポイント減少したものの，全国市平均及び全国町村平均を上回る結果となった。今後も類似団体平均等を注視しながら，引き続き，他団体比較等による給与構造改革を推進していく。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6649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97915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89</xdr:row>
      <xdr:rowOff>29634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474950" y="13673031"/>
          <a:ext cx="0" cy="1276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5563850" y="14921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405100" y="149495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5563850" y="13420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405100" y="136730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2116</xdr:rowOff>
    </xdr:from>
    <xdr:to>
      <xdr:col>81</xdr:col>
      <xdr:colOff>44450</xdr:colOff>
      <xdr:row>84</xdr:row>
      <xdr:rowOff>82550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4712950" y="14083876"/>
          <a:ext cx="762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84261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5563850" y="141660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5427960" y="1419394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82550</xdr:rowOff>
    </xdr:from>
    <xdr:to>
      <xdr:col>77</xdr:col>
      <xdr:colOff>44450</xdr:colOff>
      <xdr:row>85</xdr:row>
      <xdr:rowOff>31750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3903960" y="14164310"/>
          <a:ext cx="80899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132291</xdr:rowOff>
    </xdr:from>
    <xdr:to>
      <xdr:col>77</xdr:col>
      <xdr:colOff>95250</xdr:colOff>
      <xdr:row>85</xdr:row>
      <xdr:rowOff>62441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665960" y="1421405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47218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370050" y="142966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31750</xdr:rowOff>
    </xdr:from>
    <xdr:to>
      <xdr:col>72</xdr:col>
      <xdr:colOff>203200</xdr:colOff>
      <xdr:row>85</xdr:row>
      <xdr:rowOff>132291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3106400" y="14281150"/>
          <a:ext cx="79756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62441</xdr:rowOff>
    </xdr:from>
    <xdr:to>
      <xdr:col>73</xdr:col>
      <xdr:colOff>44450</xdr:colOff>
      <xdr:row>83</xdr:row>
      <xdr:rowOff>164041</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3868400" y="139765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2768</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3557250" y="13749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132291</xdr:rowOff>
    </xdr:from>
    <xdr:to>
      <xdr:col>68</xdr:col>
      <xdr:colOff>152400</xdr:colOff>
      <xdr:row>86</xdr:row>
      <xdr:rowOff>41275</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2293600" y="14381691"/>
          <a:ext cx="812800" cy="76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62441</xdr:rowOff>
    </xdr:from>
    <xdr:to>
      <xdr:col>68</xdr:col>
      <xdr:colOff>203200</xdr:colOff>
      <xdr:row>83</xdr:row>
      <xdr:rowOff>164041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055600" y="13976561"/>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2768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2763500" y="13749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102659</xdr:rowOff>
    </xdr:from>
    <xdr:to>
      <xdr:col>64</xdr:col>
      <xdr:colOff>152400</xdr:colOff>
      <xdr:row>84</xdr:row>
      <xdr:rowOff>32809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2242800" y="140167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42986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1950700" y="1378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122766</xdr:rowOff>
    </xdr:from>
    <xdr:to>
      <xdr:col>81</xdr:col>
      <xdr:colOff>95250</xdr:colOff>
      <xdr:row>84</xdr:row>
      <xdr:rowOff>52916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427960" y="1403688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139293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5563850" y="13885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31750</xdr:rowOff>
    </xdr:from>
    <xdr:to>
      <xdr:col>77</xdr:col>
      <xdr:colOff>95250</xdr:colOff>
      <xdr:row>84</xdr:row>
      <xdr:rowOff>133350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665960" y="1411351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370050" y="13890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152400</xdr:rowOff>
    </xdr:from>
    <xdr:to>
      <xdr:col>73</xdr:col>
      <xdr:colOff>44450</xdr:colOff>
      <xdr:row>85</xdr:row>
      <xdr:rowOff>82550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868400" y="1423416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557250" y="1431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81491</xdr:rowOff>
    </xdr:from>
    <xdr:to>
      <xdr:col>68</xdr:col>
      <xdr:colOff>203200</xdr:colOff>
      <xdr:row>86</xdr:row>
      <xdr:rowOff>11641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055600" y="14330891"/>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167868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763500" y="14417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161925</xdr:rowOff>
    </xdr:from>
    <xdr:to>
      <xdr:col>64</xdr:col>
      <xdr:colOff>152400</xdr:colOff>
      <xdr:row>86</xdr:row>
      <xdr:rowOff>92075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2242800" y="144113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76852</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1950700" y="14493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前年度と同数であり，前年度同様全国平均，類似団体平均及び東京都平均を下回る水準となっている。</a:t>
          </a:r>
        </a:p>
        <a:p>
          <a:r>
            <a:rPr kumimoji="1" lang="ja-JP" altLang="en-US" sz="1300">
              <a:latin typeface="ＭＳ Ｐゴシック" panose="020B0600070205080204" pitchFamily="50" charset="-128"/>
              <a:ea typeface="ＭＳ Ｐゴシック" panose="020B0600070205080204" pitchFamily="50" charset="-128"/>
            </a:rPr>
            <a:t>　「行革プラン</a:t>
          </a:r>
          <a:r>
            <a:rPr kumimoji="1" lang="en-US" altLang="ja-JP" sz="1300">
              <a:latin typeface="ＭＳ Ｐゴシック" panose="020B0600070205080204" pitchFamily="50" charset="-128"/>
              <a:ea typeface="ＭＳ Ｐゴシック" panose="020B0600070205080204" pitchFamily="50" charset="-128"/>
            </a:rPr>
            <a:t>2023</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年度から令和</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に基づき，引き続き，組織人員の適正化などを推進していく。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21046</xdr:rowOff>
    </xdr:from>
    <xdr:to>
      <xdr:col>81</xdr:col>
      <xdr:colOff>44450</xdr:colOff>
      <xdr:row>67</xdr:row>
      <xdr:rowOff>114481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5474950" y="9911806"/>
          <a:ext cx="0" cy="14345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86558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5563850" y="1131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114481</xdr:rowOff>
    </xdr:from>
    <xdr:to>
      <xdr:col>81</xdr:col>
      <xdr:colOff>133350</xdr:colOff>
      <xdr:row>67</xdr:row>
      <xdr:rowOff>114481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405100" y="113463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107423</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556385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21046</xdr:rowOff>
    </xdr:from>
    <xdr:to>
      <xdr:col>81</xdr:col>
      <xdr:colOff>133350</xdr:colOff>
      <xdr:row>59</xdr:row>
      <xdr:rowOff>21046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405100" y="99118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18506</xdr:rowOff>
    </xdr:from>
    <xdr:to>
      <xdr:col>81</xdr:col>
      <xdr:colOff>44450</xdr:colOff>
      <xdr:row>60</xdr:row>
      <xdr:rowOff>56424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712950" y="10076906"/>
          <a:ext cx="762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106153</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5563850" y="10332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134076</xdr:rowOff>
    </xdr:from>
    <xdr:to>
      <xdr:col>81</xdr:col>
      <xdr:colOff>95250</xdr:colOff>
      <xdr:row>62</xdr:row>
      <xdr:rowOff>64226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427960" y="1036011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18506</xdr:rowOff>
    </xdr:from>
    <xdr:to>
      <xdr:col>77</xdr:col>
      <xdr:colOff>44450</xdr:colOff>
      <xdr:row>60</xdr:row>
      <xdr:rowOff>18506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903960" y="10076906"/>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123734</xdr:rowOff>
    </xdr:from>
    <xdr:to>
      <xdr:col>77</xdr:col>
      <xdr:colOff>95250</xdr:colOff>
      <xdr:row>62</xdr:row>
      <xdr:rowOff>53884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665960" y="1034977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38661</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370050" y="10432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18506</xdr:rowOff>
    </xdr:from>
    <xdr:to>
      <xdr:col>72</xdr:col>
      <xdr:colOff>203200</xdr:colOff>
      <xdr:row>60</xdr:row>
      <xdr:rowOff>21953</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3106400" y="10076906"/>
          <a:ext cx="79756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137523</xdr:rowOff>
    </xdr:from>
    <xdr:to>
      <xdr:col>73</xdr:col>
      <xdr:colOff>44450</xdr:colOff>
      <xdr:row>62</xdr:row>
      <xdr:rowOff>67673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868400" y="103635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52450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557250" y="10446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11612</xdr:rowOff>
    </xdr:from>
    <xdr:to>
      <xdr:col>68</xdr:col>
      <xdr:colOff>152400</xdr:colOff>
      <xdr:row>60</xdr:row>
      <xdr:rowOff>21953</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2293600" y="10070012"/>
          <a:ext cx="8128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130628</xdr:rowOff>
    </xdr:from>
    <xdr:to>
      <xdr:col>68</xdr:col>
      <xdr:colOff>203200</xdr:colOff>
      <xdr:row>62</xdr:row>
      <xdr:rowOff>60778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055600" y="10356668"/>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45555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763500" y="10439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123734</xdr:rowOff>
    </xdr:from>
    <xdr:to>
      <xdr:col>64</xdr:col>
      <xdr:colOff>152400</xdr:colOff>
      <xdr:row>62</xdr:row>
      <xdr:rowOff>53884</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2242800" y="103497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38661</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1950700" y="10432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5624</xdr:rowOff>
    </xdr:from>
    <xdr:to>
      <xdr:col>81</xdr:col>
      <xdr:colOff>95250</xdr:colOff>
      <xdr:row>60</xdr:row>
      <xdr:rowOff>107224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427960" y="1006402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22151</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5563850" y="9912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139156</xdr:rowOff>
    </xdr:from>
    <xdr:to>
      <xdr:col>77</xdr:col>
      <xdr:colOff>95250</xdr:colOff>
      <xdr:row>60</xdr:row>
      <xdr:rowOff>69306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665960" y="1002991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79483</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370050" y="98026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139156</xdr:rowOff>
    </xdr:from>
    <xdr:to>
      <xdr:col>73</xdr:col>
      <xdr:colOff>44450</xdr:colOff>
      <xdr:row>60</xdr:row>
      <xdr:rowOff>69306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868400" y="1002991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79483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557250" y="9802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142603</xdr:rowOff>
    </xdr:from>
    <xdr:to>
      <xdr:col>68</xdr:col>
      <xdr:colOff>203200</xdr:colOff>
      <xdr:row>60</xdr:row>
      <xdr:rowOff>72753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055600" y="10033363"/>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82930</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2763500" y="9806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132262</xdr:rowOff>
    </xdr:from>
    <xdr:to>
      <xdr:col>64</xdr:col>
      <xdr:colOff>152400</xdr:colOff>
      <xdr:row>60</xdr:row>
      <xdr:rowOff>62412</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2242800" y="100230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72589</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1950700" y="979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実質公債費比率は前年度と比較して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ポイント増加したものの，前年度同様，全国平均及び類似団体内平均を下回る水準となっている。</a:t>
          </a:r>
        </a:p>
        <a:p>
          <a:r>
            <a:rPr kumimoji="1" lang="ja-JP" altLang="en-US" sz="1300">
              <a:latin typeface="ＭＳ Ｐゴシック" panose="020B0600070205080204" pitchFamily="50" charset="-128"/>
              <a:ea typeface="ＭＳ Ｐゴシック" panose="020B0600070205080204" pitchFamily="50" charset="-128"/>
            </a:rPr>
            <a:t>　悪化した要因としては，分子側の元利償還金額の増などが挙げられる。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97915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97915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6649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97915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6649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97915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6649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97915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6649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153609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474950" y="6054997"/>
          <a:ext cx="0" cy="14747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125686</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5563850" y="750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153609</xdr:rowOff>
    </xdr:from>
    <xdr:to>
      <xdr:col>81</xdr:col>
      <xdr:colOff>133350</xdr:colOff>
      <xdr:row>44</xdr:row>
      <xdr:rowOff>153609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405100" y="75297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5563850" y="5806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405100" y="60549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33262</xdr:rowOff>
    </xdr:from>
    <xdr:to>
      <xdr:col>81</xdr:col>
      <xdr:colOff>44450</xdr:colOff>
      <xdr:row>38</xdr:row>
      <xdr:rowOff>79224</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712950" y="6403582"/>
          <a:ext cx="762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5563850" y="6654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427960" y="66821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170241</xdr:rowOff>
    </xdr:from>
    <xdr:to>
      <xdr:col>77</xdr:col>
      <xdr:colOff>44450</xdr:colOff>
      <xdr:row>38</xdr:row>
      <xdr:rowOff>33262</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903960" y="6372921"/>
          <a:ext cx="808990" cy="30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665960" y="66821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370050" y="6764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158750</xdr:rowOff>
    </xdr:from>
    <xdr:to>
      <xdr:col>72</xdr:col>
      <xdr:colOff>203200</xdr:colOff>
      <xdr:row>37</xdr:row>
      <xdr:rowOff>170241</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3106400" y="6361430"/>
          <a:ext cx="79756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30238</xdr:rowOff>
    </xdr:from>
    <xdr:to>
      <xdr:col>73</xdr:col>
      <xdr:colOff>44450</xdr:colOff>
      <xdr:row>40</xdr:row>
      <xdr:rowOff>131838</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868400" y="673583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116615</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557250" y="6822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158750</xdr:rowOff>
    </xdr:from>
    <xdr:to>
      <xdr:col>68</xdr:col>
      <xdr:colOff>152400</xdr:colOff>
      <xdr:row>38</xdr:row>
      <xdr:rowOff>10281</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2293600" y="6361430"/>
          <a:ext cx="812800" cy="19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53219</xdr:rowOff>
    </xdr:from>
    <xdr:to>
      <xdr:col>68</xdr:col>
      <xdr:colOff>203200</xdr:colOff>
      <xdr:row>40</xdr:row>
      <xdr:rowOff>154819</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055600" y="675881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139596</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2763500" y="6845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87691</xdr:rowOff>
    </xdr:from>
    <xdr:to>
      <xdr:col>64</xdr:col>
      <xdr:colOff>152400</xdr:colOff>
      <xdr:row>41</xdr:row>
      <xdr:rowOff>17841</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2242800" y="67932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2618</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1950700" y="6875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28424</xdr:rowOff>
    </xdr:from>
    <xdr:to>
      <xdr:col>81</xdr:col>
      <xdr:colOff>95250</xdr:colOff>
      <xdr:row>38</xdr:row>
      <xdr:rowOff>130024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427960" y="639874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44951</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5563850" y="6247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153912</xdr:rowOff>
    </xdr:from>
    <xdr:to>
      <xdr:col>77</xdr:col>
      <xdr:colOff>95250</xdr:colOff>
      <xdr:row>38</xdr:row>
      <xdr:rowOff>84062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665960" y="635659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94239</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370050" y="61292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119440</xdr:rowOff>
    </xdr:from>
    <xdr:to>
      <xdr:col>73</xdr:col>
      <xdr:colOff>44450</xdr:colOff>
      <xdr:row>38</xdr:row>
      <xdr:rowOff>49591</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868400" y="6322120"/>
          <a:ext cx="82550" cy="9779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59767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557250" y="6094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107950</xdr:rowOff>
    </xdr:from>
    <xdr:to>
      <xdr:col>68</xdr:col>
      <xdr:colOff>203200</xdr:colOff>
      <xdr:row>38</xdr:row>
      <xdr:rowOff>38100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055600" y="6310630"/>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48277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763500" y="608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130931</xdr:rowOff>
    </xdr:from>
    <xdr:to>
      <xdr:col>64</xdr:col>
      <xdr:colOff>152400</xdr:colOff>
      <xdr:row>38</xdr:row>
      <xdr:rowOff>61081</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2242800" y="63336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71258</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1950700" y="6106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将来負担比率は，全国平均を下回っているものの，東京都平均及び類似団体平均は上回っている。</a:t>
          </a:r>
        </a:p>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ポイント改善された理由としては，分子側の充当可能基金の増などが挙げられる。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664950" y="394915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979150" y="3810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361206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347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3274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979150" y="3136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664950" y="2937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979150" y="2799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664950" y="260077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0979150" y="246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664950" y="22636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0979150" y="2125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120106</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474950" y="2263684"/>
          <a:ext cx="0" cy="1544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92183</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5563850" y="378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120106</xdr:rowOff>
    </xdr:from>
    <xdr:to>
      <xdr:col>81</xdr:col>
      <xdr:colOff>133350</xdr:colOff>
      <xdr:row>22</xdr:row>
      <xdr:rowOff>120106</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405100" y="3808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5563850" y="201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405100" y="22636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151584</xdr:rowOff>
    </xdr:from>
    <xdr:to>
      <xdr:col>81</xdr:col>
      <xdr:colOff>44450</xdr:colOff>
      <xdr:row>14</xdr:row>
      <xdr:rowOff>54247</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712950" y="2330904"/>
          <a:ext cx="762000" cy="70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5563850" y="21252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35288</xdr:rowOff>
    </xdr:from>
    <xdr:to>
      <xdr:col>81</xdr:col>
      <xdr:colOff>95250</xdr:colOff>
      <xdr:row>13</xdr:row>
      <xdr:rowOff>136888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427960" y="221460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54247</xdr:rowOff>
    </xdr:from>
    <xdr:to>
      <xdr:col>77</xdr:col>
      <xdr:colOff>44450</xdr:colOff>
      <xdr:row>14</xdr:row>
      <xdr:rowOff>112849</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903960" y="2401207"/>
          <a:ext cx="808990" cy="58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119743</xdr:rowOff>
    </xdr:from>
    <xdr:to>
      <xdr:col>77</xdr:col>
      <xdr:colOff>95250</xdr:colOff>
      <xdr:row>14</xdr:row>
      <xdr:rowOff>49893</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665960" y="229906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60070</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370050" y="2071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80101</xdr:rowOff>
    </xdr:from>
    <xdr:to>
      <xdr:col>72</xdr:col>
      <xdr:colOff>203200</xdr:colOff>
      <xdr:row>14</xdr:row>
      <xdr:rowOff>112849</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a:off x="13106400" y="2427061"/>
          <a:ext cx="797560" cy="3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115479</xdr:rowOff>
    </xdr:from>
    <xdr:to>
      <xdr:col>73</xdr:col>
      <xdr:colOff>44450</xdr:colOff>
      <xdr:row>15</xdr:row>
      <xdr:rowOff>45629</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868400" y="246243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30406</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557250" y="254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30117</xdr:rowOff>
    </xdr:from>
    <xdr:to>
      <xdr:col>68</xdr:col>
      <xdr:colOff>152400</xdr:colOff>
      <xdr:row>14</xdr:row>
      <xdr:rowOff>80101</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a:off x="12293600" y="2377077"/>
          <a:ext cx="812800" cy="49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35379</xdr:rowOff>
    </xdr:from>
    <xdr:to>
      <xdr:col>68</xdr:col>
      <xdr:colOff>203200</xdr:colOff>
      <xdr:row>15</xdr:row>
      <xdr:rowOff>136979</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055600" y="25499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121756</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2763500" y="2636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102598</xdr:rowOff>
    </xdr:from>
    <xdr:to>
      <xdr:col>64</xdr:col>
      <xdr:colOff>152400</xdr:colOff>
      <xdr:row>16</xdr:row>
      <xdr:rowOff>32748</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2242800" y="26171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17525</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1950700" y="269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100784</xdr:rowOff>
    </xdr:from>
    <xdr:to>
      <xdr:col>81</xdr:col>
      <xdr:colOff>95250</xdr:colOff>
      <xdr:row>14</xdr:row>
      <xdr:rowOff>30934</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427960" y="228010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149061</xdr:rowOff>
    </xdr:from>
    <xdr:ext cx="762000" cy="25904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5563850" y="2328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3447</xdr:rowOff>
    </xdr:from>
    <xdr:to>
      <xdr:col>77</xdr:col>
      <xdr:colOff>95250</xdr:colOff>
      <xdr:row>14</xdr:row>
      <xdr:rowOff>105047</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665960" y="235040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89824</xdr:rowOff>
    </xdr:from>
    <xdr:ext cx="7366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370050" y="2436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62049</xdr:rowOff>
    </xdr:from>
    <xdr:to>
      <xdr:col>73</xdr:col>
      <xdr:colOff>44450</xdr:colOff>
      <xdr:row>14</xdr:row>
      <xdr:rowOff>163649</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868400" y="240900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2376</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557250" y="2181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29301</xdr:rowOff>
    </xdr:from>
    <xdr:to>
      <xdr:col>68</xdr:col>
      <xdr:colOff>203200</xdr:colOff>
      <xdr:row>14</xdr:row>
      <xdr:rowOff>130901</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3055600" y="2376261"/>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141078</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2763500" y="2152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150767</xdr:rowOff>
    </xdr:from>
    <xdr:to>
      <xdr:col>64</xdr:col>
      <xdr:colOff>152400</xdr:colOff>
      <xdr:row>14</xdr:row>
      <xdr:rowOff>80917</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2242800" y="23300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91094</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1950700" y="2102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238,505
233,672
21.58
108,278,178
102,320,016
4,376,880
51,836,767
39,230,631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一般職退職手当の増などに伴い，前年度と比較して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ポイント増加したものの，全国平均及び類似団体平均を下回り，東京都平均を上回る水準となっている。</a:t>
          </a:r>
        </a:p>
        <a:p>
          <a:r>
            <a:rPr kumimoji="1" lang="ja-JP" altLang="en-US" sz="1300">
              <a:latin typeface="ＭＳ Ｐゴシック" panose="020B0600070205080204" pitchFamily="50" charset="-128"/>
              <a:ea typeface="ＭＳ Ｐゴシック" panose="020B0600070205080204" pitchFamily="50" charset="-128"/>
            </a:rPr>
            <a:t>　引き続き，職務給の原則徹底のため，給与水準の適正化に取り組んでいく。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40</xdr:row>
      <xdr:rowOff>165100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734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137177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165100</xdr:rowOff>
    </xdr:from>
    <xdr:to>
      <xdr:col>24</xdr:col>
      <xdr:colOff>114300</xdr:colOff>
      <xdr:row>40</xdr:row>
      <xdr:rowOff>165100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20320</xdr:rowOff>
    </xdr:from>
    <xdr:to>
      <xdr:col>24</xdr:col>
      <xdr:colOff>25400</xdr:colOff>
      <xdr:row>36</xdr:row>
      <xdr:rowOff>43180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1925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170197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42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20320</xdr:rowOff>
    </xdr:from>
    <xdr:to>
      <xdr:col>19</xdr:col>
      <xdr:colOff>187325</xdr:colOff>
      <xdr:row>36</xdr:row>
      <xdr:rowOff>27940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925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3810</xdr:rowOff>
    </xdr:from>
    <xdr:to>
      <xdr:col>20</xdr:col>
      <xdr:colOff>38100</xdr:colOff>
      <xdr:row>37</xdr:row>
      <xdr:rowOff>105410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90187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3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146050</xdr:rowOff>
    </xdr:from>
    <xdr:to>
      <xdr:col>15</xdr:col>
      <xdr:colOff>98425</xdr:colOff>
      <xdr:row>36</xdr:row>
      <xdr:rowOff>27940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468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0</xdr:rowOff>
    </xdr:from>
    <xdr:to>
      <xdr:col>15</xdr:col>
      <xdr:colOff>149225</xdr:colOff>
      <xdr:row>36</xdr:row>
      <xdr:rowOff>101600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86377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146050</xdr:rowOff>
    </xdr:from>
    <xdr:to>
      <xdr:col>11</xdr:col>
      <xdr:colOff>9525</xdr:colOff>
      <xdr:row>36</xdr:row>
      <xdr:rowOff>104140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4680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110490</xdr:rowOff>
    </xdr:from>
    <xdr:to>
      <xdr:col>11</xdr:col>
      <xdr:colOff>60325</xdr:colOff>
      <xdr:row>36</xdr:row>
      <xdr:rowOff>40640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25417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148590</xdr:rowOff>
    </xdr:from>
    <xdr:to>
      <xdr:col>6</xdr:col>
      <xdr:colOff>171450</xdr:colOff>
      <xdr:row>36</xdr:row>
      <xdr:rowOff>78740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88917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163830</xdr:rowOff>
    </xdr:from>
    <xdr:to>
      <xdr:col>24</xdr:col>
      <xdr:colOff>76200</xdr:colOff>
      <xdr:row>36</xdr:row>
      <xdr:rowOff>93980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8907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140970</xdr:rowOff>
    </xdr:from>
    <xdr:to>
      <xdr:col>20</xdr:col>
      <xdr:colOff>38100</xdr:colOff>
      <xdr:row>36</xdr:row>
      <xdr:rowOff>71120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81297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10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148590</xdr:rowOff>
    </xdr:from>
    <xdr:to>
      <xdr:col>15</xdr:col>
      <xdr:colOff>149225</xdr:colOff>
      <xdr:row>36</xdr:row>
      <xdr:rowOff>78740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88917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95250</xdr:rowOff>
    </xdr:from>
    <xdr:to>
      <xdr:col>11</xdr:col>
      <xdr:colOff>60325</xdr:colOff>
      <xdr:row>36</xdr:row>
      <xdr:rowOff>25400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35577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53340</xdr:rowOff>
    </xdr:from>
    <xdr:to>
      <xdr:col>6</xdr:col>
      <xdr:colOff>171450</xdr:colOff>
      <xdr:row>36</xdr:row>
      <xdr:rowOff>154940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139717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ポイント増加となり，全国平均，類似団体平均及び東京都平均を上回っている。</a:t>
          </a:r>
        </a:p>
        <a:p>
          <a:r>
            <a:rPr kumimoji="1" lang="ja-JP" altLang="en-US" sz="1300">
              <a:latin typeface="ＭＳ Ｐゴシック" panose="020B0600070205080204" pitchFamily="50" charset="-128"/>
              <a:ea typeface="ＭＳ Ｐゴシック" panose="020B0600070205080204" pitchFamily="50" charset="-128"/>
            </a:rPr>
            <a:t>　増要因としては</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，燃料費の高騰に伴う小中学校光熱水費の増などにより，経常経費充当一財が増となったことが挙げられる。</a:t>
          </a:r>
        </a:p>
        <a:p>
          <a:r>
            <a:rPr kumimoji="1" lang="ja-JP" altLang="en-US" sz="1300">
              <a:latin typeface="ＭＳ Ｐゴシック" panose="020B0600070205080204" pitchFamily="50" charset="-128"/>
              <a:ea typeface="ＭＳ Ｐゴシック" panose="020B0600070205080204" pitchFamily="50" charset="-128"/>
            </a:rPr>
            <a:t>　今後においても，競争の原理を基本として，仕様の見直しを含めた縮減を図っていくなど，物件費総体の縮減に努めていく。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64135</xdr:rowOff>
    </xdr:from>
    <xdr:to>
      <xdr:col>82</xdr:col>
      <xdr:colOff>107950</xdr:colOff>
      <xdr:row>21</xdr:row>
      <xdr:rowOff>46990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464435"/>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19067</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61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46990</xdr:rowOff>
    </xdr:from>
    <xdr:to>
      <xdr:col>82</xdr:col>
      <xdr:colOff>196850</xdr:colOff>
      <xdr:row>21</xdr:row>
      <xdr:rowOff>46990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647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150512</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207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64135</xdr:rowOff>
    </xdr:from>
    <xdr:to>
      <xdr:col>82</xdr:col>
      <xdr:colOff>196850</xdr:colOff>
      <xdr:row>14</xdr:row>
      <xdr:rowOff>64135</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464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161290</xdr:rowOff>
    </xdr:from>
    <xdr:to>
      <xdr:col>82</xdr:col>
      <xdr:colOff>107950</xdr:colOff>
      <xdr:row>18</xdr:row>
      <xdr:rowOff>1270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307594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132732</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704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116205</xdr:rowOff>
    </xdr:from>
    <xdr:to>
      <xdr:col>82</xdr:col>
      <xdr:colOff>158750</xdr:colOff>
      <xdr:row>17</xdr:row>
      <xdr:rowOff>46355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85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161290</xdr:rowOff>
    </xdr:from>
    <xdr:to>
      <xdr:col>78</xdr:col>
      <xdr:colOff>69850</xdr:colOff>
      <xdr:row>18</xdr:row>
      <xdr:rowOff>18415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4782800" y="307594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47625</xdr:rowOff>
    </xdr:from>
    <xdr:to>
      <xdr:col>78</xdr:col>
      <xdr:colOff>120650</xdr:colOff>
      <xdr:row>16</xdr:row>
      <xdr:rowOff>149225</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79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159402</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559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6985</xdr:rowOff>
    </xdr:from>
    <xdr:to>
      <xdr:col>73</xdr:col>
      <xdr:colOff>180975</xdr:colOff>
      <xdr:row>18</xdr:row>
      <xdr:rowOff>18415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309308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47625</xdr:rowOff>
    </xdr:from>
    <xdr:to>
      <xdr:col>74</xdr:col>
      <xdr:colOff>31750</xdr:colOff>
      <xdr:row>16</xdr:row>
      <xdr:rowOff>149225</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79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159402</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55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6985</xdr:rowOff>
    </xdr:from>
    <xdr:to>
      <xdr:col>69</xdr:col>
      <xdr:colOff>92075</xdr:colOff>
      <xdr:row>18</xdr:row>
      <xdr:rowOff>81280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004800" y="3093085"/>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41910</xdr:rowOff>
    </xdr:from>
    <xdr:to>
      <xdr:col>69</xdr:col>
      <xdr:colOff>142875</xdr:colOff>
      <xdr:row>16</xdr:row>
      <xdr:rowOff>143510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78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153687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553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41910</xdr:rowOff>
    </xdr:from>
    <xdr:to>
      <xdr:col>65</xdr:col>
      <xdr:colOff>53975</xdr:colOff>
      <xdr:row>16</xdr:row>
      <xdr:rowOff>143510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78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153687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553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121920</xdr:rowOff>
    </xdr:from>
    <xdr:to>
      <xdr:col>82</xdr:col>
      <xdr:colOff>158750</xdr:colOff>
      <xdr:row>18</xdr:row>
      <xdr:rowOff>52070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3036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93997</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3008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110490</xdr:rowOff>
    </xdr:from>
    <xdr:to>
      <xdr:col>78</xdr:col>
      <xdr:colOff>120650</xdr:colOff>
      <xdr:row>18</xdr:row>
      <xdr:rowOff>40640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25417</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311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139065</xdr:rowOff>
    </xdr:from>
    <xdr:to>
      <xdr:col>74</xdr:col>
      <xdr:colOff>31750</xdr:colOff>
      <xdr:row>18</xdr:row>
      <xdr:rowOff>69215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305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53992</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314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127635</xdr:rowOff>
    </xdr:from>
    <xdr:to>
      <xdr:col>69</xdr:col>
      <xdr:colOff>142875</xdr:colOff>
      <xdr:row>18</xdr:row>
      <xdr:rowOff>57785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304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42562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312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30480</xdr:rowOff>
    </xdr:from>
    <xdr:to>
      <xdr:col>65</xdr:col>
      <xdr:colOff>53975</xdr:colOff>
      <xdr:row>18</xdr:row>
      <xdr:rowOff>132080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311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116857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320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ポイント増加したものの，前年同様，全国平均，類似団体平均及び東京都平均を下回る水準となっている。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増要因としては，障害者福祉サービス費の増や私立保育所運営委託料の増などに伴い，経常経費充当一財が増となったことが挙げられる。</a:t>
          </a:r>
        </a:p>
        <a:p>
          <a:r>
            <a:rPr kumimoji="1" lang="ja-JP" altLang="en-US" sz="1300">
              <a:latin typeface="ＭＳ Ｐゴシック" panose="020B0600070205080204" pitchFamily="50" charset="-128"/>
              <a:ea typeface="ＭＳ Ｐゴシック" panose="020B0600070205080204" pitchFamily="50" charset="-128"/>
            </a:rPr>
            <a:t>　引き続き，市単独事業の再検証，所要コストの縮減検討など，扶助費の増加率の低減に努めていく。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61</xdr:row>
      <xdr:rowOff>31750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376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127000</xdr:rowOff>
    </xdr:from>
    <xdr:to>
      <xdr:col>24</xdr:col>
      <xdr:colOff>25400</xdr:colOff>
      <xdr:row>55</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3853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48277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820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76200</xdr:rowOff>
    </xdr:from>
    <xdr:to>
      <xdr:col>24</xdr:col>
      <xdr:colOff>76200</xdr:colOff>
      <xdr:row>58</xdr:row>
      <xdr:rowOff>6350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127000</xdr:rowOff>
    </xdr:from>
    <xdr:to>
      <xdr:col>19</xdr:col>
      <xdr:colOff>187325</xdr:colOff>
      <xdr:row>55</xdr:row>
      <xdr:rowOff>12700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93853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0</xdr:rowOff>
    </xdr:from>
    <xdr:to>
      <xdr:col>20</xdr:col>
      <xdr:colOff>38100</xdr:colOff>
      <xdr:row>57</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86377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859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12700</xdr:rowOff>
    </xdr:from>
    <xdr:to>
      <xdr:col>15</xdr:col>
      <xdr:colOff>98425</xdr:colOff>
      <xdr:row>56</xdr:row>
      <xdr:rowOff>12700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4424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114300</xdr:rowOff>
    </xdr:from>
    <xdr:to>
      <xdr:col>15</xdr:col>
      <xdr:colOff>149225</xdr:colOff>
      <xdr:row>58</xdr:row>
      <xdr:rowOff>44450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29227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xdr:rowOff>
    </xdr:from>
    <xdr:to>
      <xdr:col>11</xdr:col>
      <xdr:colOff>9525</xdr:colOff>
      <xdr:row>56</xdr:row>
      <xdr:rowOff>31750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1320800" y="96139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19050</xdr:rowOff>
    </xdr:from>
    <xdr:to>
      <xdr:col>11</xdr:col>
      <xdr:colOff>60325</xdr:colOff>
      <xdr:row>58</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96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105427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38100</xdr:rowOff>
    </xdr:from>
    <xdr:to>
      <xdr:col>6</xdr:col>
      <xdr:colOff>171450</xdr:colOff>
      <xdr:row>57</xdr:row>
      <xdr:rowOff>139700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124477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89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35577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76200</xdr:rowOff>
    </xdr:from>
    <xdr:to>
      <xdr:col>20</xdr:col>
      <xdr:colOff>38100</xdr:colOff>
      <xdr:row>55</xdr:row>
      <xdr:rowOff>6350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16527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10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133350</xdr:rowOff>
    </xdr:from>
    <xdr:to>
      <xdr:col>15</xdr:col>
      <xdr:colOff>149225</xdr:colOff>
      <xdr:row>55</xdr:row>
      <xdr:rowOff>63500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73677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133350</xdr:rowOff>
    </xdr:from>
    <xdr:to>
      <xdr:col>11</xdr:col>
      <xdr:colOff>60325</xdr:colOff>
      <xdr:row>56</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73677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152400</xdr:rowOff>
    </xdr:from>
    <xdr:to>
      <xdr:col>6</xdr:col>
      <xdr:colOff>171450</xdr:colOff>
      <xdr:row>56</xdr:row>
      <xdr:rowOff>82550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92727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ポイント増加したものの，全国平均，類似団体平均及び東京都平均を下回っている。</a:t>
          </a:r>
        </a:p>
        <a:p>
          <a:r>
            <a:rPr kumimoji="1" lang="ja-JP" altLang="en-US" sz="1300">
              <a:latin typeface="ＭＳ Ｐゴシック" panose="020B0600070205080204" pitchFamily="50" charset="-128"/>
              <a:ea typeface="ＭＳ Ｐゴシック" panose="020B0600070205080204" pitchFamily="50" charset="-128"/>
            </a:rPr>
            <a:t>　増要因としては，後期高齢者医療特別会計繰出金の増などが挙げられる。</a:t>
          </a:r>
        </a:p>
        <a:p>
          <a:r>
            <a:rPr kumimoji="1" lang="ja-JP" altLang="en-US" sz="1300">
              <a:latin typeface="ＭＳ Ｐゴシック" panose="020B0600070205080204" pitchFamily="50" charset="-128"/>
              <a:ea typeface="ＭＳ Ｐゴシック" panose="020B0600070205080204" pitchFamily="50" charset="-128"/>
            </a:rPr>
            <a:t>　引き続き，各特別会計の執行状況を的確に把握し，繰出金の適正化を図るため，財源補填的繰出金の縮減に取り組んでいく。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139700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055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54627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139700</xdr:rowOff>
    </xdr:from>
    <xdr:to>
      <xdr:col>82</xdr:col>
      <xdr:colOff>196850</xdr:colOff>
      <xdr:row>52</xdr:row>
      <xdr:rowOff>139700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05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38100</xdr:rowOff>
    </xdr:from>
    <xdr:to>
      <xdr:col>82</xdr:col>
      <xdr:colOff>107950</xdr:colOff>
      <xdr:row>56</xdr:row>
      <xdr:rowOff>50800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5671800" y="96393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38100</xdr:rowOff>
    </xdr:from>
    <xdr:to>
      <xdr:col>78</xdr:col>
      <xdr:colOff>69850</xdr:colOff>
      <xdr:row>56</xdr:row>
      <xdr:rowOff>101600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782800" y="96393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31750</xdr:rowOff>
    </xdr:from>
    <xdr:to>
      <xdr:col>78</xdr:col>
      <xdr:colOff>120650</xdr:colOff>
      <xdr:row>57</xdr:row>
      <xdr:rowOff>133350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118127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89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101600</xdr:rowOff>
    </xdr:from>
    <xdr:to>
      <xdr:col>73</xdr:col>
      <xdr:colOff>180975</xdr:colOff>
      <xdr:row>57</xdr:row>
      <xdr:rowOff>95250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893800" y="97028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139700</xdr:rowOff>
    </xdr:from>
    <xdr:to>
      <xdr:col>74</xdr:col>
      <xdr:colOff>31750</xdr:colOff>
      <xdr:row>57</xdr:row>
      <xdr:rowOff>69850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54627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95250</xdr:rowOff>
    </xdr:from>
    <xdr:to>
      <xdr:col>69</xdr:col>
      <xdr:colOff>92075</xdr:colOff>
      <xdr:row>57</xdr:row>
      <xdr:rowOff>158750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3004800" y="98679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82550</xdr:rowOff>
    </xdr:from>
    <xdr:to>
      <xdr:col>69</xdr:col>
      <xdr:colOff>142875</xdr:colOff>
      <xdr:row>58</xdr:row>
      <xdr:rowOff>12700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168927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69850</xdr:rowOff>
    </xdr:from>
    <xdr:to>
      <xdr:col>65</xdr:col>
      <xdr:colOff>53975</xdr:colOff>
      <xdr:row>58</xdr:row>
      <xdr:rowOff>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984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0</xdr:rowOff>
    </xdr:from>
    <xdr:to>
      <xdr:col>82</xdr:col>
      <xdr:colOff>158750</xdr:colOff>
      <xdr:row>56</xdr:row>
      <xdr:rowOff>101600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16527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158750</xdr:rowOff>
    </xdr:from>
    <xdr:to>
      <xdr:col>78</xdr:col>
      <xdr:colOff>120650</xdr:colOff>
      <xdr:row>56</xdr:row>
      <xdr:rowOff>88900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99077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9357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50800</xdr:rowOff>
    </xdr:from>
    <xdr:to>
      <xdr:col>74</xdr:col>
      <xdr:colOff>31750</xdr:colOff>
      <xdr:row>56</xdr:row>
      <xdr:rowOff>152400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162577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44450</xdr:rowOff>
    </xdr:from>
    <xdr:to>
      <xdr:col>69</xdr:col>
      <xdr:colOff>142875</xdr:colOff>
      <xdr:row>57</xdr:row>
      <xdr:rowOff>146050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156227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107950</xdr:rowOff>
    </xdr:from>
    <xdr:to>
      <xdr:col>65</xdr:col>
      <xdr:colOff>53975</xdr:colOff>
      <xdr:row>58</xdr:row>
      <xdr:rowOff>38100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22877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996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ポイント減少したものの，</a:t>
          </a:r>
          <a:r>
            <a:rPr kumimoji="1" lang="ja-JP" altLang="en-US" sz="1300">
              <a:latin typeface="ＭＳ Ｐゴシック" panose="020B0600070205080204" pitchFamily="50" charset="-128"/>
              <a:ea typeface="ＭＳ Ｐゴシック" panose="020B0600070205080204" pitchFamily="50" charset="-128"/>
            </a:rPr>
            <a:t>全国平均，類似団体平均及び東京都平均を上回っている。</a:t>
          </a:r>
        </a:p>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減要因としては，民間保育所運営費市単独助成費の増などにより，経常経費充当一財が増となったものの，経常一般財源が増となり，分子の増を分母の増が上回ったことが挙げられる。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引き続き，補助・交付金などの適正化を推進し，補助費等総体の縮減に努めていく。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135165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4157"/>
          <a:ext cx="0" cy="1480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107242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3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135165</xdr:rowOff>
    </xdr:from>
    <xdr:to>
      <xdr:col>82</xdr:col>
      <xdr:colOff>196850</xdr:colOff>
      <xdr:row>41</xdr:row>
      <xdr:rowOff>135165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6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41</xdr:row>
      <xdr:rowOff>80735</xdr:rowOff>
    </xdr:from>
    <xdr:to>
      <xdr:col>82</xdr:col>
      <xdr:colOff>107950</xdr:colOff>
      <xdr:row>41</xdr:row>
      <xdr:rowOff>124278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7110185"/>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41</xdr:row>
      <xdr:rowOff>124278</xdr:rowOff>
    </xdr:from>
    <xdr:to>
      <xdr:col>78</xdr:col>
      <xdr:colOff>69850</xdr:colOff>
      <xdr:row>41</xdr:row>
      <xdr:rowOff>124278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71537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59872</xdr:rowOff>
    </xdr:from>
    <xdr:to>
      <xdr:col>78</xdr:col>
      <xdr:colOff>120650</xdr:colOff>
      <xdr:row>36</xdr:row>
      <xdr:rowOff>161472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199</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000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40</xdr:row>
      <xdr:rowOff>12700</xdr:rowOff>
    </xdr:from>
    <xdr:to>
      <xdr:col>73</xdr:col>
      <xdr:colOff>180975</xdr:colOff>
      <xdr:row>41</xdr:row>
      <xdr:rowOff>124278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870700"/>
          <a:ext cx="889000" cy="28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108857</xdr:rowOff>
    </xdr:from>
    <xdr:to>
      <xdr:col>74</xdr:col>
      <xdr:colOff>31750</xdr:colOff>
      <xdr:row>39</xdr:row>
      <xdr:rowOff>39007</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49184</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40</xdr:row>
      <xdr:rowOff>12700</xdr:rowOff>
    </xdr:from>
    <xdr:to>
      <xdr:col>69</xdr:col>
      <xdr:colOff>92075</xdr:colOff>
      <xdr:row>41</xdr:row>
      <xdr:rowOff>4535</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870700"/>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21772</xdr:rowOff>
    </xdr:from>
    <xdr:to>
      <xdr:col>69</xdr:col>
      <xdr:colOff>142875</xdr:colOff>
      <xdr:row>38</xdr:row>
      <xdr:rowOff>123372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53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133549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30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65315</xdr:rowOff>
    </xdr:from>
    <xdr:to>
      <xdr:col>65</xdr:col>
      <xdr:colOff>53975</xdr:colOff>
      <xdr:row>38</xdr:row>
      <xdr:rowOff>166915</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58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5641</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34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41</xdr:row>
      <xdr:rowOff>29935</xdr:rowOff>
    </xdr:from>
    <xdr:to>
      <xdr:col>82</xdr:col>
      <xdr:colOff>158750</xdr:colOff>
      <xdr:row>41</xdr:row>
      <xdr:rowOff>131535</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705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40</xdr:row>
      <xdr:rowOff>109962</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967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41</xdr:row>
      <xdr:rowOff>73478</xdr:rowOff>
    </xdr:from>
    <xdr:to>
      <xdr:col>78</xdr:col>
      <xdr:colOff>120650</xdr:colOff>
      <xdr:row>42</xdr:row>
      <xdr:rowOff>3628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7102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41</xdr:row>
      <xdr:rowOff>159855</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7189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41</xdr:row>
      <xdr:rowOff>73478</xdr:rowOff>
    </xdr:from>
    <xdr:to>
      <xdr:col>74</xdr:col>
      <xdr:colOff>31750</xdr:colOff>
      <xdr:row>42</xdr:row>
      <xdr:rowOff>3628</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7102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41</xdr:row>
      <xdr:rowOff>159855</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718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133350</xdr:rowOff>
    </xdr:from>
    <xdr:to>
      <xdr:col>69</xdr:col>
      <xdr:colOff>142875</xdr:colOff>
      <xdr:row>40</xdr:row>
      <xdr:rowOff>63500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8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48277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40</xdr:row>
      <xdr:rowOff>125185</xdr:rowOff>
    </xdr:from>
    <xdr:to>
      <xdr:col>65</xdr:col>
      <xdr:colOff>53975</xdr:colOff>
      <xdr:row>41</xdr:row>
      <xdr:rowOff>55335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98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41</xdr:row>
      <xdr:rowOff>40112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7069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前年度と比較し，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ポイント増加したものの，全国平均，類似団体平均及び東京都平均を下回っている。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増要因としては，教育債元金償還費や土木債元金償還費の増が挙げられる。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141696</xdr:rowOff>
    </xdr:from>
    <xdr:to>
      <xdr:col>24</xdr:col>
      <xdr:colOff>25400</xdr:colOff>
      <xdr:row>81</xdr:row>
      <xdr:rowOff>43724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57546"/>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15801</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903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43724</xdr:rowOff>
    </xdr:from>
    <xdr:to>
      <xdr:col>24</xdr:col>
      <xdr:colOff>114300</xdr:colOff>
      <xdr:row>81</xdr:row>
      <xdr:rowOff>43724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31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56623</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401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141696</xdr:rowOff>
    </xdr:from>
    <xdr:to>
      <xdr:col>24</xdr:col>
      <xdr:colOff>114300</xdr:colOff>
      <xdr:row>73</xdr:row>
      <xdr:rowOff>141696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57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40459</xdr:rowOff>
    </xdr:from>
    <xdr:to>
      <xdr:col>24</xdr:col>
      <xdr:colOff>25400</xdr:colOff>
      <xdr:row>75</xdr:row>
      <xdr:rowOff>46990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2899209"/>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40459</xdr:rowOff>
    </xdr:from>
    <xdr:to>
      <xdr:col>19</xdr:col>
      <xdr:colOff>187325</xdr:colOff>
      <xdr:row>75</xdr:row>
      <xdr:rowOff>46990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289920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27396</xdr:rowOff>
    </xdr:from>
    <xdr:to>
      <xdr:col>15</xdr:col>
      <xdr:colOff>98425</xdr:colOff>
      <xdr:row>75</xdr:row>
      <xdr:rowOff>46990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2886146"/>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97427</xdr:rowOff>
    </xdr:from>
    <xdr:to>
      <xdr:col>15</xdr:col>
      <xdr:colOff>149225</xdr:colOff>
      <xdr:row>78</xdr:row>
      <xdr:rowOff>27577</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9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12354</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385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27396</xdr:rowOff>
    </xdr:from>
    <xdr:to>
      <xdr:col>11</xdr:col>
      <xdr:colOff>9525</xdr:colOff>
      <xdr:row>75</xdr:row>
      <xdr:rowOff>92710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288614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123552</xdr:rowOff>
    </xdr:from>
    <xdr:to>
      <xdr:col>11</xdr:col>
      <xdr:colOff>60325</xdr:colOff>
      <xdr:row>78</xdr:row>
      <xdr:rowOff>53702</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32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38479</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411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156211</xdr:rowOff>
    </xdr:from>
    <xdr:to>
      <xdr:col>6</xdr:col>
      <xdr:colOff>171450</xdr:colOff>
      <xdr:row>78</xdr:row>
      <xdr:rowOff>86361</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71138</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167640</xdr:rowOff>
    </xdr:from>
    <xdr:to>
      <xdr:col>24</xdr:col>
      <xdr:colOff>76200</xdr:colOff>
      <xdr:row>75</xdr:row>
      <xdr:rowOff>97790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12717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161109</xdr:rowOff>
    </xdr:from>
    <xdr:to>
      <xdr:col>20</xdr:col>
      <xdr:colOff>38100</xdr:colOff>
      <xdr:row>75</xdr:row>
      <xdr:rowOff>91259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84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101436</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617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167640</xdr:rowOff>
    </xdr:from>
    <xdr:to>
      <xdr:col>15</xdr:col>
      <xdr:colOff>149225</xdr:colOff>
      <xdr:row>75</xdr:row>
      <xdr:rowOff>97790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107967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148046</xdr:rowOff>
    </xdr:from>
    <xdr:to>
      <xdr:col>11</xdr:col>
      <xdr:colOff>60325</xdr:colOff>
      <xdr:row>75</xdr:row>
      <xdr:rowOff>78196</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83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88373</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604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41910</xdr:rowOff>
    </xdr:from>
    <xdr:to>
      <xdr:col>6</xdr:col>
      <xdr:colOff>171450</xdr:colOff>
      <xdr:row>75</xdr:row>
      <xdr:rowOff>143510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153687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ポイント増加しており，全国平均，類似団体平均及び東京都平均を上回っている。</a:t>
          </a:r>
        </a:p>
        <a:p>
          <a:r>
            <a:rPr kumimoji="1" lang="ja-JP" altLang="en-US" sz="1300">
              <a:latin typeface="ＭＳ Ｐゴシック" panose="020B0600070205080204" pitchFamily="50" charset="-128"/>
              <a:ea typeface="ＭＳ Ｐゴシック" panose="020B0600070205080204" pitchFamily="50" charset="-128"/>
            </a:rPr>
            <a:t>　他団体と比較して，物件費・補助費等が高い水準にあるため，今後も財政の弾力性・財政構造の見直しに努めていく。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77470</xdr:rowOff>
    </xdr:from>
    <xdr:to>
      <xdr:col>82</xdr:col>
      <xdr:colOff>107950</xdr:colOff>
      <xdr:row>79</xdr:row>
      <xdr:rowOff>107950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3320"/>
          <a:ext cx="0" cy="1059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80027</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107950</xdr:rowOff>
    </xdr:from>
    <xdr:to>
      <xdr:col>82</xdr:col>
      <xdr:colOff>196850</xdr:colOff>
      <xdr:row>79</xdr:row>
      <xdr:rowOff>107950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5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163847</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3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77470</xdr:rowOff>
    </xdr:from>
    <xdr:to>
      <xdr:col>82</xdr:col>
      <xdr:colOff>196850</xdr:colOff>
      <xdr:row>73</xdr:row>
      <xdr:rowOff>77470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3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127000</xdr:rowOff>
    </xdr:from>
    <xdr:to>
      <xdr:col>82</xdr:col>
      <xdr:colOff>107950</xdr:colOff>
      <xdr:row>79</xdr:row>
      <xdr:rowOff>16511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500100"/>
          <a:ext cx="8382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35577</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06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19050</xdr:rowOff>
    </xdr:from>
    <xdr:to>
      <xdr:col>82</xdr:col>
      <xdr:colOff>158750</xdr:colOff>
      <xdr:row>77</xdr:row>
      <xdr:rowOff>120650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127000</xdr:rowOff>
    </xdr:from>
    <xdr:to>
      <xdr:col>78</xdr:col>
      <xdr:colOff>69850</xdr:colOff>
      <xdr:row>79</xdr:row>
      <xdr:rowOff>62230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4782800" y="1350010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7620</xdr:rowOff>
    </xdr:from>
    <xdr:to>
      <xdr:col>78</xdr:col>
      <xdr:colOff>120650</xdr:colOff>
      <xdr:row>76</xdr:row>
      <xdr:rowOff>109220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119397</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134620</xdr:rowOff>
    </xdr:from>
    <xdr:to>
      <xdr:col>73</xdr:col>
      <xdr:colOff>180975</xdr:colOff>
      <xdr:row>79</xdr:row>
      <xdr:rowOff>62230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5077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114300</xdr:rowOff>
    </xdr:from>
    <xdr:to>
      <xdr:col>74</xdr:col>
      <xdr:colOff>31750</xdr:colOff>
      <xdr:row>77</xdr:row>
      <xdr:rowOff>44450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54627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134620</xdr:rowOff>
    </xdr:from>
    <xdr:to>
      <xdr:col>69</xdr:col>
      <xdr:colOff>92075</xdr:colOff>
      <xdr:row>81</xdr:row>
      <xdr:rowOff>8889</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507720"/>
          <a:ext cx="889000" cy="388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83820</xdr:rowOff>
    </xdr:from>
    <xdr:to>
      <xdr:col>69</xdr:col>
      <xdr:colOff>142875</xdr:colOff>
      <xdr:row>77</xdr:row>
      <xdr:rowOff>13970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24147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83820</xdr:rowOff>
    </xdr:from>
    <xdr:to>
      <xdr:col>65</xdr:col>
      <xdr:colOff>53975</xdr:colOff>
      <xdr:row>77</xdr:row>
      <xdr:rowOff>13970</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24147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137161</xdr:rowOff>
    </xdr:from>
    <xdr:to>
      <xdr:col>82</xdr:col>
      <xdr:colOff>158750</xdr:colOff>
      <xdr:row>79</xdr:row>
      <xdr:rowOff>67311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51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45738</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418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76200</xdr:rowOff>
    </xdr:from>
    <xdr:to>
      <xdr:col>78</xdr:col>
      <xdr:colOff>120650</xdr:colOff>
      <xdr:row>79</xdr:row>
      <xdr:rowOff>6350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162577</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53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11430</xdr:rowOff>
    </xdr:from>
    <xdr:to>
      <xdr:col>74</xdr:col>
      <xdr:colOff>31750</xdr:colOff>
      <xdr:row>79</xdr:row>
      <xdr:rowOff>113030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55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97807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64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83820</xdr:rowOff>
    </xdr:from>
    <xdr:to>
      <xdr:col>69</xdr:col>
      <xdr:colOff>142875</xdr:colOff>
      <xdr:row>79</xdr:row>
      <xdr:rowOff>13970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170197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129539</xdr:rowOff>
    </xdr:from>
    <xdr:to>
      <xdr:col>65</xdr:col>
      <xdr:colOff>53975</xdr:colOff>
      <xdr:row>81</xdr:row>
      <xdr:rowOff>59689</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845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44466</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931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13805</xdr:rowOff>
    </xdr:from>
    <xdr:to>
      <xdr:col>29</xdr:col>
      <xdr:colOff>127000</xdr:colOff>
      <xdr:row>20</xdr:row>
      <xdr:rowOff>83299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90280"/>
          <a:ext cx="0" cy="12696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55376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32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83299</xdr:rowOff>
    </xdr:from>
    <xdr:to>
      <xdr:col>30</xdr:col>
      <xdr:colOff>25400</xdr:colOff>
      <xdr:row>20</xdr:row>
      <xdr:rowOff>83299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5992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3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13805</xdr:rowOff>
    </xdr:from>
    <xdr:to>
      <xdr:col>30</xdr:col>
      <xdr:colOff>25400</xdr:colOff>
      <xdr:row>13</xdr:row>
      <xdr:rowOff>13805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902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148755</xdr:rowOff>
    </xdr:from>
    <xdr:to>
      <xdr:col>29</xdr:col>
      <xdr:colOff>127000</xdr:colOff>
      <xdr:row>19</xdr:row>
      <xdr:rowOff>37960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82480"/>
          <a:ext cx="647700" cy="606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37749</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85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21222</xdr:rowOff>
    </xdr:from>
    <xdr:to>
      <xdr:col>29</xdr:col>
      <xdr:colOff>177800</xdr:colOff>
      <xdr:row>17</xdr:row>
      <xdr:rowOff>122822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37960</xdr:rowOff>
    </xdr:from>
    <xdr:to>
      <xdr:col>26</xdr:col>
      <xdr:colOff>50800</xdr:colOff>
      <xdr:row>19</xdr:row>
      <xdr:rowOff>75527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43135"/>
          <a:ext cx="698500" cy="375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38176</xdr:rowOff>
    </xdr:from>
    <xdr:to>
      <xdr:col>26</xdr:col>
      <xdr:colOff>101600</xdr:colOff>
      <xdr:row>17</xdr:row>
      <xdr:rowOff>139776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149953</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693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75527</xdr:rowOff>
    </xdr:from>
    <xdr:to>
      <xdr:col>22</xdr:col>
      <xdr:colOff>114300</xdr:colOff>
      <xdr:row>19</xdr:row>
      <xdr:rowOff>82576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80702"/>
          <a:ext cx="698500" cy="70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44386</xdr:rowOff>
    </xdr:from>
    <xdr:to>
      <xdr:col>22</xdr:col>
      <xdr:colOff>165100</xdr:colOff>
      <xdr:row>17</xdr:row>
      <xdr:rowOff>145986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06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156163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75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82576</xdr:rowOff>
    </xdr:from>
    <xdr:to>
      <xdr:col>18</xdr:col>
      <xdr:colOff>177800</xdr:colOff>
      <xdr:row>19</xdr:row>
      <xdr:rowOff>91948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87751"/>
          <a:ext cx="698500" cy="93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87592</xdr:rowOff>
    </xdr:from>
    <xdr:to>
      <xdr:col>19</xdr:col>
      <xdr:colOff>38100</xdr:colOff>
      <xdr:row>18</xdr:row>
      <xdr:rowOff>17742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498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27919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1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110642</xdr:rowOff>
    </xdr:from>
    <xdr:to>
      <xdr:col>15</xdr:col>
      <xdr:colOff>101600</xdr:colOff>
      <xdr:row>18</xdr:row>
      <xdr:rowOff>40792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729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50969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41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97955</xdr:rowOff>
    </xdr:from>
    <xdr:to>
      <xdr:col>29</xdr:col>
      <xdr:colOff>177800</xdr:colOff>
      <xdr:row>19</xdr:row>
      <xdr:rowOff>28105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2316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70032</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20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158610</xdr:rowOff>
    </xdr:from>
    <xdr:to>
      <xdr:col>26</xdr:col>
      <xdr:colOff>101600</xdr:colOff>
      <xdr:row>19</xdr:row>
      <xdr:rowOff>88760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923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73537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3787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24727</xdr:rowOff>
    </xdr:from>
    <xdr:to>
      <xdr:col>22</xdr:col>
      <xdr:colOff>165100</xdr:colOff>
      <xdr:row>19</xdr:row>
      <xdr:rowOff>126327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299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111104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41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31776</xdr:rowOff>
    </xdr:from>
    <xdr:to>
      <xdr:col>19</xdr:col>
      <xdr:colOff>38100</xdr:colOff>
      <xdr:row>19</xdr:row>
      <xdr:rowOff>133376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369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118153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423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41148</xdr:rowOff>
    </xdr:from>
    <xdr:to>
      <xdr:col>15</xdr:col>
      <xdr:colOff>101600</xdr:colOff>
      <xdr:row>19</xdr:row>
      <xdr:rowOff>142748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463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127525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32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167577</xdr:rowOff>
    </xdr:from>
    <xdr:to>
      <xdr:col>29</xdr:col>
      <xdr:colOff>127000</xdr:colOff>
      <xdr:row>37</xdr:row>
      <xdr:rowOff>180416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92127"/>
          <a:ext cx="0" cy="12129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152493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7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180416</xdr:rowOff>
    </xdr:from>
    <xdr:to>
      <xdr:col>30</xdr:col>
      <xdr:colOff>25400</xdr:colOff>
      <xdr:row>37</xdr:row>
      <xdr:rowOff>180416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51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82504</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35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167577</xdr:rowOff>
    </xdr:from>
    <xdr:to>
      <xdr:col>30</xdr:col>
      <xdr:colOff>25400</xdr:colOff>
      <xdr:row>33</xdr:row>
      <xdr:rowOff>167577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921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97206</xdr:rowOff>
    </xdr:from>
    <xdr:to>
      <xdr:col>29</xdr:col>
      <xdr:colOff>127000</xdr:colOff>
      <xdr:row>36</xdr:row>
      <xdr:rowOff>142240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050456"/>
          <a:ext cx="647700" cy="450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76306</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866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231229</xdr:rowOff>
    </xdr:from>
    <xdr:to>
      <xdr:col>29</xdr:col>
      <xdr:colOff>177800</xdr:colOff>
      <xdr:row>35</xdr:row>
      <xdr:rowOff>332829</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142240</xdr:rowOff>
    </xdr:from>
    <xdr:to>
      <xdr:col>26</xdr:col>
      <xdr:colOff>50800</xdr:colOff>
      <xdr:row>36</xdr:row>
      <xdr:rowOff>158090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095490"/>
          <a:ext cx="698500" cy="158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252488</xdr:rowOff>
    </xdr:from>
    <xdr:to>
      <xdr:col>26</xdr:col>
      <xdr:colOff>101600</xdr:colOff>
      <xdr:row>36</xdr:row>
      <xdr:rowOff>11188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21365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31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158090</xdr:rowOff>
    </xdr:from>
    <xdr:to>
      <xdr:col>22</xdr:col>
      <xdr:colOff>114300</xdr:colOff>
      <xdr:row>37</xdr:row>
      <xdr:rowOff>29540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111340"/>
          <a:ext cx="698500" cy="429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200863</xdr:rowOff>
    </xdr:from>
    <xdr:to>
      <xdr:col>22</xdr:col>
      <xdr:colOff>165100</xdr:colOff>
      <xdr:row>35</xdr:row>
      <xdr:rowOff>302463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112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312640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8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23368</xdr:rowOff>
    </xdr:from>
    <xdr:to>
      <xdr:col>18</xdr:col>
      <xdr:colOff>177800</xdr:colOff>
      <xdr:row>37</xdr:row>
      <xdr:rowOff>29540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148068"/>
          <a:ext cx="698500" cy="61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194348</xdr:rowOff>
    </xdr:from>
    <xdr:to>
      <xdr:col>19</xdr:col>
      <xdr:colOff>38100</xdr:colOff>
      <xdr:row>35</xdr:row>
      <xdr:rowOff>295948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04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306125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73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190729</xdr:rowOff>
    </xdr:from>
    <xdr:to>
      <xdr:col>15</xdr:col>
      <xdr:colOff>101600</xdr:colOff>
      <xdr:row>35</xdr:row>
      <xdr:rowOff>292329</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010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302506</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69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46406</xdr:rowOff>
    </xdr:from>
    <xdr:to>
      <xdr:col>29</xdr:col>
      <xdr:colOff>177800</xdr:colOff>
      <xdr:row>36</xdr:row>
      <xdr:rowOff>148006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996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18483</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71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91440</xdr:rowOff>
    </xdr:from>
    <xdr:to>
      <xdr:col>26</xdr:col>
      <xdr:colOff>101600</xdr:colOff>
      <xdr:row>37</xdr:row>
      <xdr:rowOff>21590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446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6367</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310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107290</xdr:rowOff>
    </xdr:from>
    <xdr:to>
      <xdr:col>22</xdr:col>
      <xdr:colOff>165100</xdr:colOff>
      <xdr:row>37</xdr:row>
      <xdr:rowOff>37440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605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22217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4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150190</xdr:rowOff>
    </xdr:from>
    <xdr:to>
      <xdr:col>19</xdr:col>
      <xdr:colOff>38100</xdr:colOff>
      <xdr:row>37</xdr:row>
      <xdr:rowOff>80340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034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65117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8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144018</xdr:rowOff>
    </xdr:from>
    <xdr:to>
      <xdr:col>15</xdr:col>
      <xdr:colOff>101600</xdr:colOff>
      <xdr:row>37</xdr:row>
      <xdr:rowOff>74168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97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58945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83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238,505
233,672
21.58
108,278,178
102,320,016
4,376,880
51,836,767
39,230,631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55151</xdr:rowOff>
    </xdr:from>
    <xdr:to>
      <xdr:col>24</xdr:col>
      <xdr:colOff>62865</xdr:colOff>
      <xdr:row>38</xdr:row>
      <xdr:rowOff>86208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70101"/>
          <a:ext cx="1270" cy="1231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90035</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05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86208</xdr:rowOff>
    </xdr:from>
    <xdr:to>
      <xdr:col>24</xdr:col>
      <xdr:colOff>152400</xdr:colOff>
      <xdr:row>38</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0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1828</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55151</xdr:rowOff>
    </xdr:from>
    <xdr:to>
      <xdr:col>24</xdr:col>
      <xdr:colOff>152400</xdr:colOff>
      <xdr:row>31</xdr:row>
      <xdr:rowOff>55151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70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112888</xdr:rowOff>
    </xdr:from>
    <xdr:to>
      <xdr:col>24</xdr:col>
      <xdr:colOff>63500</xdr:colOff>
      <xdr:row>37</xdr:row>
      <xdr:rowOff>26608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285088"/>
          <a:ext cx="838200" cy="8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47344</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76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24467</xdr:rowOff>
    </xdr:from>
    <xdr:to>
      <xdr:col>24</xdr:col>
      <xdr:colOff>114300</xdr:colOff>
      <xdr:row>35</xdr:row>
      <xdr:rowOff>126067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2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26608</xdr:rowOff>
    </xdr:from>
    <xdr:to>
      <xdr:col>19</xdr:col>
      <xdr:colOff>177800</xdr:colOff>
      <xdr:row>37</xdr:row>
      <xdr:rowOff>39932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370258"/>
          <a:ext cx="889000" cy="1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43376</xdr:rowOff>
    </xdr:from>
    <xdr:to>
      <xdr:col>20</xdr:col>
      <xdr:colOff>38100</xdr:colOff>
      <xdr:row>35</xdr:row>
      <xdr:rowOff>144976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44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161503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819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39932</xdr:rowOff>
    </xdr:from>
    <xdr:to>
      <xdr:col>15</xdr:col>
      <xdr:colOff>50800</xdr:colOff>
      <xdr:row>37</xdr:row>
      <xdr:rowOff>110831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383582"/>
          <a:ext cx="889000" cy="70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99154</xdr:rowOff>
    </xdr:from>
    <xdr:to>
      <xdr:col>15</xdr:col>
      <xdr:colOff>101600</xdr:colOff>
      <xdr:row>36</xdr:row>
      <xdr:rowOff>29304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9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45831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87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104920</xdr:rowOff>
    </xdr:from>
    <xdr:to>
      <xdr:col>10</xdr:col>
      <xdr:colOff>114300</xdr:colOff>
      <xdr:row>37</xdr:row>
      <xdr:rowOff>110831</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448570"/>
          <a:ext cx="889000" cy="5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28452</xdr:rowOff>
    </xdr:from>
    <xdr:to>
      <xdr:col>10</xdr:col>
      <xdr:colOff>165100</xdr:colOff>
      <xdr:row>36</xdr:row>
      <xdr:rowOff>130052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146579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75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32991</xdr:rowOff>
    </xdr:from>
    <xdr:to>
      <xdr:col>6</xdr:col>
      <xdr:colOff>38100</xdr:colOff>
      <xdr:row>36</xdr:row>
      <xdr:rowOff>134591</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0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151118</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80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62088</xdr:rowOff>
    </xdr:from>
    <xdr:to>
      <xdr:col>24</xdr:col>
      <xdr:colOff>114300</xdr:colOff>
      <xdr:row>36</xdr:row>
      <xdr:rowOff>163688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34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40515</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212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147258</xdr:rowOff>
    </xdr:from>
    <xdr:to>
      <xdr:col>20</xdr:col>
      <xdr:colOff>38100</xdr:colOff>
      <xdr:row>37</xdr:row>
      <xdr:rowOff>77408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19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68535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12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160582</xdr:rowOff>
    </xdr:from>
    <xdr:to>
      <xdr:col>15</xdr:col>
      <xdr:colOff>101600</xdr:colOff>
      <xdr:row>37</xdr:row>
      <xdr:rowOff>90732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32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81859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25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60031</xdr:rowOff>
    </xdr:from>
    <xdr:to>
      <xdr:col>10</xdr:col>
      <xdr:colOff>165100</xdr:colOff>
      <xdr:row>37</xdr:row>
      <xdr:rowOff>161631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0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152758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9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54120</xdr:rowOff>
    </xdr:from>
    <xdr:to>
      <xdr:col>6</xdr:col>
      <xdr:colOff>38100</xdr:colOff>
      <xdr:row>37</xdr:row>
      <xdr:rowOff>155720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9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146847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90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48793</xdr:rowOff>
    </xdr:from>
    <xdr:to>
      <xdr:col>24</xdr:col>
      <xdr:colOff>62865</xdr:colOff>
      <xdr:row>59</xdr:row>
      <xdr:rowOff>31896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621293"/>
          <a:ext cx="1270" cy="1526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35723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15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31896</xdr:rowOff>
    </xdr:from>
    <xdr:to>
      <xdr:col>24</xdr:col>
      <xdr:colOff>152400</xdr:colOff>
      <xdr:row>59</xdr:row>
      <xdr:rowOff>31896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47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166920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96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48793</xdr:rowOff>
    </xdr:from>
    <xdr:to>
      <xdr:col>24</xdr:col>
      <xdr:colOff>152400</xdr:colOff>
      <xdr:row>50</xdr:row>
      <xdr:rowOff>48793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621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157512</xdr:rowOff>
    </xdr:from>
    <xdr:to>
      <xdr:col>24</xdr:col>
      <xdr:colOff>63500</xdr:colOff>
      <xdr:row>55</xdr:row>
      <xdr:rowOff>19247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415812"/>
          <a:ext cx="838200" cy="3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95235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24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116808</xdr:rowOff>
    </xdr:from>
    <xdr:to>
      <xdr:col>24</xdr:col>
      <xdr:colOff>114300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19247</xdr:rowOff>
    </xdr:from>
    <xdr:to>
      <xdr:col>19</xdr:col>
      <xdr:colOff>177800</xdr:colOff>
      <xdr:row>55</xdr:row>
      <xdr:rowOff>151320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448997"/>
          <a:ext cx="889000" cy="132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13900</xdr:rowOff>
    </xdr:from>
    <xdr:to>
      <xdr:col>20</xdr:col>
      <xdr:colOff>38100</xdr:colOff>
      <xdr:row>56</xdr:row>
      <xdr:rowOff>115500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106627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70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151320</xdr:rowOff>
    </xdr:from>
    <xdr:to>
      <xdr:col>15</xdr:col>
      <xdr:colOff>50800</xdr:colOff>
      <xdr:row>55</xdr:row>
      <xdr:rowOff>160693</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581070"/>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60687</xdr:rowOff>
    </xdr:from>
    <xdr:to>
      <xdr:col>15</xdr:col>
      <xdr:colOff>101600</xdr:colOff>
      <xdr:row>55</xdr:row>
      <xdr:rowOff>162287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49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7364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26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160693</xdr:rowOff>
    </xdr:from>
    <xdr:to>
      <xdr:col>10</xdr:col>
      <xdr:colOff>114300</xdr:colOff>
      <xdr:row>56</xdr:row>
      <xdr:rowOff>72492</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590443"/>
          <a:ext cx="889000" cy="83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130772</xdr:rowOff>
    </xdr:from>
    <xdr:to>
      <xdr:col>10</xdr:col>
      <xdr:colOff>165100</xdr:colOff>
      <xdr:row>56</xdr:row>
      <xdr:rowOff>60922</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560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52049</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653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159442</xdr:rowOff>
    </xdr:from>
    <xdr:to>
      <xdr:col>6</xdr:col>
      <xdr:colOff>38100</xdr:colOff>
      <xdr:row>56</xdr:row>
      <xdr:rowOff>89592</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589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106119</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36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106712</xdr:rowOff>
    </xdr:from>
    <xdr:to>
      <xdr:col>24</xdr:col>
      <xdr:colOff>114300</xdr:colOff>
      <xdr:row>55</xdr:row>
      <xdr:rowOff>36862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365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129589</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216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139897</xdr:rowOff>
    </xdr:from>
    <xdr:to>
      <xdr:col>20</xdr:col>
      <xdr:colOff>38100</xdr:colOff>
      <xdr:row>55</xdr:row>
      <xdr:rowOff>70047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398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86574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173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100520</xdr:rowOff>
    </xdr:from>
    <xdr:to>
      <xdr:col>15</xdr:col>
      <xdr:colOff>101600</xdr:colOff>
      <xdr:row>56</xdr:row>
      <xdr:rowOff>30670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530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21797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62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109893</xdr:rowOff>
    </xdr:from>
    <xdr:to>
      <xdr:col>10</xdr:col>
      <xdr:colOff>165100</xdr:colOff>
      <xdr:row>56</xdr:row>
      <xdr:rowOff>40043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53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56570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314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21692</xdr:rowOff>
    </xdr:from>
    <xdr:to>
      <xdr:col>6</xdr:col>
      <xdr:colOff>38100</xdr:colOff>
      <xdr:row>56</xdr:row>
      <xdr:rowOff>123292</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62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114419</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71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9764</xdr:rowOff>
    </xdr:from>
    <xdr:to>
      <xdr:col>24</xdr:col>
      <xdr:colOff>62865</xdr:colOff>
      <xdr:row>78</xdr:row>
      <xdr:rowOff>106507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11264"/>
          <a:ext cx="1270" cy="1468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110334</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83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106507</xdr:rowOff>
    </xdr:from>
    <xdr:to>
      <xdr:col>24</xdr:col>
      <xdr:colOff>152400</xdr:colOff>
      <xdr:row>78</xdr:row>
      <xdr:rowOff>106507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79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127891</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78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9764</xdr:rowOff>
    </xdr:from>
    <xdr:to>
      <xdr:col>24</xdr:col>
      <xdr:colOff>152400</xdr:colOff>
      <xdr:row>70</xdr:row>
      <xdr:rowOff>9764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1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157987</xdr:rowOff>
    </xdr:from>
    <xdr:to>
      <xdr:col>24</xdr:col>
      <xdr:colOff>63500</xdr:colOff>
      <xdr:row>76</xdr:row>
      <xdr:rowOff>164297</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188187"/>
          <a:ext cx="838200" cy="6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116795</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469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138368</xdr:rowOff>
    </xdr:from>
    <xdr:to>
      <xdr:col>24</xdr:col>
      <xdr:colOff>114300</xdr:colOff>
      <xdr:row>77</xdr:row>
      <xdr:rowOff>68518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6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154513</xdr:rowOff>
    </xdr:from>
    <xdr:to>
      <xdr:col>19</xdr:col>
      <xdr:colOff>177800</xdr:colOff>
      <xdr:row>76</xdr:row>
      <xdr:rowOff>157987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184713"/>
          <a:ext cx="889000" cy="3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148884</xdr:rowOff>
    </xdr:from>
    <xdr:to>
      <xdr:col>20</xdr:col>
      <xdr:colOff>38100</xdr:colOff>
      <xdr:row>77</xdr:row>
      <xdr:rowOff>79034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7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70161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271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154513</xdr:rowOff>
    </xdr:from>
    <xdr:to>
      <xdr:col>15</xdr:col>
      <xdr:colOff>50800</xdr:colOff>
      <xdr:row>77</xdr:row>
      <xdr:rowOff>15525</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184713"/>
          <a:ext cx="889000" cy="32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120996</xdr:rowOff>
    </xdr:from>
    <xdr:to>
      <xdr:col>15</xdr:col>
      <xdr:colOff>101600</xdr:colOff>
      <xdr:row>76</xdr:row>
      <xdr:rowOff>51146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2979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67673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754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4735</xdr:rowOff>
    </xdr:from>
    <xdr:to>
      <xdr:col>10</xdr:col>
      <xdr:colOff>114300</xdr:colOff>
      <xdr:row>77</xdr:row>
      <xdr:rowOff>15525</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206385"/>
          <a:ext cx="889000" cy="10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40711</xdr:rowOff>
    </xdr:from>
    <xdr:to>
      <xdr:col>10</xdr:col>
      <xdr:colOff>165100</xdr:colOff>
      <xdr:row>76</xdr:row>
      <xdr:rowOff>142311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07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158838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846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164612</xdr:rowOff>
    </xdr:from>
    <xdr:to>
      <xdr:col>6</xdr:col>
      <xdr:colOff>38100</xdr:colOff>
      <xdr:row>76</xdr:row>
      <xdr:rowOff>94762</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023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111289</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798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113497</xdr:rowOff>
    </xdr:from>
    <xdr:to>
      <xdr:col>24</xdr:col>
      <xdr:colOff>114300</xdr:colOff>
      <xdr:row>77</xdr:row>
      <xdr:rowOff>43647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143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136374</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2995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107187</xdr:rowOff>
    </xdr:from>
    <xdr:to>
      <xdr:col>20</xdr:col>
      <xdr:colOff>38100</xdr:colOff>
      <xdr:row>77</xdr:row>
      <xdr:rowOff>37337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137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53865</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2912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103713</xdr:rowOff>
    </xdr:from>
    <xdr:to>
      <xdr:col>15</xdr:col>
      <xdr:colOff>101600</xdr:colOff>
      <xdr:row>77</xdr:row>
      <xdr:rowOff>33863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13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24990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226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136175</xdr:rowOff>
    </xdr:from>
    <xdr:to>
      <xdr:col>10</xdr:col>
      <xdr:colOff>165100</xdr:colOff>
      <xdr:row>77</xdr:row>
      <xdr:rowOff>66325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16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57452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25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125385</xdr:rowOff>
    </xdr:from>
    <xdr:to>
      <xdr:col>6</xdr:col>
      <xdr:colOff>38100</xdr:colOff>
      <xdr:row>77</xdr:row>
      <xdr:rowOff>55535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15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46662</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248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150076</xdr:rowOff>
    </xdr:from>
    <xdr:to>
      <xdr:col>24</xdr:col>
      <xdr:colOff>62865</xdr:colOff>
      <xdr:row>99</xdr:row>
      <xdr:rowOff>80721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752026"/>
          <a:ext cx="1270" cy="1302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84548</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05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80721</xdr:rowOff>
    </xdr:from>
    <xdr:to>
      <xdr:col>24</xdr:col>
      <xdr:colOff>152400</xdr:colOff>
      <xdr:row>99</xdr:row>
      <xdr:rowOff>80721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05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96753</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527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150076</xdr:rowOff>
    </xdr:from>
    <xdr:to>
      <xdr:col>24</xdr:col>
      <xdr:colOff>152400</xdr:colOff>
      <xdr:row>91</xdr:row>
      <xdr:rowOff>150076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752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48692</xdr:rowOff>
    </xdr:from>
    <xdr:to>
      <xdr:col>24</xdr:col>
      <xdr:colOff>63500</xdr:colOff>
      <xdr:row>96</xdr:row>
      <xdr:rowOff>127915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3797300" y="16507892"/>
          <a:ext cx="838200" cy="79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110596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5697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132169</xdr:rowOff>
    </xdr:from>
    <xdr:to>
      <xdr:col>24</xdr:col>
      <xdr:colOff>114300</xdr:colOff>
      <xdr:row>97</xdr:row>
      <xdr:rowOff>62319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48692</xdr:rowOff>
    </xdr:from>
    <xdr:to>
      <xdr:col>19</xdr:col>
      <xdr:colOff>177800</xdr:colOff>
      <xdr:row>97</xdr:row>
      <xdr:rowOff>151282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507892"/>
          <a:ext cx="889000" cy="274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162864</xdr:rowOff>
    </xdr:from>
    <xdr:to>
      <xdr:col>20</xdr:col>
      <xdr:colOff>38100</xdr:colOff>
      <xdr:row>96</xdr:row>
      <xdr:rowOff>93014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109541</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225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151282</xdr:rowOff>
    </xdr:from>
    <xdr:to>
      <xdr:col>15</xdr:col>
      <xdr:colOff>50800</xdr:colOff>
      <xdr:row>98</xdr:row>
      <xdr:rowOff>17259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781932"/>
          <a:ext cx="889000" cy="3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21386</xdr:rowOff>
    </xdr:from>
    <xdr:to>
      <xdr:col>15</xdr:col>
      <xdr:colOff>101600</xdr:colOff>
      <xdr:row>96</xdr:row>
      <xdr:rowOff>122986</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80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139513</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255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17259</xdr:rowOff>
    </xdr:from>
    <xdr:to>
      <xdr:col>10</xdr:col>
      <xdr:colOff>114300</xdr:colOff>
      <xdr:row>98</xdr:row>
      <xdr:rowOff>61024</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819359"/>
          <a:ext cx="889000" cy="4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79350</xdr:rowOff>
    </xdr:from>
    <xdr:to>
      <xdr:col>10</xdr:col>
      <xdr:colOff>165100</xdr:colOff>
      <xdr:row>97</xdr:row>
      <xdr:rowOff>9500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53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26027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313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144069</xdr:rowOff>
    </xdr:from>
    <xdr:to>
      <xdr:col>6</xdr:col>
      <xdr:colOff>38100</xdr:colOff>
      <xdr:row>97</xdr:row>
      <xdr:rowOff>74219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6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90746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378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77115</xdr:rowOff>
    </xdr:from>
    <xdr:to>
      <xdr:col>24</xdr:col>
      <xdr:colOff>114300</xdr:colOff>
      <xdr:row>97</xdr:row>
      <xdr:rowOff>7265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53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99992</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387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169342</xdr:rowOff>
    </xdr:from>
    <xdr:to>
      <xdr:col>20</xdr:col>
      <xdr:colOff>38100</xdr:colOff>
      <xdr:row>96</xdr:row>
      <xdr:rowOff>99492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45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90619</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549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100482</xdr:rowOff>
    </xdr:from>
    <xdr:to>
      <xdr:col>15</xdr:col>
      <xdr:colOff>101600</xdr:colOff>
      <xdr:row>98</xdr:row>
      <xdr:rowOff>30632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73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21759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823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137909</xdr:rowOff>
    </xdr:from>
    <xdr:to>
      <xdr:col>10</xdr:col>
      <xdr:colOff>165100</xdr:colOff>
      <xdr:row>98</xdr:row>
      <xdr:rowOff>68059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768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59186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861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10224</xdr:rowOff>
    </xdr:from>
    <xdr:to>
      <xdr:col>6</xdr:col>
      <xdr:colOff>38100</xdr:colOff>
      <xdr:row>98</xdr:row>
      <xdr:rowOff>111824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812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102951</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905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36</xdr:row>
      <xdr:rowOff>5382</xdr:rowOff>
    </xdr:from>
    <xdr:to>
      <xdr:col>54</xdr:col>
      <xdr:colOff>189865</xdr:colOff>
      <xdr:row>38</xdr:row>
      <xdr:rowOff>98689</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6177582"/>
          <a:ext cx="1270" cy="436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102516</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617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98689</xdr:rowOff>
    </xdr:from>
    <xdr:to>
      <xdr:col>55</xdr:col>
      <xdr:colOff>88900</xdr:colOff>
      <xdr:row>38</xdr:row>
      <xdr:rowOff>98689</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613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123509</xdr:rowOff>
    </xdr:from>
    <xdr:ext cx="534377"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952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5382</xdr:rowOff>
    </xdr:from>
    <xdr:to>
      <xdr:col>55</xdr:col>
      <xdr:colOff>88900</xdr:colOff>
      <xdr:row>36</xdr:row>
      <xdr:rowOff>5382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177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44740</xdr:rowOff>
    </xdr:from>
    <xdr:to>
      <xdr:col>55</xdr:col>
      <xdr:colOff>0</xdr:colOff>
      <xdr:row>36</xdr:row>
      <xdr:rowOff>93988</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6216940"/>
          <a:ext cx="838200" cy="49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6542</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3501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28115</xdr:rowOff>
    </xdr:from>
    <xdr:to>
      <xdr:col>55</xdr:col>
      <xdr:colOff>50800</xdr:colOff>
      <xdr:row>37</xdr:row>
      <xdr:rowOff>129715</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71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150924</xdr:rowOff>
    </xdr:from>
    <xdr:to>
      <xdr:col>50</xdr:col>
      <xdr:colOff>114300</xdr:colOff>
      <xdr:row>36</xdr:row>
      <xdr:rowOff>44740</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5465874"/>
          <a:ext cx="889000" cy="751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57247</xdr:rowOff>
    </xdr:from>
    <xdr:to>
      <xdr:col>50</xdr:col>
      <xdr:colOff>165100</xdr:colOff>
      <xdr:row>37</xdr:row>
      <xdr:rowOff>158846</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40089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149974</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493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150924</xdr:rowOff>
    </xdr:from>
    <xdr:to>
      <xdr:col>45</xdr:col>
      <xdr:colOff>177800</xdr:colOff>
      <xdr:row>36</xdr:row>
      <xdr:rowOff>170889</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5465874"/>
          <a:ext cx="889000" cy="87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31</xdr:row>
      <xdr:rowOff>160939</xdr:rowOff>
    </xdr:from>
    <xdr:to>
      <xdr:col>46</xdr:col>
      <xdr:colOff>38100</xdr:colOff>
      <xdr:row>32</xdr:row>
      <xdr:rowOff>91089</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5475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82216</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5568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170889</xdr:rowOff>
    </xdr:from>
    <xdr:to>
      <xdr:col>41</xdr:col>
      <xdr:colOff>50800</xdr:colOff>
      <xdr:row>37</xdr:row>
      <xdr:rowOff>46027</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6343089"/>
          <a:ext cx="889000" cy="46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2665</xdr:rowOff>
    </xdr:from>
    <xdr:to>
      <xdr:col>41</xdr:col>
      <xdr:colOff>101600</xdr:colOff>
      <xdr:row>37</xdr:row>
      <xdr:rowOff>104265</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34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95392</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439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20350</xdr:rowOff>
    </xdr:from>
    <xdr:to>
      <xdr:col>36</xdr:col>
      <xdr:colOff>165100</xdr:colOff>
      <xdr:row>37</xdr:row>
      <xdr:rowOff>121950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36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113077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456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43188</xdr:rowOff>
    </xdr:from>
    <xdr:to>
      <xdr:col>55</xdr:col>
      <xdr:colOff>50800</xdr:colOff>
      <xdr:row>36</xdr:row>
      <xdr:rowOff>144788</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21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129565</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130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165390</xdr:rowOff>
    </xdr:from>
    <xdr:to>
      <xdr:col>50</xdr:col>
      <xdr:colOff>165100</xdr:colOff>
      <xdr:row>36</xdr:row>
      <xdr:rowOff>95540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16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112067</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594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100124</xdr:rowOff>
    </xdr:from>
    <xdr:to>
      <xdr:col>46</xdr:col>
      <xdr:colOff>38100</xdr:colOff>
      <xdr:row>32</xdr:row>
      <xdr:rowOff>30274</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541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46801</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5190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120089</xdr:rowOff>
    </xdr:from>
    <xdr:to>
      <xdr:col>41</xdr:col>
      <xdr:colOff>101600</xdr:colOff>
      <xdr:row>37</xdr:row>
      <xdr:rowOff>50239</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29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66766</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06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166677</xdr:rowOff>
    </xdr:from>
    <xdr:to>
      <xdr:col>36</xdr:col>
      <xdr:colOff>165100</xdr:colOff>
      <xdr:row>37</xdr:row>
      <xdr:rowOff>96827</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33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113354</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114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47300</xdr:rowOff>
    </xdr:from>
    <xdr:to>
      <xdr:col>54</xdr:col>
      <xdr:colOff>189865</xdr:colOff>
      <xdr:row>59</xdr:row>
      <xdr:rowOff>30200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619800"/>
          <a:ext cx="1270" cy="1525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34027</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14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30200</xdr:rowOff>
    </xdr:from>
    <xdr:to>
      <xdr:col>55</xdr:col>
      <xdr:colOff>88900</xdr:colOff>
      <xdr:row>59</xdr:row>
      <xdr:rowOff>30200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14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165427</xdr:rowOff>
    </xdr:from>
    <xdr:ext cx="534377"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39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47300</xdr:rowOff>
    </xdr:from>
    <xdr:to>
      <xdr:col>55</xdr:col>
      <xdr:colOff>88900</xdr:colOff>
      <xdr:row>50</xdr:row>
      <xdr:rowOff>47300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6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45791</xdr:rowOff>
    </xdr:from>
    <xdr:to>
      <xdr:col>55</xdr:col>
      <xdr:colOff>0</xdr:colOff>
      <xdr:row>58</xdr:row>
      <xdr:rowOff>58272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818441"/>
          <a:ext cx="838200" cy="183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108211</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5379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85334</xdr:rowOff>
    </xdr:from>
    <xdr:to>
      <xdr:col>55</xdr:col>
      <xdr:colOff>50800</xdr:colOff>
      <xdr:row>57</xdr:row>
      <xdr:rowOff>15484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686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18497</xdr:rowOff>
    </xdr:from>
    <xdr:to>
      <xdr:col>50</xdr:col>
      <xdr:colOff>114300</xdr:colOff>
      <xdr:row>58</xdr:row>
      <xdr:rowOff>58272</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619697"/>
          <a:ext cx="889000" cy="382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7381</xdr:rowOff>
    </xdr:from>
    <xdr:to>
      <xdr:col>50</xdr:col>
      <xdr:colOff>165100</xdr:colOff>
      <xdr:row>56</xdr:row>
      <xdr:rowOff>108981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0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125508</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383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129001</xdr:rowOff>
    </xdr:from>
    <xdr:to>
      <xdr:col>45</xdr:col>
      <xdr:colOff>177800</xdr:colOff>
      <xdr:row>56</xdr:row>
      <xdr:rowOff>18497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558751"/>
          <a:ext cx="889000" cy="60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79802</xdr:rowOff>
    </xdr:from>
    <xdr:to>
      <xdr:col>46</xdr:col>
      <xdr:colOff>38100</xdr:colOff>
      <xdr:row>56</xdr:row>
      <xdr:rowOff>9952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50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26479</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28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150856</xdr:rowOff>
    </xdr:from>
    <xdr:to>
      <xdr:col>41</xdr:col>
      <xdr:colOff>50800</xdr:colOff>
      <xdr:row>55</xdr:row>
      <xdr:rowOff>129001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409156"/>
          <a:ext cx="889000" cy="14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65057</xdr:rowOff>
    </xdr:from>
    <xdr:to>
      <xdr:col>41</xdr:col>
      <xdr:colOff>101600</xdr:colOff>
      <xdr:row>54</xdr:row>
      <xdr:rowOff>166657</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32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11734</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098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46243</xdr:rowOff>
    </xdr:from>
    <xdr:to>
      <xdr:col>36</xdr:col>
      <xdr:colOff>165100</xdr:colOff>
      <xdr:row>55</xdr:row>
      <xdr:rowOff>147843</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475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138970</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568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166441</xdr:rowOff>
    </xdr:from>
    <xdr:to>
      <xdr:col>55</xdr:col>
      <xdr:colOff>50800</xdr:colOff>
      <xdr:row>57</xdr:row>
      <xdr:rowOff>96591</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767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144868</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746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7472</xdr:rowOff>
    </xdr:from>
    <xdr:to>
      <xdr:col>50</xdr:col>
      <xdr:colOff>165100</xdr:colOff>
      <xdr:row>58</xdr:row>
      <xdr:rowOff>109072</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95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100199</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1004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139147</xdr:rowOff>
    </xdr:from>
    <xdr:to>
      <xdr:col>46</xdr:col>
      <xdr:colOff>38100</xdr:colOff>
      <xdr:row>56</xdr:row>
      <xdr:rowOff>69297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56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60424</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661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78201</xdr:rowOff>
    </xdr:from>
    <xdr:to>
      <xdr:col>41</xdr:col>
      <xdr:colOff>101600</xdr:colOff>
      <xdr:row>56</xdr:row>
      <xdr:rowOff>8351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507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170928</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60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100056</xdr:rowOff>
    </xdr:from>
    <xdr:to>
      <xdr:col>36</xdr:col>
      <xdr:colOff>165100</xdr:colOff>
      <xdr:row>55</xdr:row>
      <xdr:rowOff>30206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35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46733</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133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71989</xdr:rowOff>
    </xdr:from>
    <xdr:to>
      <xdr:col>54</xdr:col>
      <xdr:colOff>189865</xdr:colOff>
      <xdr:row>78</xdr:row>
      <xdr:rowOff>124338</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416389"/>
          <a:ext cx="1270" cy="1081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128165</xdr:rowOff>
    </xdr:from>
    <xdr:ext cx="378565"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01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124338</xdr:rowOff>
    </xdr:from>
    <xdr:to>
      <xdr:col>55</xdr:col>
      <xdr:colOff>88900</xdr:colOff>
      <xdr:row>78</xdr:row>
      <xdr:rowOff>124338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497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18666</xdr:rowOff>
    </xdr:from>
    <xdr:ext cx="534377"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219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71989</xdr:rowOff>
    </xdr:from>
    <xdr:to>
      <xdr:col>55</xdr:col>
      <xdr:colOff>88900</xdr:colOff>
      <xdr:row>72</xdr:row>
      <xdr:rowOff>71989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416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34773</xdr:rowOff>
    </xdr:from>
    <xdr:to>
      <xdr:col>55</xdr:col>
      <xdr:colOff>0</xdr:colOff>
      <xdr:row>78</xdr:row>
      <xdr:rowOff>101203</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407873"/>
          <a:ext cx="838200" cy="66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145519</xdr:rowOff>
    </xdr:from>
    <xdr:ext cx="469744"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0042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122642</xdr:rowOff>
    </xdr:from>
    <xdr:to>
      <xdr:col>55</xdr:col>
      <xdr:colOff>50800</xdr:colOff>
      <xdr:row>77</xdr:row>
      <xdr:rowOff>52792</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101203</xdr:rowOff>
    </xdr:from>
    <xdr:to>
      <xdr:col>50</xdr:col>
      <xdr:colOff>114300</xdr:colOff>
      <xdr:row>78</xdr:row>
      <xdr:rowOff>105730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750300" y="13474303"/>
          <a:ext cx="889000" cy="4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70383</xdr:rowOff>
    </xdr:from>
    <xdr:to>
      <xdr:col>50</xdr:col>
      <xdr:colOff>165100</xdr:colOff>
      <xdr:row>77</xdr:row>
      <xdr:rowOff>533</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100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17060</xdr:rowOff>
    </xdr:from>
    <xdr:ext cx="469744"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04428" y="1287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86711</xdr:rowOff>
    </xdr:from>
    <xdr:to>
      <xdr:col>45</xdr:col>
      <xdr:colOff>177800</xdr:colOff>
      <xdr:row>78</xdr:row>
      <xdr:rowOff>105730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288361"/>
          <a:ext cx="889000" cy="190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71298</xdr:rowOff>
    </xdr:from>
    <xdr:to>
      <xdr:col>46</xdr:col>
      <xdr:colOff>38100</xdr:colOff>
      <xdr:row>78</xdr:row>
      <xdr:rowOff>1448</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27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17975</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515428" y="13048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20233</xdr:rowOff>
    </xdr:from>
    <xdr:to>
      <xdr:col>41</xdr:col>
      <xdr:colOff>50800</xdr:colOff>
      <xdr:row>77</xdr:row>
      <xdr:rowOff>86711</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3221883"/>
          <a:ext cx="889000" cy="66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23887</xdr:rowOff>
    </xdr:from>
    <xdr:to>
      <xdr:col>41</xdr:col>
      <xdr:colOff>101600</xdr:colOff>
      <xdr:row>76</xdr:row>
      <xdr:rowOff>125487</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05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142013</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626428" y="12829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101428</xdr:rowOff>
    </xdr:from>
    <xdr:to>
      <xdr:col>36</xdr:col>
      <xdr:colOff>165100</xdr:colOff>
      <xdr:row>77</xdr:row>
      <xdr:rowOff>31578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13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48104</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37428" y="12906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155423</xdr:rowOff>
    </xdr:from>
    <xdr:to>
      <xdr:col>55</xdr:col>
      <xdr:colOff>50800</xdr:colOff>
      <xdr:row>78</xdr:row>
      <xdr:rowOff>85573</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357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70350</xdr:rowOff>
    </xdr:from>
    <xdr:ext cx="469744"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272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50403</xdr:rowOff>
    </xdr:from>
    <xdr:to>
      <xdr:col>50</xdr:col>
      <xdr:colOff>165100</xdr:colOff>
      <xdr:row>78</xdr:row>
      <xdr:rowOff>152003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423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78</xdr:row>
      <xdr:rowOff>143130</xdr:rowOff>
    </xdr:from>
    <xdr:ext cx="378565"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50017" y="135162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54930</xdr:rowOff>
    </xdr:from>
    <xdr:to>
      <xdr:col>46</xdr:col>
      <xdr:colOff>38100</xdr:colOff>
      <xdr:row>78</xdr:row>
      <xdr:rowOff>156530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2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147657</xdr:rowOff>
    </xdr:from>
    <xdr:ext cx="378565"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61017" y="135207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35911</xdr:rowOff>
    </xdr:from>
    <xdr:to>
      <xdr:col>41</xdr:col>
      <xdr:colOff>101600</xdr:colOff>
      <xdr:row>77</xdr:row>
      <xdr:rowOff>137511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23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128638</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26428" y="1333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140883</xdr:rowOff>
    </xdr:from>
    <xdr:to>
      <xdr:col>36</xdr:col>
      <xdr:colOff>165100</xdr:colOff>
      <xdr:row>77</xdr:row>
      <xdr:rowOff>71033</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171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62160</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37428" y="13263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32372</xdr:rowOff>
    </xdr:from>
    <xdr:to>
      <xdr:col>54</xdr:col>
      <xdr:colOff>189865</xdr:colOff>
      <xdr:row>98</xdr:row>
      <xdr:rowOff>91866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634322"/>
          <a:ext cx="1270" cy="1259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95693</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897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91866</xdr:rowOff>
    </xdr:from>
    <xdr:to>
      <xdr:col>55</xdr:col>
      <xdr:colOff>88900</xdr:colOff>
      <xdr:row>98</xdr:row>
      <xdr:rowOff>91866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893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150499</xdr:rowOff>
    </xdr:from>
    <xdr:ext cx="534377"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40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32372</xdr:rowOff>
    </xdr:from>
    <xdr:to>
      <xdr:col>55</xdr:col>
      <xdr:colOff>88900</xdr:colOff>
      <xdr:row>91</xdr:row>
      <xdr:rowOff>32372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634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25648</xdr:rowOff>
    </xdr:from>
    <xdr:to>
      <xdr:col>55</xdr:col>
      <xdr:colOff>0</xdr:colOff>
      <xdr:row>97</xdr:row>
      <xdr:rowOff>91370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656298"/>
          <a:ext cx="838200" cy="6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107300</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3950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84423</xdr:rowOff>
    </xdr:from>
    <xdr:to>
      <xdr:col>55</xdr:col>
      <xdr:colOff>50800</xdr:colOff>
      <xdr:row>97</xdr:row>
      <xdr:rowOff>14573</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5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21856</xdr:rowOff>
    </xdr:from>
    <xdr:to>
      <xdr:col>50</xdr:col>
      <xdr:colOff>114300</xdr:colOff>
      <xdr:row>97</xdr:row>
      <xdr:rowOff>91370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652506"/>
          <a:ext cx="889000" cy="69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37142</xdr:rowOff>
    </xdr:from>
    <xdr:to>
      <xdr:col>50</xdr:col>
      <xdr:colOff>165100</xdr:colOff>
      <xdr:row>96</xdr:row>
      <xdr:rowOff>138742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9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155269</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27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16827</xdr:rowOff>
    </xdr:from>
    <xdr:to>
      <xdr:col>45</xdr:col>
      <xdr:colOff>177800</xdr:colOff>
      <xdr:row>97</xdr:row>
      <xdr:rowOff>21856</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647477"/>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16166</xdr:rowOff>
    </xdr:from>
    <xdr:to>
      <xdr:col>46</xdr:col>
      <xdr:colOff>38100</xdr:colOff>
      <xdr:row>96</xdr:row>
      <xdr:rowOff>117766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475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134293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250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102915</xdr:rowOff>
    </xdr:from>
    <xdr:to>
      <xdr:col>41</xdr:col>
      <xdr:colOff>50800</xdr:colOff>
      <xdr:row>97</xdr:row>
      <xdr:rowOff>16827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562115"/>
          <a:ext cx="889000" cy="85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27539</xdr:rowOff>
    </xdr:from>
    <xdr:to>
      <xdr:col>41</xdr:col>
      <xdr:colOff>101600</xdr:colOff>
      <xdr:row>96</xdr:row>
      <xdr:rowOff>129139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48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145666</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261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92939</xdr:rowOff>
    </xdr:from>
    <xdr:to>
      <xdr:col>36</xdr:col>
      <xdr:colOff>165100</xdr:colOff>
      <xdr:row>97</xdr:row>
      <xdr:rowOff>23089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55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14216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64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146298</xdr:rowOff>
    </xdr:from>
    <xdr:to>
      <xdr:col>55</xdr:col>
      <xdr:colOff>50800</xdr:colOff>
      <xdr:row>97</xdr:row>
      <xdr:rowOff>76448</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605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124725</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583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40570</xdr:rowOff>
    </xdr:from>
    <xdr:to>
      <xdr:col>50</xdr:col>
      <xdr:colOff>165100</xdr:colOff>
      <xdr:row>97</xdr:row>
      <xdr:rowOff>142170</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67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133297</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763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142506</xdr:rowOff>
    </xdr:from>
    <xdr:to>
      <xdr:col>46</xdr:col>
      <xdr:colOff>38100</xdr:colOff>
      <xdr:row>97</xdr:row>
      <xdr:rowOff>72656</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601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63783</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694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137477</xdr:rowOff>
    </xdr:from>
    <xdr:to>
      <xdr:col>41</xdr:col>
      <xdr:colOff>101600</xdr:colOff>
      <xdr:row>97</xdr:row>
      <xdr:rowOff>67627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596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58754</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689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52115</xdr:rowOff>
    </xdr:from>
    <xdr:to>
      <xdr:col>36</xdr:col>
      <xdr:colOff>165100</xdr:colOff>
      <xdr:row>96</xdr:row>
      <xdr:rowOff>153715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51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170242</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286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21970</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49349</xdr:rowOff>
    </xdr:from>
    <xdr:to>
      <xdr:col>85</xdr:col>
      <xdr:colOff>126364</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92849"/>
          <a:ext cx="1269" cy="1592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167476</xdr:rowOff>
    </xdr:from>
    <xdr:ext cx="469744"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68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49349</xdr:rowOff>
    </xdr:from>
    <xdr:to>
      <xdr:col>86</xdr:col>
      <xdr:colOff>25400</xdr:colOff>
      <xdr:row>30</xdr:row>
      <xdr:rowOff>49349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92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69323</xdr:rowOff>
    </xdr:from>
    <xdr:ext cx="378565"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4129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46446</xdr:rowOff>
    </xdr:from>
    <xdr:to>
      <xdr:col>85</xdr:col>
      <xdr:colOff>177800</xdr:colOff>
      <xdr:row>38</xdr:row>
      <xdr:rowOff>148046</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61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82369</xdr:rowOff>
    </xdr:from>
    <xdr:to>
      <xdr:col>81</xdr:col>
      <xdr:colOff>101600</xdr:colOff>
      <xdr:row>39</xdr:row>
      <xdr:rowOff>12519</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59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29046</xdr:rowOff>
    </xdr:from>
    <xdr:ext cx="378565"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92017" y="6372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127181</xdr:rowOff>
    </xdr:from>
    <xdr:to>
      <xdr:col>76</xdr:col>
      <xdr:colOff>114300</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470831"/>
          <a:ext cx="889000" cy="31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25763</xdr:rowOff>
    </xdr:from>
    <xdr:to>
      <xdr:col>76</xdr:col>
      <xdr:colOff>165100</xdr:colOff>
      <xdr:row>34</xdr:row>
      <xdr:rowOff>127363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5855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32</xdr:row>
      <xdr:rowOff>143890</xdr:rowOff>
    </xdr:from>
    <xdr:ext cx="378565"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3017" y="56302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127181</xdr:rowOff>
    </xdr:from>
    <xdr:to>
      <xdr:col>71</xdr:col>
      <xdr:colOff>177800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470831"/>
          <a:ext cx="889000" cy="31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159657</xdr:rowOff>
    </xdr:from>
    <xdr:to>
      <xdr:col>72</xdr:col>
      <xdr:colOff>38100</xdr:colOff>
      <xdr:row>35</xdr:row>
      <xdr:rowOff>89807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5988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33</xdr:row>
      <xdr:rowOff>106334</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4017" y="5764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8890</xdr:rowOff>
    </xdr:from>
    <xdr:to>
      <xdr:col>67</xdr:col>
      <xdr:colOff>101600</xdr:colOff>
      <xdr:row>35</xdr:row>
      <xdr:rowOff>110490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009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33</xdr:row>
      <xdr:rowOff>127017</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5017" y="5784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76381</xdr:rowOff>
    </xdr:from>
    <xdr:to>
      <xdr:col>72</xdr:col>
      <xdr:colOff>38100</xdr:colOff>
      <xdr:row>38</xdr:row>
      <xdr:rowOff>6531</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420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169108</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4017" y="65127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82512</xdr:rowOff>
    </xdr:from>
    <xdr:to>
      <xdr:col>85</xdr:col>
      <xdr:colOff>126364</xdr:colOff>
      <xdr:row>78</xdr:row>
      <xdr:rowOff>30544</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084012"/>
          <a:ext cx="1269" cy="1319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34371</xdr:rowOff>
    </xdr:from>
    <xdr:ext cx="469744"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40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30544</xdr:rowOff>
    </xdr:from>
    <xdr:to>
      <xdr:col>86</xdr:col>
      <xdr:colOff>25400</xdr:colOff>
      <xdr:row>78</xdr:row>
      <xdr:rowOff>30544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40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29189</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859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82512</xdr:rowOff>
    </xdr:from>
    <xdr:to>
      <xdr:col>86</xdr:col>
      <xdr:colOff>25400</xdr:colOff>
      <xdr:row>70</xdr:row>
      <xdr:rowOff>82512</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084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91560</xdr:rowOff>
    </xdr:from>
    <xdr:to>
      <xdr:col>85</xdr:col>
      <xdr:colOff>127000</xdr:colOff>
      <xdr:row>77</xdr:row>
      <xdr:rowOff>103867</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5481300" y="13293210"/>
          <a:ext cx="838200" cy="12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25766</xdr:rowOff>
    </xdr:from>
    <xdr:ext cx="534377"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2884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2890</xdr:rowOff>
    </xdr:from>
    <xdr:to>
      <xdr:col>85</xdr:col>
      <xdr:colOff>177800</xdr:colOff>
      <xdr:row>76</xdr:row>
      <xdr:rowOff>104490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103867</xdr:rowOff>
    </xdr:from>
    <xdr:to>
      <xdr:col>81</xdr:col>
      <xdr:colOff>50800</xdr:colOff>
      <xdr:row>77</xdr:row>
      <xdr:rowOff>104076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4592300" y="13305517"/>
          <a:ext cx="889000" cy="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165443</xdr:rowOff>
    </xdr:from>
    <xdr:to>
      <xdr:col>81</xdr:col>
      <xdr:colOff>101600</xdr:colOff>
      <xdr:row>76</xdr:row>
      <xdr:rowOff>95593</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112120</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14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104076</xdr:rowOff>
    </xdr:from>
    <xdr:to>
      <xdr:col>76</xdr:col>
      <xdr:colOff>114300</xdr:colOff>
      <xdr:row>77</xdr:row>
      <xdr:rowOff>114612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3703300" y="13305726"/>
          <a:ext cx="889000" cy="1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35160</xdr:rowOff>
    </xdr:from>
    <xdr:to>
      <xdr:col>76</xdr:col>
      <xdr:colOff>165100</xdr:colOff>
      <xdr:row>75</xdr:row>
      <xdr:rowOff>136760</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2893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153287</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25111" y="12669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98513</xdr:rowOff>
    </xdr:from>
    <xdr:to>
      <xdr:col>71</xdr:col>
      <xdr:colOff>177800</xdr:colOff>
      <xdr:row>77</xdr:row>
      <xdr:rowOff>114612</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2814300" y="13300163"/>
          <a:ext cx="889000" cy="16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137973</xdr:rowOff>
    </xdr:from>
    <xdr:to>
      <xdr:col>72</xdr:col>
      <xdr:colOff>38100</xdr:colOff>
      <xdr:row>75</xdr:row>
      <xdr:rowOff>68123</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282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84650</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36111" y="1260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161442</xdr:rowOff>
    </xdr:from>
    <xdr:to>
      <xdr:col>67</xdr:col>
      <xdr:colOff>101600</xdr:colOff>
      <xdr:row>75</xdr:row>
      <xdr:rowOff>91592</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2848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108119</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47111" y="1262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40760</xdr:rowOff>
    </xdr:from>
    <xdr:to>
      <xdr:col>85</xdr:col>
      <xdr:colOff>177800</xdr:colOff>
      <xdr:row>77</xdr:row>
      <xdr:rowOff>142360</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324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127137</xdr:rowOff>
    </xdr:from>
    <xdr:ext cx="534377"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3157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53067</xdr:rowOff>
    </xdr:from>
    <xdr:to>
      <xdr:col>81</xdr:col>
      <xdr:colOff>101600</xdr:colOff>
      <xdr:row>77</xdr:row>
      <xdr:rowOff>154667</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3254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145794</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14111" y="1334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53276</xdr:rowOff>
    </xdr:from>
    <xdr:to>
      <xdr:col>76</xdr:col>
      <xdr:colOff>165100</xdr:colOff>
      <xdr:row>77</xdr:row>
      <xdr:rowOff>154876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3254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146003</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25111" y="13347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63812</xdr:rowOff>
    </xdr:from>
    <xdr:to>
      <xdr:col>72</xdr:col>
      <xdr:colOff>38100</xdr:colOff>
      <xdr:row>77</xdr:row>
      <xdr:rowOff>165412</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3265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156539</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36111" y="1335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47713</xdr:rowOff>
    </xdr:from>
    <xdr:to>
      <xdr:col>67</xdr:col>
      <xdr:colOff>101600</xdr:colOff>
      <xdr:row>77</xdr:row>
      <xdr:rowOff>149313</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24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140440</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47111" y="13342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152806</xdr:rowOff>
    </xdr:from>
    <xdr:to>
      <xdr:col>85</xdr:col>
      <xdr:colOff>126364</xdr:colOff>
      <xdr:row>98</xdr:row>
      <xdr:rowOff>154406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411856"/>
          <a:ext cx="1269" cy="1544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158233</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696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154406</xdr:rowOff>
    </xdr:from>
    <xdr:to>
      <xdr:col>86</xdr:col>
      <xdr:colOff>25400</xdr:colOff>
      <xdr:row>98</xdr:row>
      <xdr:rowOff>154406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695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99483</xdr:rowOff>
    </xdr:from>
    <xdr:ext cx="534377"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18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152806</xdr:rowOff>
    </xdr:from>
    <xdr:to>
      <xdr:col>86</xdr:col>
      <xdr:colOff>25400</xdr:colOff>
      <xdr:row>89</xdr:row>
      <xdr:rowOff>152806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411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57252</xdr:rowOff>
    </xdr:from>
    <xdr:to>
      <xdr:col>85</xdr:col>
      <xdr:colOff>127000</xdr:colOff>
      <xdr:row>94</xdr:row>
      <xdr:rowOff>141833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5481300" y="16173552"/>
          <a:ext cx="838200" cy="84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115485</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403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137058</xdr:rowOff>
    </xdr:from>
    <xdr:to>
      <xdr:col>85</xdr:col>
      <xdr:colOff>177800</xdr:colOff>
      <xdr:row>96</xdr:row>
      <xdr:rowOff>67208</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424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141833</xdr:rowOff>
    </xdr:from>
    <xdr:to>
      <xdr:col>81</xdr:col>
      <xdr:colOff>50800</xdr:colOff>
      <xdr:row>96</xdr:row>
      <xdr:rowOff>90399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4592300" y="16258133"/>
          <a:ext cx="889000" cy="291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50876</xdr:rowOff>
    </xdr:from>
    <xdr:to>
      <xdr:col>81</xdr:col>
      <xdr:colOff>101600</xdr:colOff>
      <xdr:row>95</xdr:row>
      <xdr:rowOff>152476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33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143603</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431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129756</xdr:rowOff>
    </xdr:from>
    <xdr:to>
      <xdr:col>76</xdr:col>
      <xdr:colOff>114300</xdr:colOff>
      <xdr:row>96</xdr:row>
      <xdr:rowOff>90399</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3703300" y="16417506"/>
          <a:ext cx="889000" cy="132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93396</xdr:rowOff>
    </xdr:from>
    <xdr:to>
      <xdr:col>76</xdr:col>
      <xdr:colOff>165100</xdr:colOff>
      <xdr:row>94</xdr:row>
      <xdr:rowOff>23546</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038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40073</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5813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98171</xdr:rowOff>
    </xdr:from>
    <xdr:to>
      <xdr:col>71</xdr:col>
      <xdr:colOff>177800</xdr:colOff>
      <xdr:row>95</xdr:row>
      <xdr:rowOff>129756</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2814300" y="16385921"/>
          <a:ext cx="889000" cy="31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93357</xdr:rowOff>
    </xdr:from>
    <xdr:to>
      <xdr:col>72</xdr:col>
      <xdr:colOff>38100</xdr:colOff>
      <xdr:row>94</xdr:row>
      <xdr:rowOff>23507</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038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40034</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5813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111989</xdr:rowOff>
    </xdr:from>
    <xdr:to>
      <xdr:col>67</xdr:col>
      <xdr:colOff>101600</xdr:colOff>
      <xdr:row>95</xdr:row>
      <xdr:rowOff>42139</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22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58666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00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6452</xdr:rowOff>
    </xdr:from>
    <xdr:to>
      <xdr:col>85</xdr:col>
      <xdr:colOff>177800</xdr:colOff>
      <xdr:row>94</xdr:row>
      <xdr:rowOff>108052</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612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29329</xdr:rowOff>
    </xdr:from>
    <xdr:ext cx="534377"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597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91033</xdr:rowOff>
    </xdr:from>
    <xdr:to>
      <xdr:col>81</xdr:col>
      <xdr:colOff>101600</xdr:colOff>
      <xdr:row>95</xdr:row>
      <xdr:rowOff>21183</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620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37710</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14111" y="1598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39599</xdr:rowOff>
    </xdr:from>
    <xdr:to>
      <xdr:col>76</xdr:col>
      <xdr:colOff>165100</xdr:colOff>
      <xdr:row>96</xdr:row>
      <xdr:rowOff>141199</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6498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132326</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6591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78956</xdr:rowOff>
    </xdr:from>
    <xdr:to>
      <xdr:col>72</xdr:col>
      <xdr:colOff>38100</xdr:colOff>
      <xdr:row>96</xdr:row>
      <xdr:rowOff>9106</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636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233</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36111" y="16459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47371</xdr:rowOff>
    </xdr:from>
    <xdr:to>
      <xdr:col>67</xdr:col>
      <xdr:colOff>101600</xdr:colOff>
      <xdr:row>95</xdr:row>
      <xdr:rowOff>148971</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33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140098</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47111" y="16427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33401</xdr:rowOff>
    </xdr:from>
    <xdr:to>
      <xdr:col>116</xdr:col>
      <xdr:colOff>62864</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176901"/>
          <a:ext cx="1269" cy="1554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151528</xdr:rowOff>
    </xdr:from>
    <xdr:ext cx="469744"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4952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33401</xdr:rowOff>
    </xdr:from>
    <xdr:to>
      <xdr:col>116</xdr:col>
      <xdr:colOff>152400</xdr:colOff>
      <xdr:row>30</xdr:row>
      <xdr:rowOff>33401</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176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40149</xdr:rowOff>
    </xdr:from>
    <xdr:ext cx="378565"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2123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17272</xdr:rowOff>
    </xdr:from>
    <xdr:to>
      <xdr:col>116</xdr:col>
      <xdr:colOff>114300</xdr:colOff>
      <xdr:row>37</xdr:row>
      <xdr:rowOff>118872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360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165862</xdr:rowOff>
    </xdr:from>
    <xdr:to>
      <xdr:col>112</xdr:col>
      <xdr:colOff>38100</xdr:colOff>
      <xdr:row>37</xdr:row>
      <xdr:rowOff>96012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3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112539</xdr:rowOff>
    </xdr:from>
    <xdr:ext cx="378565"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34017" y="6113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125857</xdr:rowOff>
    </xdr:from>
    <xdr:to>
      <xdr:col>107</xdr:col>
      <xdr:colOff>101600</xdr:colOff>
      <xdr:row>36</xdr:row>
      <xdr:rowOff>56007</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126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72534</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5901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40513</xdr:rowOff>
    </xdr:from>
    <xdr:to>
      <xdr:col>102</xdr:col>
      <xdr:colOff>165100</xdr:colOff>
      <xdr:row>35</xdr:row>
      <xdr:rowOff>142113</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04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33</xdr:row>
      <xdr:rowOff>158640</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5816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46990</xdr:rowOff>
    </xdr:from>
    <xdr:to>
      <xdr:col>98</xdr:col>
      <xdr:colOff>38100</xdr:colOff>
      <xdr:row>35</xdr:row>
      <xdr:rowOff>148590</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047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33</xdr:row>
      <xdr:rowOff>165117</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5822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159385</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560435"/>
          <a:ext cx="1269" cy="1599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106062</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33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159385</xdr:rowOff>
    </xdr:from>
    <xdr:to>
      <xdr:col>116</xdr:col>
      <xdr:colOff>152400</xdr:colOff>
      <xdr:row>49</xdr:row>
      <xdr:rowOff>159385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560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40005</xdr:rowOff>
    </xdr:from>
    <xdr:to>
      <xdr:col>116</xdr:col>
      <xdr:colOff>63500</xdr:colOff>
      <xdr:row>59</xdr:row>
      <xdr:rowOff>40259</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55555"/>
          <a:ext cx="8382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101871</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7030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78994</xdr:rowOff>
    </xdr:from>
    <xdr:to>
      <xdr:col>116</xdr:col>
      <xdr:colOff>114300</xdr:colOff>
      <xdr:row>58</xdr:row>
      <xdr:rowOff>9144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985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38608</xdr:rowOff>
    </xdr:from>
    <xdr:to>
      <xdr:col>111</xdr:col>
      <xdr:colOff>177800</xdr:colOff>
      <xdr:row>59</xdr:row>
      <xdr:rowOff>40005</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54158"/>
          <a:ext cx="889000" cy="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52324</xdr:rowOff>
    </xdr:from>
    <xdr:to>
      <xdr:col>112</xdr:col>
      <xdr:colOff>38100</xdr:colOff>
      <xdr:row>57</xdr:row>
      <xdr:rowOff>153924</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982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170451</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600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38608</xdr:rowOff>
    </xdr:from>
    <xdr:to>
      <xdr:col>107</xdr:col>
      <xdr:colOff>50800</xdr:colOff>
      <xdr:row>59</xdr:row>
      <xdr:rowOff>40386</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154158"/>
          <a:ext cx="889000" cy="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50</xdr:row>
      <xdr:rowOff>104775</xdr:rowOff>
    </xdr:from>
    <xdr:to>
      <xdr:col>107</xdr:col>
      <xdr:colOff>101600</xdr:colOff>
      <xdr:row>51</xdr:row>
      <xdr:rowOff>34925</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867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49</xdr:row>
      <xdr:rowOff>51452</xdr:rowOff>
    </xdr:from>
    <xdr:ext cx="534377"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67111" y="845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40386</xdr:rowOff>
    </xdr:from>
    <xdr:to>
      <xdr:col>102</xdr:col>
      <xdr:colOff>114300</xdr:colOff>
      <xdr:row>59</xdr:row>
      <xdr:rowOff>41021</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155936"/>
          <a:ext cx="889000" cy="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50</xdr:row>
      <xdr:rowOff>93980</xdr:rowOff>
    </xdr:from>
    <xdr:to>
      <xdr:col>102</xdr:col>
      <xdr:colOff>165100</xdr:colOff>
      <xdr:row>51</xdr:row>
      <xdr:rowOff>24130</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866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49</xdr:row>
      <xdr:rowOff>40657</xdr:rowOff>
    </xdr:from>
    <xdr:ext cx="534377"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278111" y="8441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50</xdr:row>
      <xdr:rowOff>65913</xdr:rowOff>
    </xdr:from>
    <xdr:to>
      <xdr:col>98</xdr:col>
      <xdr:colOff>38100</xdr:colOff>
      <xdr:row>50</xdr:row>
      <xdr:rowOff>167513</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8638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49</xdr:row>
      <xdr:rowOff>12590</xdr:rowOff>
    </xdr:from>
    <xdr:ext cx="534377"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389111" y="8413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160909</xdr:rowOff>
    </xdr:from>
    <xdr:to>
      <xdr:col>116</xdr:col>
      <xdr:colOff>114300</xdr:colOff>
      <xdr:row>59</xdr:row>
      <xdr:rowOff>91059</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05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75836</xdr:rowOff>
    </xdr:from>
    <xdr:ext cx="313932"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199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160655</xdr:rowOff>
    </xdr:from>
    <xdr:to>
      <xdr:col>112</xdr:col>
      <xdr:colOff>38100</xdr:colOff>
      <xdr:row>59</xdr:row>
      <xdr:rowOff>90805</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81932</xdr:rowOff>
    </xdr:from>
    <xdr:ext cx="313932"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66333" y="101974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159258</xdr:rowOff>
    </xdr:from>
    <xdr:to>
      <xdr:col>107</xdr:col>
      <xdr:colOff>101600</xdr:colOff>
      <xdr:row>59</xdr:row>
      <xdr:rowOff>89408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03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80535</xdr:rowOff>
    </xdr:from>
    <xdr:ext cx="313932"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77333" y="1019608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161036</xdr:rowOff>
    </xdr:from>
    <xdr:to>
      <xdr:col>102</xdr:col>
      <xdr:colOff>165100</xdr:colOff>
      <xdr:row>59</xdr:row>
      <xdr:rowOff>91186</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05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82313</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88333" y="101978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161671</xdr:rowOff>
    </xdr:from>
    <xdr:to>
      <xdr:col>98</xdr:col>
      <xdr:colOff>38100</xdr:colOff>
      <xdr:row>59</xdr:row>
      <xdr:rowOff>91821</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05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82948</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99333" y="101984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116886</xdr:rowOff>
    </xdr:from>
    <xdr:to>
      <xdr:col>116</xdr:col>
      <xdr:colOff>62864</xdr:colOff>
      <xdr:row>78</xdr:row>
      <xdr:rowOff>5192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2289836"/>
          <a:ext cx="1269" cy="1088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9019</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382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5192</xdr:rowOff>
    </xdr:from>
    <xdr:to>
      <xdr:col>116</xdr:col>
      <xdr:colOff>152400</xdr:colOff>
      <xdr:row>78</xdr:row>
      <xdr:rowOff>5192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37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63563</xdr:rowOff>
    </xdr:from>
    <xdr:ext cx="534377"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2065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116886</xdr:rowOff>
    </xdr:from>
    <xdr:to>
      <xdr:col>116</xdr:col>
      <xdr:colOff>152400</xdr:colOff>
      <xdr:row>71</xdr:row>
      <xdr:rowOff>116886</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228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53701</xdr:rowOff>
    </xdr:from>
    <xdr:to>
      <xdr:col>116</xdr:col>
      <xdr:colOff>63500</xdr:colOff>
      <xdr:row>75</xdr:row>
      <xdr:rowOff>14061</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1323300" y="12741001"/>
          <a:ext cx="838200" cy="131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81637</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768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103210</xdr:rowOff>
    </xdr:from>
    <xdr:to>
      <xdr:col>116</xdr:col>
      <xdr:colOff>114300</xdr:colOff>
      <xdr:row>75</xdr:row>
      <xdr:rowOff>33360</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14061</xdr:rowOff>
    </xdr:from>
    <xdr:to>
      <xdr:col>111</xdr:col>
      <xdr:colOff>177800</xdr:colOff>
      <xdr:row>75</xdr:row>
      <xdr:rowOff>39756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0434300" y="12872811"/>
          <a:ext cx="889000" cy="25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171287</xdr:rowOff>
    </xdr:from>
    <xdr:to>
      <xdr:col>112</xdr:col>
      <xdr:colOff>38100</xdr:colOff>
      <xdr:row>75</xdr:row>
      <xdr:rowOff>101437</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92564</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123606</xdr:rowOff>
    </xdr:from>
    <xdr:to>
      <xdr:col>107</xdr:col>
      <xdr:colOff>50800</xdr:colOff>
      <xdr:row>75</xdr:row>
      <xdr:rowOff>39756</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9545300" y="12639456"/>
          <a:ext cx="889000" cy="25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21829</xdr:rowOff>
    </xdr:from>
    <xdr:to>
      <xdr:col>107</xdr:col>
      <xdr:colOff>101600</xdr:colOff>
      <xdr:row>74</xdr:row>
      <xdr:rowOff>123429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7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139956</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484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123606</xdr:rowOff>
    </xdr:from>
    <xdr:to>
      <xdr:col>102</xdr:col>
      <xdr:colOff>114300</xdr:colOff>
      <xdr:row>74</xdr:row>
      <xdr:rowOff>2632</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8656300" y="12639456"/>
          <a:ext cx="889000" cy="50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44414</xdr:rowOff>
    </xdr:from>
    <xdr:to>
      <xdr:col>102</xdr:col>
      <xdr:colOff>165100</xdr:colOff>
      <xdr:row>73</xdr:row>
      <xdr:rowOff>146014</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56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162541</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33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119990</xdr:rowOff>
    </xdr:from>
    <xdr:to>
      <xdr:col>98</xdr:col>
      <xdr:colOff>38100</xdr:colOff>
      <xdr:row>74</xdr:row>
      <xdr:rowOff>50140</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63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66667</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411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2901</xdr:rowOff>
    </xdr:from>
    <xdr:to>
      <xdr:col>116</xdr:col>
      <xdr:colOff>114300</xdr:colOff>
      <xdr:row>74</xdr:row>
      <xdr:rowOff>104501</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269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25778</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254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134711</xdr:rowOff>
    </xdr:from>
    <xdr:to>
      <xdr:col>112</xdr:col>
      <xdr:colOff>38100</xdr:colOff>
      <xdr:row>75</xdr:row>
      <xdr:rowOff>64861</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2822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81388</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2597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160406</xdr:rowOff>
    </xdr:from>
    <xdr:to>
      <xdr:col>107</xdr:col>
      <xdr:colOff>101600</xdr:colOff>
      <xdr:row>75</xdr:row>
      <xdr:rowOff>90556</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284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81683</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294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72806</xdr:rowOff>
    </xdr:from>
    <xdr:to>
      <xdr:col>102</xdr:col>
      <xdr:colOff>165100</xdr:colOff>
      <xdr:row>74</xdr:row>
      <xdr:rowOff>2956</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258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165533</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268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123282</xdr:rowOff>
    </xdr:from>
    <xdr:to>
      <xdr:col>98</xdr:col>
      <xdr:colOff>38100</xdr:colOff>
      <xdr:row>74</xdr:row>
      <xdr:rowOff>53432</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263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44559</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273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住民１人あたりのコストは，主に補助費等，物件費が類似団体平均を上回っている。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物件費について，入会保留児対策としての学童クラブ事業運営委託料の増などに伴う増が挙げられる。</a:t>
          </a:r>
        </a:p>
        <a:p>
          <a:r>
            <a:rPr kumimoji="1" lang="ja-JP" altLang="en-US" sz="1300">
              <a:latin typeface="ＭＳ Ｐゴシック" panose="020B0600070205080204" pitchFamily="50" charset="-128"/>
              <a:ea typeface="ＭＳ Ｐゴシック" panose="020B0600070205080204" pitchFamily="50" charset="-128"/>
            </a:rPr>
            <a:t>　引き続き適正な水準を保ち，市債バランス等を基準とした将来負担の抑制に努めるとともに，補助費等や物件費については臨時事業に係る見直しを行い，一層の適正化を推進していく。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238,505
233,672
21.58
108,278,178
102,320,016
4,376,880
51,836,767
39,230,631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99466</xdr:rowOff>
    </xdr:from>
    <xdr:to>
      <xdr:col>24</xdr:col>
      <xdr:colOff>62865</xdr:colOff>
      <xdr:row>38</xdr:row>
      <xdr:rowOff>166218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2966"/>
          <a:ext cx="1270" cy="1438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170045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85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166218</xdr:rowOff>
    </xdr:from>
    <xdr:to>
      <xdr:col>24</xdr:col>
      <xdr:colOff>152400</xdr:colOff>
      <xdr:row>38</xdr:row>
      <xdr:rowOff>166218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8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46143</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1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99466</xdr:rowOff>
    </xdr:from>
    <xdr:to>
      <xdr:col>24</xdr:col>
      <xdr:colOff>152400</xdr:colOff>
      <xdr:row>30</xdr:row>
      <xdr:rowOff>99466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2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131928</xdr:rowOff>
    </xdr:from>
    <xdr:to>
      <xdr:col>24</xdr:col>
      <xdr:colOff>63500</xdr:colOff>
      <xdr:row>36</xdr:row>
      <xdr:rowOff>6198</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13267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101617</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102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123190</xdr:rowOff>
    </xdr:from>
    <xdr:to>
      <xdr:col>24</xdr:col>
      <xdr:colOff>114300</xdr:colOff>
      <xdr:row>36</xdr:row>
      <xdr:rowOff>53340</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6198</xdr:rowOff>
    </xdr:from>
    <xdr:to>
      <xdr:col>19</xdr:col>
      <xdr:colOff>177800</xdr:colOff>
      <xdr:row>36</xdr:row>
      <xdr:rowOff>37287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178398"/>
          <a:ext cx="889000" cy="3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133248</xdr:rowOff>
    </xdr:from>
    <xdr:to>
      <xdr:col>20</xdr:col>
      <xdr:colOff>38100</xdr:colOff>
      <xdr:row>36</xdr:row>
      <xdr:rowOff>63398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54525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101752</xdr:rowOff>
    </xdr:from>
    <xdr:to>
      <xdr:col>15</xdr:col>
      <xdr:colOff>50800</xdr:colOff>
      <xdr:row>36</xdr:row>
      <xdr:rowOff>37287</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102502"/>
          <a:ext cx="889000" cy="10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71526</xdr:rowOff>
    </xdr:from>
    <xdr:to>
      <xdr:col>15</xdr:col>
      <xdr:colOff>101600</xdr:colOff>
      <xdr:row>35</xdr:row>
      <xdr:rowOff>1676</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90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18203</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67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101752</xdr:rowOff>
    </xdr:from>
    <xdr:to>
      <xdr:col>10</xdr:col>
      <xdr:colOff>114300</xdr:colOff>
      <xdr:row>35</xdr:row>
      <xdr:rowOff>137414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102502"/>
          <a:ext cx="889000" cy="35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161595</xdr:rowOff>
    </xdr:from>
    <xdr:to>
      <xdr:col>10</xdr:col>
      <xdr:colOff>165100</xdr:colOff>
      <xdr:row>34</xdr:row>
      <xdr:rowOff>91745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81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108272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594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5690</xdr:rowOff>
    </xdr:from>
    <xdr:to>
      <xdr:col>6</xdr:col>
      <xdr:colOff>38100</xdr:colOff>
      <xdr:row>34</xdr:row>
      <xdr:rowOff>107290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834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123817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610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81128</xdr:rowOff>
    </xdr:from>
    <xdr:to>
      <xdr:col>24</xdr:col>
      <xdr:colOff>114300</xdr:colOff>
      <xdr:row>36</xdr:row>
      <xdr:rowOff>11278</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08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104005</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933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126848</xdr:rowOff>
    </xdr:from>
    <xdr:to>
      <xdr:col>20</xdr:col>
      <xdr:colOff>38100</xdr:colOff>
      <xdr:row>36</xdr:row>
      <xdr:rowOff>56998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127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73525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902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157937</xdr:rowOff>
    </xdr:from>
    <xdr:to>
      <xdr:col>15</xdr:col>
      <xdr:colOff>101600</xdr:colOff>
      <xdr:row>36</xdr:row>
      <xdr:rowOff>88087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158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79214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251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50952</xdr:rowOff>
    </xdr:from>
    <xdr:to>
      <xdr:col>10</xdr:col>
      <xdr:colOff>165100</xdr:colOff>
      <xdr:row>35</xdr:row>
      <xdr:rowOff>152552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5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143679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14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86614</xdr:rowOff>
    </xdr:from>
    <xdr:to>
      <xdr:col>6</xdr:col>
      <xdr:colOff>38100</xdr:colOff>
      <xdr:row>36</xdr:row>
      <xdr:rowOff>16764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08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7891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18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139700</xdr:rowOff>
    </xdr:from>
    <xdr:to>
      <xdr:col>28</xdr:col>
      <xdr:colOff>114300</xdr:colOff>
      <xdr:row>59</xdr:row>
      <xdr:rowOff>139700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168927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50</xdr:row>
      <xdr:rowOff>111777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73863</xdr:rowOff>
    </xdr:from>
    <xdr:to>
      <xdr:col>24</xdr:col>
      <xdr:colOff>62865</xdr:colOff>
      <xdr:row>58</xdr:row>
      <xdr:rowOff>104943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9503613"/>
          <a:ext cx="1270" cy="545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108770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5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104943</xdr:rowOff>
    </xdr:from>
    <xdr:to>
      <xdr:col>24</xdr:col>
      <xdr:colOff>152400</xdr:colOff>
      <xdr:row>58</xdr:row>
      <xdr:rowOff>104943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4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20540</xdr:rowOff>
    </xdr:from>
    <xdr:ext cx="534377"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9278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73863</xdr:rowOff>
    </xdr:from>
    <xdr:to>
      <xdr:col>24</xdr:col>
      <xdr:colOff>152400</xdr:colOff>
      <xdr:row>55</xdr:row>
      <xdr:rowOff>73863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9503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136614</xdr:rowOff>
    </xdr:from>
    <xdr:to>
      <xdr:col>24</xdr:col>
      <xdr:colOff>63500</xdr:colOff>
      <xdr:row>57</xdr:row>
      <xdr:rowOff>1797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737814"/>
          <a:ext cx="838200" cy="36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145975</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47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167548</xdr:rowOff>
    </xdr:from>
    <xdr:to>
      <xdr:col>24</xdr:col>
      <xdr:colOff>114300</xdr:colOff>
      <xdr:row>57</xdr:row>
      <xdr:rowOff>97698</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6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58966</xdr:rowOff>
    </xdr:from>
    <xdr:to>
      <xdr:col>19</xdr:col>
      <xdr:colOff>177800</xdr:colOff>
      <xdr:row>57</xdr:row>
      <xdr:rowOff>1797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8802916"/>
          <a:ext cx="889000" cy="97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152060</xdr:rowOff>
    </xdr:from>
    <xdr:to>
      <xdr:col>20</xdr:col>
      <xdr:colOff>38100</xdr:colOff>
      <xdr:row>57</xdr:row>
      <xdr:rowOff>82210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5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73337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845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58966</xdr:rowOff>
    </xdr:from>
    <xdr:to>
      <xdr:col>15</xdr:col>
      <xdr:colOff>50800</xdr:colOff>
      <xdr:row>56</xdr:row>
      <xdr:rowOff>131785</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8802916"/>
          <a:ext cx="889000" cy="930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50</xdr:row>
      <xdr:rowOff>7671</xdr:rowOff>
    </xdr:from>
    <xdr:to>
      <xdr:col>15</xdr:col>
      <xdr:colOff>101600</xdr:colOff>
      <xdr:row>50</xdr:row>
      <xdr:rowOff>109271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858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48</xdr:row>
      <xdr:rowOff>125798</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83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131785</xdr:rowOff>
    </xdr:from>
    <xdr:to>
      <xdr:col>10</xdr:col>
      <xdr:colOff>114300</xdr:colOff>
      <xdr:row>57</xdr:row>
      <xdr:rowOff>55508</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732985"/>
          <a:ext cx="889000" cy="95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147231</xdr:rowOff>
    </xdr:from>
    <xdr:to>
      <xdr:col>10</xdr:col>
      <xdr:colOff>165100</xdr:colOff>
      <xdr:row>56</xdr:row>
      <xdr:rowOff>77381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57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93908</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35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30379</xdr:rowOff>
    </xdr:from>
    <xdr:to>
      <xdr:col>6</xdr:col>
      <xdr:colOff>38100</xdr:colOff>
      <xdr:row>56</xdr:row>
      <xdr:rowOff>131979</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631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148506</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406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85814</xdr:rowOff>
    </xdr:from>
    <xdr:to>
      <xdr:col>24</xdr:col>
      <xdr:colOff>114300</xdr:colOff>
      <xdr:row>57</xdr:row>
      <xdr:rowOff>15964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68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108691</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53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122447</xdr:rowOff>
    </xdr:from>
    <xdr:to>
      <xdr:col>20</xdr:col>
      <xdr:colOff>38100</xdr:colOff>
      <xdr:row>57</xdr:row>
      <xdr:rowOff>52597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72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69124</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498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8166</xdr:rowOff>
    </xdr:from>
    <xdr:to>
      <xdr:col>15</xdr:col>
      <xdr:colOff>101600</xdr:colOff>
      <xdr:row>51</xdr:row>
      <xdr:rowOff>109766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875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100893</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8844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80985</xdr:rowOff>
    </xdr:from>
    <xdr:to>
      <xdr:col>10</xdr:col>
      <xdr:colOff>165100</xdr:colOff>
      <xdr:row>57</xdr:row>
      <xdr:rowOff>11135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68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2262</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774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4708</xdr:rowOff>
    </xdr:from>
    <xdr:to>
      <xdr:col>6</xdr:col>
      <xdr:colOff>38100</xdr:colOff>
      <xdr:row>57</xdr:row>
      <xdr:rowOff>106308</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77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97435</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870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141170</xdr:rowOff>
    </xdr:from>
    <xdr:to>
      <xdr:col>24</xdr:col>
      <xdr:colOff>62865</xdr:colOff>
      <xdr:row>78</xdr:row>
      <xdr:rowOff>48924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142670"/>
          <a:ext cx="1270" cy="1279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52751</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425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48924</xdr:rowOff>
    </xdr:from>
    <xdr:to>
      <xdr:col>24</xdr:col>
      <xdr:colOff>152400</xdr:colOff>
      <xdr:row>78</xdr:row>
      <xdr:rowOff>48924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42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87847</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17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257,865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141170</xdr:rowOff>
    </xdr:from>
    <xdr:to>
      <xdr:col>24</xdr:col>
      <xdr:colOff>152400</xdr:colOff>
      <xdr:row>70</xdr:row>
      <xdr:rowOff>141170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142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38288</xdr:rowOff>
    </xdr:from>
    <xdr:to>
      <xdr:col>24</xdr:col>
      <xdr:colOff>63500</xdr:colOff>
      <xdr:row>73</xdr:row>
      <xdr:rowOff>40107</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2554138"/>
          <a:ext cx="838200" cy="1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151593</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838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1716</xdr:rowOff>
    </xdr:from>
    <xdr:to>
      <xdr:col>24</xdr:col>
      <xdr:colOff>114300</xdr:colOff>
      <xdr:row>75</xdr:row>
      <xdr:rowOff>103316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286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40107</xdr:rowOff>
    </xdr:from>
    <xdr:to>
      <xdr:col>19</xdr:col>
      <xdr:colOff>177800</xdr:colOff>
      <xdr:row>74</xdr:row>
      <xdr:rowOff>111234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2555957"/>
          <a:ext cx="889000" cy="242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110399</xdr:rowOff>
    </xdr:from>
    <xdr:to>
      <xdr:col>20</xdr:col>
      <xdr:colOff>38100</xdr:colOff>
      <xdr:row>75</xdr:row>
      <xdr:rowOff>40549</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2797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31676</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2890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111234</xdr:rowOff>
    </xdr:from>
    <xdr:to>
      <xdr:col>15</xdr:col>
      <xdr:colOff>50800</xdr:colOff>
      <xdr:row>74</xdr:row>
      <xdr:rowOff>129598</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2798534"/>
          <a:ext cx="889000" cy="18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61675</xdr:rowOff>
    </xdr:from>
    <xdr:to>
      <xdr:col>15</xdr:col>
      <xdr:colOff>101600</xdr:colOff>
      <xdr:row>74</xdr:row>
      <xdr:rowOff>163275</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2748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154402</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2841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129598</xdr:rowOff>
    </xdr:from>
    <xdr:to>
      <xdr:col>10</xdr:col>
      <xdr:colOff>114300</xdr:colOff>
      <xdr:row>75</xdr:row>
      <xdr:rowOff>6176</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2816898"/>
          <a:ext cx="889000" cy="48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74</xdr:row>
      <xdr:rowOff>98229</xdr:rowOff>
    </xdr:from>
    <xdr:to>
      <xdr:col>10</xdr:col>
      <xdr:colOff>165100</xdr:colOff>
      <xdr:row>75</xdr:row>
      <xdr:rowOff>28379</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2785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19506</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2878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1705</xdr:rowOff>
    </xdr:from>
    <xdr:to>
      <xdr:col>6</xdr:col>
      <xdr:colOff>38100</xdr:colOff>
      <xdr:row>75</xdr:row>
      <xdr:rowOff>103305</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286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94432</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2953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158938</xdr:rowOff>
    </xdr:from>
    <xdr:to>
      <xdr:col>24</xdr:col>
      <xdr:colOff>114300</xdr:colOff>
      <xdr:row>73</xdr:row>
      <xdr:rowOff>89088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250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10365</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354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160757</xdr:rowOff>
    </xdr:from>
    <xdr:to>
      <xdr:col>20</xdr:col>
      <xdr:colOff>38100</xdr:colOff>
      <xdr:row>73</xdr:row>
      <xdr:rowOff>90907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2505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107434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2280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60434</xdr:rowOff>
    </xdr:from>
    <xdr:to>
      <xdr:col>15</xdr:col>
      <xdr:colOff>101600</xdr:colOff>
      <xdr:row>74</xdr:row>
      <xdr:rowOff>162034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274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7111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2522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78798</xdr:rowOff>
    </xdr:from>
    <xdr:to>
      <xdr:col>10</xdr:col>
      <xdr:colOff>165100</xdr:colOff>
      <xdr:row>75</xdr:row>
      <xdr:rowOff>8948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276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25475</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2541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126826</xdr:rowOff>
    </xdr:from>
    <xdr:to>
      <xdr:col>6</xdr:col>
      <xdr:colOff>38100</xdr:colOff>
      <xdr:row>75</xdr:row>
      <xdr:rowOff>56976</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2814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73503</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2589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111068</xdr:rowOff>
    </xdr:from>
    <xdr:to>
      <xdr:col>24</xdr:col>
      <xdr:colOff>62865</xdr:colOff>
      <xdr:row>98</xdr:row>
      <xdr:rowOff>69159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541568"/>
          <a:ext cx="1270" cy="1329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72986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875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69159</xdr:rowOff>
    </xdr:from>
    <xdr:to>
      <xdr:col>24</xdr:col>
      <xdr:colOff>152400</xdr:colOff>
      <xdr:row>98</xdr:row>
      <xdr:rowOff>69159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71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57745</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31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97,503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111068</xdr:rowOff>
    </xdr:from>
    <xdr:to>
      <xdr:col>24</xdr:col>
      <xdr:colOff>152400</xdr:colOff>
      <xdr:row>90</xdr:row>
      <xdr:rowOff>111068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541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168656</xdr:rowOff>
    </xdr:from>
    <xdr:to>
      <xdr:col>24</xdr:col>
      <xdr:colOff>63500</xdr:colOff>
      <xdr:row>98</xdr:row>
      <xdr:rowOff>8598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799306"/>
          <a:ext cx="838200" cy="11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93851</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3816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70974</xdr:rowOff>
    </xdr:from>
    <xdr:to>
      <xdr:col>24</xdr:col>
      <xdr:colOff>114300</xdr:colOff>
      <xdr:row>97</xdr:row>
      <xdr:rowOff>1124</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53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168656</xdr:rowOff>
    </xdr:from>
    <xdr:to>
      <xdr:col>19</xdr:col>
      <xdr:colOff>177800</xdr:colOff>
      <xdr:row>98</xdr:row>
      <xdr:rowOff>148653</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799306"/>
          <a:ext cx="889000" cy="15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79356</xdr:rowOff>
    </xdr:from>
    <xdr:to>
      <xdr:col>20</xdr:col>
      <xdr:colOff>38100</xdr:colOff>
      <xdr:row>97</xdr:row>
      <xdr:rowOff>9506</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53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26033</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31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148653</xdr:rowOff>
    </xdr:from>
    <xdr:to>
      <xdr:col>15</xdr:col>
      <xdr:colOff>50800</xdr:colOff>
      <xdr:row>99</xdr:row>
      <xdr:rowOff>11685</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950753"/>
          <a:ext cx="889000" cy="34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26569</xdr:rowOff>
    </xdr:from>
    <xdr:to>
      <xdr:col>15</xdr:col>
      <xdr:colOff>101600</xdr:colOff>
      <xdr:row>98</xdr:row>
      <xdr:rowOff>128169</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2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144696</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60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73482</xdr:rowOff>
    </xdr:from>
    <xdr:to>
      <xdr:col>10</xdr:col>
      <xdr:colOff>114300</xdr:colOff>
      <xdr:row>99</xdr:row>
      <xdr:rowOff>11685</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a:off x="1130300" y="16875582"/>
          <a:ext cx="889000" cy="109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62173</xdr:rowOff>
    </xdr:from>
    <xdr:to>
      <xdr:col>10</xdr:col>
      <xdr:colOff>165100</xdr:colOff>
      <xdr:row>98</xdr:row>
      <xdr:rowOff>163773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864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8850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639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32893</xdr:rowOff>
    </xdr:from>
    <xdr:to>
      <xdr:col>6</xdr:col>
      <xdr:colOff>38100</xdr:colOff>
      <xdr:row>98</xdr:row>
      <xdr:rowOff>134493</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83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125620</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92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129248</xdr:rowOff>
    </xdr:from>
    <xdr:to>
      <xdr:col>24</xdr:col>
      <xdr:colOff>114300</xdr:colOff>
      <xdr:row>98</xdr:row>
      <xdr:rowOff>59398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759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44175</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674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117856</xdr:rowOff>
    </xdr:from>
    <xdr:to>
      <xdr:col>20</xdr:col>
      <xdr:colOff>38100</xdr:colOff>
      <xdr:row>98</xdr:row>
      <xdr:rowOff>48006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74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39133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84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97853</xdr:rowOff>
    </xdr:from>
    <xdr:to>
      <xdr:col>15</xdr:col>
      <xdr:colOff>101600</xdr:colOff>
      <xdr:row>99</xdr:row>
      <xdr:rowOff>28003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899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19130</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992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132335</xdr:rowOff>
    </xdr:from>
    <xdr:to>
      <xdr:col>10</xdr:col>
      <xdr:colOff>165100</xdr:colOff>
      <xdr:row>99</xdr:row>
      <xdr:rowOff>62485</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93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53612</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7027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22682</xdr:rowOff>
    </xdr:from>
    <xdr:to>
      <xdr:col>6</xdr:col>
      <xdr:colOff>38100</xdr:colOff>
      <xdr:row>98</xdr:row>
      <xdr:rowOff>124282</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824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140809</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600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101600</xdr:rowOff>
    </xdr:from>
    <xdr:to>
      <xdr:col>54</xdr:col>
      <xdr:colOff>189865</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16550"/>
          <a:ext cx="1270" cy="1313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48277</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19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101600</xdr:rowOff>
    </xdr:from>
    <xdr:to>
      <xdr:col>55</xdr:col>
      <xdr:colOff>88900</xdr:colOff>
      <xdr:row>31</xdr:row>
      <xdr:rowOff>101600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16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73025</xdr:rowOff>
    </xdr:from>
    <xdr:to>
      <xdr:col>55</xdr:col>
      <xdr:colOff>0</xdr:colOff>
      <xdr:row>36</xdr:row>
      <xdr:rowOff>80264</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245225"/>
          <a:ext cx="8382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4843</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34849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26416</xdr:rowOff>
    </xdr:from>
    <xdr:to>
      <xdr:col>55</xdr:col>
      <xdr:colOff>50800</xdr:colOff>
      <xdr:row>37</xdr:row>
      <xdr:rowOff>128016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80264</xdr:rowOff>
    </xdr:from>
    <xdr:to>
      <xdr:col>50</xdr:col>
      <xdr:colOff>114300</xdr:colOff>
      <xdr:row>36</xdr:row>
      <xdr:rowOff>80264</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2524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20320</xdr:rowOff>
    </xdr:from>
    <xdr:to>
      <xdr:col>50</xdr:col>
      <xdr:colOff>165100</xdr:colOff>
      <xdr:row>37</xdr:row>
      <xdr:rowOff>121920</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113047</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55118</xdr:rowOff>
    </xdr:from>
    <xdr:to>
      <xdr:col>45</xdr:col>
      <xdr:colOff>177800</xdr:colOff>
      <xdr:row>36</xdr:row>
      <xdr:rowOff>80264</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227318"/>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86614</xdr:rowOff>
    </xdr:from>
    <xdr:to>
      <xdr:col>46</xdr:col>
      <xdr:colOff>38100</xdr:colOff>
      <xdr:row>38</xdr:row>
      <xdr:rowOff>16764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3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7891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522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55118</xdr:rowOff>
    </xdr:from>
    <xdr:to>
      <xdr:col>41</xdr:col>
      <xdr:colOff>50800</xdr:colOff>
      <xdr:row>36</xdr:row>
      <xdr:rowOff>73025</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227318"/>
          <a:ext cx="889000" cy="1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78994</xdr:rowOff>
    </xdr:from>
    <xdr:to>
      <xdr:col>41</xdr:col>
      <xdr:colOff>101600</xdr:colOff>
      <xdr:row>38</xdr:row>
      <xdr:rowOff>9144</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22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271</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5153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82042</xdr:rowOff>
    </xdr:from>
    <xdr:to>
      <xdr:col>36</xdr:col>
      <xdr:colOff>165100</xdr:colOff>
      <xdr:row>38</xdr:row>
      <xdr:rowOff>12192</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25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3319</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5184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22225</xdr:rowOff>
    </xdr:from>
    <xdr:to>
      <xdr:col>55</xdr:col>
      <xdr:colOff>50800</xdr:colOff>
      <xdr:row>36</xdr:row>
      <xdr:rowOff>123825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19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45102</xdr:rowOff>
    </xdr:from>
    <xdr:ext cx="469744"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04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29464</xdr:rowOff>
    </xdr:from>
    <xdr:to>
      <xdr:col>50</xdr:col>
      <xdr:colOff>165100</xdr:colOff>
      <xdr:row>36</xdr:row>
      <xdr:rowOff>131064</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20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147591</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04428" y="5976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29464</xdr:rowOff>
    </xdr:from>
    <xdr:to>
      <xdr:col>46</xdr:col>
      <xdr:colOff>38100</xdr:colOff>
      <xdr:row>36</xdr:row>
      <xdr:rowOff>131064</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20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147591</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15428" y="5976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4318</xdr:rowOff>
    </xdr:from>
    <xdr:to>
      <xdr:col>41</xdr:col>
      <xdr:colOff>101600</xdr:colOff>
      <xdr:row>36</xdr:row>
      <xdr:rowOff>105918</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17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122445</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26428" y="5951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22225</xdr:rowOff>
    </xdr:from>
    <xdr:to>
      <xdr:col>36</xdr:col>
      <xdr:colOff>165100</xdr:colOff>
      <xdr:row>36</xdr:row>
      <xdr:rowOff>123825</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19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140352</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37428" y="5969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40087</xdr:rowOff>
    </xdr:from>
    <xdr:to>
      <xdr:col>54</xdr:col>
      <xdr:colOff>189865</xdr:colOff>
      <xdr:row>58</xdr:row>
      <xdr:rowOff>23285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84037"/>
          <a:ext cx="1270" cy="1183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27112</xdr:rowOff>
    </xdr:from>
    <xdr:ext cx="313932"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9971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23285</xdr:rowOff>
    </xdr:from>
    <xdr:to>
      <xdr:col>55</xdr:col>
      <xdr:colOff>88900</xdr:colOff>
      <xdr:row>58</xdr:row>
      <xdr:rowOff>23285</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996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158214</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5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40087</xdr:rowOff>
    </xdr:from>
    <xdr:to>
      <xdr:col>55</xdr:col>
      <xdr:colOff>88900</xdr:colOff>
      <xdr:row>51</xdr:row>
      <xdr:rowOff>40087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8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170732</xdr:rowOff>
    </xdr:from>
    <xdr:to>
      <xdr:col>55</xdr:col>
      <xdr:colOff>0</xdr:colOff>
      <xdr:row>58</xdr:row>
      <xdr:rowOff>1112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943382"/>
          <a:ext cx="838200" cy="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16680</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617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165253</xdr:rowOff>
    </xdr:from>
    <xdr:to>
      <xdr:col>55</xdr:col>
      <xdr:colOff>50800</xdr:colOff>
      <xdr:row>57</xdr:row>
      <xdr:rowOff>95403</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167932</xdr:rowOff>
    </xdr:from>
    <xdr:to>
      <xdr:col>50</xdr:col>
      <xdr:colOff>114300</xdr:colOff>
      <xdr:row>58</xdr:row>
      <xdr:rowOff>1112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9940582"/>
          <a:ext cx="889000" cy="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170396</xdr:rowOff>
    </xdr:from>
    <xdr:to>
      <xdr:col>50</xdr:col>
      <xdr:colOff>165100</xdr:colOff>
      <xdr:row>57</xdr:row>
      <xdr:rowOff>100546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117073</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404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167932</xdr:rowOff>
    </xdr:from>
    <xdr:to>
      <xdr:col>45</xdr:col>
      <xdr:colOff>177800</xdr:colOff>
      <xdr:row>57</xdr:row>
      <xdr:rowOff>169590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940582"/>
          <a:ext cx="889000" cy="1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31921</xdr:rowOff>
    </xdr:from>
    <xdr:to>
      <xdr:col>46</xdr:col>
      <xdr:colOff>38100</xdr:colOff>
      <xdr:row>54</xdr:row>
      <xdr:rowOff>133521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29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150048</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06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163532</xdr:rowOff>
    </xdr:from>
    <xdr:to>
      <xdr:col>41</xdr:col>
      <xdr:colOff>50800</xdr:colOff>
      <xdr:row>57</xdr:row>
      <xdr:rowOff>169590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936182"/>
          <a:ext cx="889000" cy="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59525</xdr:rowOff>
    </xdr:from>
    <xdr:to>
      <xdr:col>41</xdr:col>
      <xdr:colOff>101600</xdr:colOff>
      <xdr:row>53</xdr:row>
      <xdr:rowOff>161125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146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6202</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8921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43923</xdr:rowOff>
    </xdr:from>
    <xdr:to>
      <xdr:col>36</xdr:col>
      <xdr:colOff>165100</xdr:colOff>
      <xdr:row>54</xdr:row>
      <xdr:rowOff>145523</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302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162050</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077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119932</xdr:rowOff>
    </xdr:from>
    <xdr:to>
      <xdr:col>55</xdr:col>
      <xdr:colOff>50800</xdr:colOff>
      <xdr:row>58</xdr:row>
      <xdr:rowOff>50082</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89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34859</xdr:rowOff>
    </xdr:from>
    <xdr:ext cx="378565"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807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121762</xdr:rowOff>
    </xdr:from>
    <xdr:to>
      <xdr:col>50</xdr:col>
      <xdr:colOff>165100</xdr:colOff>
      <xdr:row>58</xdr:row>
      <xdr:rowOff>51912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89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43039</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50017" y="9987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117132</xdr:rowOff>
    </xdr:from>
    <xdr:to>
      <xdr:col>46</xdr:col>
      <xdr:colOff>38100</xdr:colOff>
      <xdr:row>58</xdr:row>
      <xdr:rowOff>47282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88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38409</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61017" y="9982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118790</xdr:rowOff>
    </xdr:from>
    <xdr:to>
      <xdr:col>41</xdr:col>
      <xdr:colOff>101600</xdr:colOff>
      <xdr:row>58</xdr:row>
      <xdr:rowOff>48940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89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40067</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72017" y="99841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112732</xdr:rowOff>
    </xdr:from>
    <xdr:to>
      <xdr:col>36</xdr:col>
      <xdr:colOff>165100</xdr:colOff>
      <xdr:row>58</xdr:row>
      <xdr:rowOff>42882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885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34009</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83017" y="99781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39984</xdr:rowOff>
    </xdr:from>
    <xdr:to>
      <xdr:col>54</xdr:col>
      <xdr:colOff>189865</xdr:colOff>
      <xdr:row>78</xdr:row>
      <xdr:rowOff>56124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384384"/>
          <a:ext cx="1270" cy="1044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59951</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433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56124</xdr:rowOff>
    </xdr:from>
    <xdr:to>
      <xdr:col>55</xdr:col>
      <xdr:colOff>88900</xdr:colOff>
      <xdr:row>78</xdr:row>
      <xdr:rowOff>56124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429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158111</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15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39984</xdr:rowOff>
    </xdr:from>
    <xdr:to>
      <xdr:col>55</xdr:col>
      <xdr:colOff>88900</xdr:colOff>
      <xdr:row>72</xdr:row>
      <xdr:rowOff>39984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38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67874</xdr:rowOff>
    </xdr:from>
    <xdr:to>
      <xdr:col>55</xdr:col>
      <xdr:colOff>0</xdr:colOff>
      <xdr:row>77</xdr:row>
      <xdr:rowOff>141621</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2926624"/>
          <a:ext cx="838200" cy="416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130156</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2988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107279</xdr:rowOff>
    </xdr:from>
    <xdr:to>
      <xdr:col>55</xdr:col>
      <xdr:colOff>50800</xdr:colOff>
      <xdr:row>77</xdr:row>
      <xdr:rowOff>37429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19410</xdr:rowOff>
    </xdr:from>
    <xdr:to>
      <xdr:col>50</xdr:col>
      <xdr:colOff>114300</xdr:colOff>
      <xdr:row>75</xdr:row>
      <xdr:rowOff>67874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2878160"/>
          <a:ext cx="889000" cy="48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110389</xdr:rowOff>
    </xdr:from>
    <xdr:to>
      <xdr:col>50</xdr:col>
      <xdr:colOff>165100</xdr:colOff>
      <xdr:row>77</xdr:row>
      <xdr:rowOff>40539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31666</xdr:rowOff>
    </xdr:from>
    <xdr:ext cx="469744"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404428" y="13233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19410</xdr:rowOff>
    </xdr:from>
    <xdr:to>
      <xdr:col>45</xdr:col>
      <xdr:colOff>177800</xdr:colOff>
      <xdr:row>77</xdr:row>
      <xdr:rowOff>153736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2878160"/>
          <a:ext cx="889000" cy="477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71</xdr:row>
      <xdr:rowOff>145455</xdr:rowOff>
    </xdr:from>
    <xdr:to>
      <xdr:col>46</xdr:col>
      <xdr:colOff>38100</xdr:colOff>
      <xdr:row>72</xdr:row>
      <xdr:rowOff>75605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2318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70</xdr:row>
      <xdr:rowOff>92132</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2093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153736</xdr:rowOff>
    </xdr:from>
    <xdr:to>
      <xdr:col>41</xdr:col>
      <xdr:colOff>50800</xdr:colOff>
      <xdr:row>78</xdr:row>
      <xdr:rowOff>74549</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355386"/>
          <a:ext cx="889000" cy="92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89449</xdr:rowOff>
    </xdr:from>
    <xdr:to>
      <xdr:col>41</xdr:col>
      <xdr:colOff>101600</xdr:colOff>
      <xdr:row>75</xdr:row>
      <xdr:rowOff>19599</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2776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36126</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2551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134391</xdr:rowOff>
    </xdr:from>
    <xdr:to>
      <xdr:col>36</xdr:col>
      <xdr:colOff>165100</xdr:colOff>
      <xdr:row>75</xdr:row>
      <xdr:rowOff>64541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2821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81068</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259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90821</xdr:rowOff>
    </xdr:from>
    <xdr:to>
      <xdr:col>55</xdr:col>
      <xdr:colOff>50800</xdr:colOff>
      <xdr:row>78</xdr:row>
      <xdr:rowOff>20971</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29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5748</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207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17074</xdr:rowOff>
    </xdr:from>
    <xdr:to>
      <xdr:col>50</xdr:col>
      <xdr:colOff>165100</xdr:colOff>
      <xdr:row>75</xdr:row>
      <xdr:rowOff>118674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287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135201</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2651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140060</xdr:rowOff>
    </xdr:from>
    <xdr:to>
      <xdr:col>46</xdr:col>
      <xdr:colOff>38100</xdr:colOff>
      <xdr:row>75</xdr:row>
      <xdr:rowOff>70210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282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61337</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2920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102936</xdr:rowOff>
    </xdr:from>
    <xdr:to>
      <xdr:col>41</xdr:col>
      <xdr:colOff>101600</xdr:colOff>
      <xdr:row>78</xdr:row>
      <xdr:rowOff>33086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30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24213</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39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23749</xdr:rowOff>
    </xdr:from>
    <xdr:to>
      <xdr:col>36</xdr:col>
      <xdr:colOff>165100</xdr:colOff>
      <xdr:row>78</xdr:row>
      <xdr:rowOff>125349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9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116476</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489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167436</xdr:rowOff>
    </xdr:from>
    <xdr:to>
      <xdr:col>54</xdr:col>
      <xdr:colOff>189865</xdr:colOff>
      <xdr:row>99</xdr:row>
      <xdr:rowOff>113488</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426486"/>
          <a:ext cx="1270" cy="1660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117315</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709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113488</xdr:rowOff>
    </xdr:from>
    <xdr:to>
      <xdr:col>55</xdr:col>
      <xdr:colOff>88900</xdr:colOff>
      <xdr:row>99</xdr:row>
      <xdr:rowOff>113488</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7087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114113</xdr:rowOff>
    </xdr:from>
    <xdr:ext cx="534377"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20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167436</xdr:rowOff>
    </xdr:from>
    <xdr:to>
      <xdr:col>55</xdr:col>
      <xdr:colOff>88900</xdr:colOff>
      <xdr:row>89</xdr:row>
      <xdr:rowOff>167436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426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46165</xdr:rowOff>
    </xdr:from>
    <xdr:to>
      <xdr:col>55</xdr:col>
      <xdr:colOff>0</xdr:colOff>
      <xdr:row>95</xdr:row>
      <xdr:rowOff>122822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9639300" y="16162465"/>
          <a:ext cx="838200" cy="248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117200</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4049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138773</xdr:rowOff>
    </xdr:from>
    <xdr:to>
      <xdr:col>55</xdr:col>
      <xdr:colOff>50800</xdr:colOff>
      <xdr:row>96</xdr:row>
      <xdr:rowOff>68923</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426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143357</xdr:rowOff>
    </xdr:from>
    <xdr:to>
      <xdr:col>50</xdr:col>
      <xdr:colOff>114300</xdr:colOff>
      <xdr:row>95</xdr:row>
      <xdr:rowOff>122822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8750300" y="16259657"/>
          <a:ext cx="889000" cy="150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27750</xdr:rowOff>
    </xdr:from>
    <xdr:to>
      <xdr:col>50</xdr:col>
      <xdr:colOff>165100</xdr:colOff>
      <xdr:row>96</xdr:row>
      <xdr:rowOff>129350</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4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120477</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57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81635</xdr:rowOff>
    </xdr:from>
    <xdr:to>
      <xdr:col>45</xdr:col>
      <xdr:colOff>177800</xdr:colOff>
      <xdr:row>94</xdr:row>
      <xdr:rowOff>143357</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7861300" y="16026485"/>
          <a:ext cx="889000" cy="23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93</xdr:row>
      <xdr:rowOff>151194</xdr:rowOff>
    </xdr:from>
    <xdr:to>
      <xdr:col>46</xdr:col>
      <xdr:colOff>38100</xdr:colOff>
      <xdr:row>94</xdr:row>
      <xdr:rowOff>81344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096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97871</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5871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34925</xdr:rowOff>
    </xdr:from>
    <xdr:to>
      <xdr:col>41</xdr:col>
      <xdr:colOff>50800</xdr:colOff>
      <xdr:row>93</xdr:row>
      <xdr:rowOff>81635</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6972300" y="15979775"/>
          <a:ext cx="889000" cy="46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92</xdr:row>
      <xdr:rowOff>160604</xdr:rowOff>
    </xdr:from>
    <xdr:to>
      <xdr:col>41</xdr:col>
      <xdr:colOff>101600</xdr:colOff>
      <xdr:row>93</xdr:row>
      <xdr:rowOff>90754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593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91</xdr:row>
      <xdr:rowOff>107281</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5709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28550</xdr:rowOff>
    </xdr:from>
    <xdr:to>
      <xdr:col>36</xdr:col>
      <xdr:colOff>165100</xdr:colOff>
      <xdr:row>93</xdr:row>
      <xdr:rowOff>130150</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597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121277</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066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166815</xdr:rowOff>
    </xdr:from>
    <xdr:to>
      <xdr:col>55</xdr:col>
      <xdr:colOff>50800</xdr:colOff>
      <xdr:row>94</xdr:row>
      <xdr:rowOff>96965</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111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18242</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5963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72022</xdr:rowOff>
    </xdr:from>
    <xdr:to>
      <xdr:col>50</xdr:col>
      <xdr:colOff>165100</xdr:colOff>
      <xdr:row>96</xdr:row>
      <xdr:rowOff>2172</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35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18699</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134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92557</xdr:rowOff>
    </xdr:from>
    <xdr:to>
      <xdr:col>46</xdr:col>
      <xdr:colOff>38100</xdr:colOff>
      <xdr:row>95</xdr:row>
      <xdr:rowOff>22707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20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13834</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301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30835</xdr:rowOff>
    </xdr:from>
    <xdr:to>
      <xdr:col>41</xdr:col>
      <xdr:colOff>101600</xdr:colOff>
      <xdr:row>93</xdr:row>
      <xdr:rowOff>132435</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597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123562</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06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92</xdr:row>
      <xdr:rowOff>155575</xdr:rowOff>
    </xdr:from>
    <xdr:to>
      <xdr:col>36</xdr:col>
      <xdr:colOff>165100</xdr:colOff>
      <xdr:row>93</xdr:row>
      <xdr:rowOff>85725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592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102252</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570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40205</xdr:rowOff>
    </xdr:from>
    <xdr:to>
      <xdr:col>85</xdr:col>
      <xdr:colOff>126364</xdr:colOff>
      <xdr:row>38</xdr:row>
      <xdr:rowOff>153525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355155"/>
          <a:ext cx="1269" cy="131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157352</xdr:rowOff>
    </xdr:from>
    <xdr:ext cx="534377"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7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153525</xdr:rowOff>
    </xdr:from>
    <xdr:to>
      <xdr:col>86</xdr:col>
      <xdr:colOff>25400</xdr:colOff>
      <xdr:row>38</xdr:row>
      <xdr:rowOff>153525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68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158332</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3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40205</xdr:rowOff>
    </xdr:from>
    <xdr:to>
      <xdr:col>86</xdr:col>
      <xdr:colOff>25400</xdr:colOff>
      <xdr:row>31</xdr:row>
      <xdr:rowOff>40205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35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63718</xdr:rowOff>
    </xdr:from>
    <xdr:to>
      <xdr:col>85</xdr:col>
      <xdr:colOff>127000</xdr:colOff>
      <xdr:row>37</xdr:row>
      <xdr:rowOff>135999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6407368"/>
          <a:ext cx="838200" cy="7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169036</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1697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146159</xdr:rowOff>
    </xdr:from>
    <xdr:to>
      <xdr:col>85</xdr:col>
      <xdr:colOff>177800</xdr:colOff>
      <xdr:row>37</xdr:row>
      <xdr:rowOff>76309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43797</xdr:rowOff>
    </xdr:from>
    <xdr:to>
      <xdr:col>81</xdr:col>
      <xdr:colOff>50800</xdr:colOff>
      <xdr:row>37</xdr:row>
      <xdr:rowOff>135999</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4592300" y="6387447"/>
          <a:ext cx="889000" cy="92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146159</xdr:rowOff>
    </xdr:from>
    <xdr:to>
      <xdr:col>81</xdr:col>
      <xdr:colOff>101600</xdr:colOff>
      <xdr:row>37</xdr:row>
      <xdr:rowOff>76309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92836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09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43797</xdr:rowOff>
    </xdr:from>
    <xdr:to>
      <xdr:col>76</xdr:col>
      <xdr:colOff>114300</xdr:colOff>
      <xdr:row>37</xdr:row>
      <xdr:rowOff>134257</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387447"/>
          <a:ext cx="889000" cy="90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143546</xdr:rowOff>
    </xdr:from>
    <xdr:to>
      <xdr:col>76</xdr:col>
      <xdr:colOff>165100</xdr:colOff>
      <xdr:row>36</xdr:row>
      <xdr:rowOff>73696</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144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90223</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591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134257</xdr:rowOff>
    </xdr:from>
    <xdr:to>
      <xdr:col>71</xdr:col>
      <xdr:colOff>177800</xdr:colOff>
      <xdr:row>37</xdr:row>
      <xdr:rowOff>155484</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477907"/>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34472</xdr:rowOff>
    </xdr:from>
    <xdr:to>
      <xdr:col>72</xdr:col>
      <xdr:colOff>38100</xdr:colOff>
      <xdr:row>36</xdr:row>
      <xdr:rowOff>136072</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206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152599</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5981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86178</xdr:rowOff>
    </xdr:from>
    <xdr:to>
      <xdr:col>67</xdr:col>
      <xdr:colOff>101600</xdr:colOff>
      <xdr:row>37</xdr:row>
      <xdr:rowOff>16328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258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32855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033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12918</xdr:rowOff>
    </xdr:from>
    <xdr:to>
      <xdr:col>85</xdr:col>
      <xdr:colOff>177800</xdr:colOff>
      <xdr:row>37</xdr:row>
      <xdr:rowOff>114518</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356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162795</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334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85199</xdr:rowOff>
    </xdr:from>
    <xdr:to>
      <xdr:col>81</xdr:col>
      <xdr:colOff>101600</xdr:colOff>
      <xdr:row>38</xdr:row>
      <xdr:rowOff>15349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428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6476</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52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164447</xdr:rowOff>
    </xdr:from>
    <xdr:to>
      <xdr:col>76</xdr:col>
      <xdr:colOff>165100</xdr:colOff>
      <xdr:row>37</xdr:row>
      <xdr:rowOff>94597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33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85724</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6429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83457</xdr:rowOff>
    </xdr:from>
    <xdr:to>
      <xdr:col>72</xdr:col>
      <xdr:colOff>38100</xdr:colOff>
      <xdr:row>38</xdr:row>
      <xdr:rowOff>13607</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42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4734</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51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104684</xdr:rowOff>
    </xdr:from>
    <xdr:to>
      <xdr:col>67</xdr:col>
      <xdr:colOff>101600</xdr:colOff>
      <xdr:row>38</xdr:row>
      <xdr:rowOff>34834</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448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25961</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541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40831</xdr:rowOff>
    </xdr:from>
    <xdr:to>
      <xdr:col>85</xdr:col>
      <xdr:colOff>126364</xdr:colOff>
      <xdr:row>58</xdr:row>
      <xdr:rowOff>113754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613331"/>
          <a:ext cx="1269" cy="1444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117581</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6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113754</xdr:rowOff>
    </xdr:from>
    <xdr:to>
      <xdr:col>86</xdr:col>
      <xdr:colOff>25400</xdr:colOff>
      <xdr:row>58</xdr:row>
      <xdr:rowOff>113754</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57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158958</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388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101,190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40831</xdr:rowOff>
    </xdr:from>
    <xdr:to>
      <xdr:col>86</xdr:col>
      <xdr:colOff>25400</xdr:colOff>
      <xdr:row>50</xdr:row>
      <xdr:rowOff>40831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613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67920</xdr:rowOff>
    </xdr:from>
    <xdr:to>
      <xdr:col>85</xdr:col>
      <xdr:colOff>127000</xdr:colOff>
      <xdr:row>56</xdr:row>
      <xdr:rowOff>127889</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669120"/>
          <a:ext cx="838200" cy="59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39254</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469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16377</xdr:rowOff>
    </xdr:from>
    <xdr:to>
      <xdr:col>85</xdr:col>
      <xdr:colOff>177800</xdr:colOff>
      <xdr:row>56</xdr:row>
      <xdr:rowOff>117977</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117507</xdr:rowOff>
    </xdr:from>
    <xdr:to>
      <xdr:col>81</xdr:col>
      <xdr:colOff>50800</xdr:colOff>
      <xdr:row>56</xdr:row>
      <xdr:rowOff>127889</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4592300" y="9718707"/>
          <a:ext cx="889000" cy="10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146221</xdr:rowOff>
    </xdr:from>
    <xdr:to>
      <xdr:col>81</xdr:col>
      <xdr:colOff>101600</xdr:colOff>
      <xdr:row>56</xdr:row>
      <xdr:rowOff>76371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92898</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35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117507</xdr:rowOff>
    </xdr:from>
    <xdr:to>
      <xdr:col>76</xdr:col>
      <xdr:colOff>114300</xdr:colOff>
      <xdr:row>57</xdr:row>
      <xdr:rowOff>6331</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3703300" y="9718707"/>
          <a:ext cx="889000" cy="60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136449</xdr:rowOff>
    </xdr:from>
    <xdr:to>
      <xdr:col>76</xdr:col>
      <xdr:colOff>165100</xdr:colOff>
      <xdr:row>56</xdr:row>
      <xdr:rowOff>66599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56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83126</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341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134975</xdr:rowOff>
    </xdr:from>
    <xdr:to>
      <xdr:col>71</xdr:col>
      <xdr:colOff>177800</xdr:colOff>
      <xdr:row>57</xdr:row>
      <xdr:rowOff>6331</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2814300" y="9736175"/>
          <a:ext cx="889000" cy="42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161937</xdr:rowOff>
    </xdr:from>
    <xdr:to>
      <xdr:col>72</xdr:col>
      <xdr:colOff>38100</xdr:colOff>
      <xdr:row>56</xdr:row>
      <xdr:rowOff>92087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591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108614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366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92081</xdr:rowOff>
    </xdr:from>
    <xdr:to>
      <xdr:col>67</xdr:col>
      <xdr:colOff>101600</xdr:colOff>
      <xdr:row>57</xdr:row>
      <xdr:rowOff>22231</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693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13358</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78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17120</xdr:rowOff>
    </xdr:from>
    <xdr:to>
      <xdr:col>85</xdr:col>
      <xdr:colOff>177800</xdr:colOff>
      <xdr:row>56</xdr:row>
      <xdr:rowOff>118720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6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166997</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596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77089</xdr:rowOff>
    </xdr:from>
    <xdr:to>
      <xdr:col>81</xdr:col>
      <xdr:colOff>101600</xdr:colOff>
      <xdr:row>57</xdr:row>
      <xdr:rowOff>7239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678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169816</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77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66707</xdr:rowOff>
    </xdr:from>
    <xdr:to>
      <xdr:col>76</xdr:col>
      <xdr:colOff>165100</xdr:colOff>
      <xdr:row>56</xdr:row>
      <xdr:rowOff>168307</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66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159434</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760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126981</xdr:rowOff>
    </xdr:from>
    <xdr:to>
      <xdr:col>72</xdr:col>
      <xdr:colOff>38100</xdr:colOff>
      <xdr:row>57</xdr:row>
      <xdr:rowOff>57131</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72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48258</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82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84175</xdr:rowOff>
    </xdr:from>
    <xdr:to>
      <xdr:col>67</xdr:col>
      <xdr:colOff>101600</xdr:colOff>
      <xdr:row>57</xdr:row>
      <xdr:rowOff>14325</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68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30852</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460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21970</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49349</xdr:rowOff>
    </xdr:from>
    <xdr:to>
      <xdr:col>85</xdr:col>
      <xdr:colOff>126364</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050849"/>
          <a:ext cx="1269"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167476</xdr:rowOff>
    </xdr:from>
    <xdr:ext cx="469744"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82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49349</xdr:rowOff>
    </xdr:from>
    <xdr:to>
      <xdr:col>86</xdr:col>
      <xdr:colOff>25400</xdr:colOff>
      <xdr:row>70</xdr:row>
      <xdr:rowOff>49349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05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69322</xdr:rowOff>
    </xdr:from>
    <xdr:ext cx="378565"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2709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46445</xdr:rowOff>
    </xdr:from>
    <xdr:to>
      <xdr:col>85</xdr:col>
      <xdr:colOff>177800</xdr:colOff>
      <xdr:row>78</xdr:row>
      <xdr:rowOff>148045</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4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82369</xdr:rowOff>
    </xdr:from>
    <xdr:to>
      <xdr:col>81</xdr:col>
      <xdr:colOff>101600</xdr:colOff>
      <xdr:row>79</xdr:row>
      <xdr:rowOff>12519</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45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29046</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2017" y="13230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127181</xdr:rowOff>
    </xdr:from>
    <xdr:to>
      <xdr:col>76</xdr:col>
      <xdr:colOff>114300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3703300" y="13328831"/>
          <a:ext cx="889000" cy="314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25763</xdr:rowOff>
    </xdr:from>
    <xdr:to>
      <xdr:col>76</xdr:col>
      <xdr:colOff>165100</xdr:colOff>
      <xdr:row>74</xdr:row>
      <xdr:rowOff>127363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2713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72</xdr:row>
      <xdr:rowOff>143890</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3017" y="124882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127181</xdr:rowOff>
    </xdr:from>
    <xdr:to>
      <xdr:col>71</xdr:col>
      <xdr:colOff>177800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flipV="1">
          <a:off x="12814300" y="13328831"/>
          <a:ext cx="889000" cy="314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159657</xdr:rowOff>
    </xdr:from>
    <xdr:to>
      <xdr:col>72</xdr:col>
      <xdr:colOff>38100</xdr:colOff>
      <xdr:row>75</xdr:row>
      <xdr:rowOff>89807</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284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73</xdr:row>
      <xdr:rowOff>106334</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4017" y="12622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8890</xdr:rowOff>
    </xdr:from>
    <xdr:to>
      <xdr:col>67</xdr:col>
      <xdr:colOff>101600</xdr:colOff>
      <xdr:row>75</xdr:row>
      <xdr:rowOff>110490</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286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73</xdr:row>
      <xdr:rowOff>127017</xdr:rowOff>
    </xdr:from>
    <xdr:ext cx="378565"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5017" y="12642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76381</xdr:rowOff>
    </xdr:from>
    <xdr:to>
      <xdr:col>72</xdr:col>
      <xdr:colOff>38100</xdr:colOff>
      <xdr:row>78</xdr:row>
      <xdr:rowOff>6531</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278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169108</xdr:rowOff>
    </xdr:from>
    <xdr:ext cx="378565"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14017" y="133707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82511</xdr:rowOff>
    </xdr:from>
    <xdr:to>
      <xdr:col>85</xdr:col>
      <xdr:colOff>126364</xdr:colOff>
      <xdr:row>98</xdr:row>
      <xdr:rowOff>30544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5513011"/>
          <a:ext cx="1269" cy="1319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34371</xdr:rowOff>
    </xdr:from>
    <xdr:ext cx="469744"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6836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30544</xdr:rowOff>
    </xdr:from>
    <xdr:to>
      <xdr:col>86</xdr:col>
      <xdr:colOff>25400</xdr:colOff>
      <xdr:row>98</xdr:row>
      <xdr:rowOff>30544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6832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29188</xdr:rowOff>
    </xdr:from>
    <xdr:ext cx="534377"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28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82511</xdr:rowOff>
    </xdr:from>
    <xdr:to>
      <xdr:col>86</xdr:col>
      <xdr:colOff>25400</xdr:colOff>
      <xdr:row>90</xdr:row>
      <xdr:rowOff>82511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551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91560</xdr:rowOff>
    </xdr:from>
    <xdr:to>
      <xdr:col>85</xdr:col>
      <xdr:colOff>127000</xdr:colOff>
      <xdr:row>97</xdr:row>
      <xdr:rowOff>103867</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5481300" y="16722210"/>
          <a:ext cx="838200" cy="12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25767</xdr:rowOff>
    </xdr:from>
    <xdr:ext cx="534377"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313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2890</xdr:rowOff>
    </xdr:from>
    <xdr:to>
      <xdr:col>85</xdr:col>
      <xdr:colOff>177800</xdr:colOff>
      <xdr:row>96</xdr:row>
      <xdr:rowOff>104490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62687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103867</xdr:rowOff>
    </xdr:from>
    <xdr:to>
      <xdr:col>81</xdr:col>
      <xdr:colOff>50800</xdr:colOff>
      <xdr:row>97</xdr:row>
      <xdr:rowOff>104076</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4592300" y="16734517"/>
          <a:ext cx="889000" cy="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165443</xdr:rowOff>
    </xdr:from>
    <xdr:to>
      <xdr:col>81</xdr:col>
      <xdr:colOff>101600</xdr:colOff>
      <xdr:row>96</xdr:row>
      <xdr:rowOff>95593</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5430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112120</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14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104076</xdr:rowOff>
    </xdr:from>
    <xdr:to>
      <xdr:col>76</xdr:col>
      <xdr:colOff>114300</xdr:colOff>
      <xdr:row>97</xdr:row>
      <xdr:rowOff>114612</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3703300" y="16734726"/>
          <a:ext cx="889000" cy="1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35161</xdr:rowOff>
    </xdr:from>
    <xdr:to>
      <xdr:col>76</xdr:col>
      <xdr:colOff>165100</xdr:colOff>
      <xdr:row>95</xdr:row>
      <xdr:rowOff>136761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4541500" y="1632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153288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09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98513</xdr:rowOff>
    </xdr:from>
    <xdr:to>
      <xdr:col>71</xdr:col>
      <xdr:colOff>177800</xdr:colOff>
      <xdr:row>97</xdr:row>
      <xdr:rowOff>114612</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2814300" y="16729163"/>
          <a:ext cx="889000" cy="16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137973</xdr:rowOff>
    </xdr:from>
    <xdr:to>
      <xdr:col>72</xdr:col>
      <xdr:colOff>38100</xdr:colOff>
      <xdr:row>95</xdr:row>
      <xdr:rowOff>68123</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3652500" y="16254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84650</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029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161443</xdr:rowOff>
    </xdr:from>
    <xdr:to>
      <xdr:col>67</xdr:col>
      <xdr:colOff>101600</xdr:colOff>
      <xdr:row>95</xdr:row>
      <xdr:rowOff>91593</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763500" y="16277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108120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052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40760</xdr:rowOff>
    </xdr:from>
    <xdr:to>
      <xdr:col>85</xdr:col>
      <xdr:colOff>177800</xdr:colOff>
      <xdr:row>97</xdr:row>
      <xdr:rowOff>142360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6268700" y="1667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127137</xdr:rowOff>
    </xdr:from>
    <xdr:ext cx="534377"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6586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53067</xdr:rowOff>
    </xdr:from>
    <xdr:to>
      <xdr:col>81</xdr:col>
      <xdr:colOff>101600</xdr:colOff>
      <xdr:row>97</xdr:row>
      <xdr:rowOff>154667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5430500" y="16683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145794</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14111" y="16776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53276</xdr:rowOff>
    </xdr:from>
    <xdr:to>
      <xdr:col>76</xdr:col>
      <xdr:colOff>165100</xdr:colOff>
      <xdr:row>97</xdr:row>
      <xdr:rowOff>154876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541500" y="1668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146003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25111" y="1677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63812</xdr:rowOff>
    </xdr:from>
    <xdr:to>
      <xdr:col>72</xdr:col>
      <xdr:colOff>38100</xdr:colOff>
      <xdr:row>97</xdr:row>
      <xdr:rowOff>165412</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652500" y="16694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156539</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36111" y="16787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47713</xdr:rowOff>
    </xdr:from>
    <xdr:to>
      <xdr:col>67</xdr:col>
      <xdr:colOff>101600</xdr:colOff>
      <xdr:row>97</xdr:row>
      <xdr:rowOff>149313</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763500" y="1667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140440</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47111" y="16771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121412</xdr:rowOff>
    </xdr:from>
    <xdr:to>
      <xdr:col>116</xdr:col>
      <xdr:colOff>62864</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264912"/>
          <a:ext cx="1269"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68089</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504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121412</xdr:rowOff>
    </xdr:from>
    <xdr:to>
      <xdr:col>116</xdr:col>
      <xdr:colOff>152400</xdr:colOff>
      <xdr:row>30</xdr:row>
      <xdr:rowOff>121412</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264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6621</xdr:rowOff>
    </xdr:from>
    <xdr:ext cx="378565"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350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155194</xdr:rowOff>
    </xdr:from>
    <xdr:to>
      <xdr:col>116</xdr:col>
      <xdr:colOff>114300</xdr:colOff>
      <xdr:row>38</xdr:row>
      <xdr:rowOff>85344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133248</xdr:rowOff>
    </xdr:from>
    <xdr:to>
      <xdr:col>112</xdr:col>
      <xdr:colOff>38100</xdr:colOff>
      <xdr:row>38</xdr:row>
      <xdr:rowOff>63398</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79925</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4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2032</xdr:rowOff>
    </xdr:from>
    <xdr:to>
      <xdr:col>102</xdr:col>
      <xdr:colOff>165100</xdr:colOff>
      <xdr:row>38</xdr:row>
      <xdr:rowOff>103632</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517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120159</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88333" y="62923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3861</xdr:rowOff>
    </xdr:from>
    <xdr:to>
      <xdr:col>98</xdr:col>
      <xdr:colOff>38100</xdr:colOff>
      <xdr:row>38</xdr:row>
      <xdr:rowOff>105461</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51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121988</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99333" y="62941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類似団体平均と比較すると，主に民生費・土木費が上回っており，民生費は増傾向にある。</a:t>
          </a:r>
        </a:p>
        <a:p>
          <a:r>
            <a:rPr kumimoji="1" lang="ja-JP" altLang="en-US" sz="1300">
              <a:latin typeface="ＭＳ Ｐゴシック" panose="020B0600070205080204" pitchFamily="50" charset="-128"/>
              <a:ea typeface="ＭＳ Ｐゴシック" panose="020B0600070205080204" pitchFamily="50" charset="-128"/>
            </a:rPr>
            <a:t>　民生費の増要因として，障害者福祉サービス費や私立保育所運営委託料などの社会保障関係経費の増などが挙げられる。</a:t>
          </a:r>
        </a:p>
        <a:p>
          <a:r>
            <a:rPr kumimoji="1" lang="ja-JP" altLang="en-US" sz="1300">
              <a:latin typeface="ＭＳ Ｐゴシック" panose="020B0600070205080204" pitchFamily="50" charset="-128"/>
              <a:ea typeface="ＭＳ Ｐゴシック" panose="020B0600070205080204" pitchFamily="50" charset="-128"/>
            </a:rPr>
            <a:t>　今後も，増加傾向にある社会保障関係経費のほか，公共施設マネジメントや都市基盤の整備，行政のデジタル化，脱炭素社会の実現などで多大な財政需要が見込まれるが，適正な水準を維持できるよう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一般会計の歳入について，個人市民税や固定資産税の増，各種交付金の増などにより，最終予算額と同水準を確保し，併せて経費縮減に努めたことにより，</a:t>
          </a:r>
          <a:r>
            <a:rPr kumimoji="1" lang="en-US" altLang="ja-JP" sz="1400">
              <a:latin typeface="ＭＳ ゴシック" pitchFamily="49" charset="-128"/>
              <a:ea typeface="ＭＳ ゴシック" pitchFamily="49" charset="-128"/>
            </a:rPr>
            <a:t>46</a:t>
          </a:r>
          <a:r>
            <a:rPr kumimoji="1" lang="ja-JP" altLang="en-US" sz="1400">
              <a:latin typeface="ＭＳ ゴシック" pitchFamily="49" charset="-128"/>
              <a:ea typeface="ＭＳ ゴシック" pitchFamily="49" charset="-128"/>
            </a:rPr>
            <a:t>億円余の実質収支を確保した。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しかし，過去最大規模であった令和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年度の実質収支との比較である実質単年度収支は，財政調整基金の繰入額が積立額を上回ったことなどにより</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年ぶりのマイナスとなった。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一般会計の歳入について，個人市民税や固定資産税の増，各種交付金の増などにより，最終予算額と同水準を確保し，併せて経費縮減に努めたことにより，</a:t>
          </a:r>
          <a:r>
            <a:rPr kumimoji="1" lang="en-US" altLang="ja-JP" sz="1400">
              <a:latin typeface="ＭＳ ゴシック" pitchFamily="49" charset="-128"/>
              <a:ea typeface="ＭＳ ゴシック" pitchFamily="49" charset="-128"/>
            </a:rPr>
            <a:t>46</a:t>
          </a:r>
          <a:r>
            <a:rPr kumimoji="1" lang="ja-JP" altLang="en-US" sz="1400">
              <a:latin typeface="ＭＳ ゴシック" pitchFamily="49" charset="-128"/>
              <a:ea typeface="ＭＳ ゴシック" pitchFamily="49" charset="-128"/>
            </a:rPr>
            <a:t>億円余の実質収支を確保した。</a:t>
          </a:r>
        </a:p>
        <a:p>
          <a:r>
            <a:rPr kumimoji="1" lang="ja-JP" altLang="en-US" sz="1400">
              <a:latin typeface="ＭＳ ゴシック" pitchFamily="49" charset="-128"/>
              <a:ea typeface="ＭＳ ゴシック" pitchFamily="49" charset="-128"/>
            </a:rPr>
            <a:t>　しかし，令和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年度の実質収支が過去最大規模であったことから，黒字額が減となった。</a:t>
          </a:r>
        </a:p>
        <a:p>
          <a:r>
            <a:rPr kumimoji="1" lang="ja-JP" altLang="en-US" sz="1400">
              <a:latin typeface="ＭＳ ゴシック" pitchFamily="49" charset="-128"/>
              <a:ea typeface="ＭＳ ゴシック" pitchFamily="49" charset="-128"/>
            </a:rPr>
            <a:t>　その他の会計では，下水道事業会計や後期高齢者医療特別会計において，歳入の伸びが歳出の伸びよりも大きいことなどから，黒字額が増となった。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82</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83</v>
      </c>
      <c r="C2" s="176"/>
      <c r="D2" s="177"/>
    </row>
    <row r="3" spans="1:119" ht="18.75" customHeight="1" thickBot="1" x14ac:dyDescent="0.25">
      <c r="A3" s="175"/>
      <c r="B3" s="605" t="s">
        <v>84</v>
      </c>
      <c r="C3" s="606"/>
      <c r="D3" s="606"/>
      <c r="E3" s="607"/>
      <c r="F3" s="607"/>
      <c r="G3" s="607"/>
      <c r="H3" s="607"/>
      <c r="I3" s="607"/>
      <c r="J3" s="607"/>
      <c r="K3" s="607"/>
      <c r="L3" s="607" t="s">
        <v>85</v>
      </c>
      <c r="M3" s="607"/>
      <c r="N3" s="607"/>
      <c r="O3" s="607"/>
      <c r="P3" s="607"/>
      <c r="Q3" s="607"/>
      <c r="R3" s="610"/>
      <c r="S3" s="610"/>
      <c r="T3" s="610"/>
      <c r="U3" s="610"/>
      <c r="V3" s="611"/>
      <c r="W3" s="501" t="s">
        <v>86</v>
      </c>
      <c r="X3" s="502"/>
      <c r="Y3" s="502"/>
      <c r="Z3" s="502"/>
      <c r="AA3" s="502"/>
      <c r="AB3" s="606"/>
      <c r="AC3" s="610" t="s">
        <v>87</v>
      </c>
      <c r="AD3" s="502"/>
      <c r="AE3" s="502"/>
      <c r="AF3" s="502"/>
      <c r="AG3" s="502"/>
      <c r="AH3" s="502"/>
      <c r="AI3" s="502"/>
      <c r="AJ3" s="502"/>
      <c r="AK3" s="502"/>
      <c r="AL3" s="572"/>
      <c r="AM3" s="501" t="s">
        <v>88</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89</v>
      </c>
      <c r="BO3" s="502"/>
      <c r="BP3" s="502"/>
      <c r="BQ3" s="502"/>
      <c r="BR3" s="502"/>
      <c r="BS3" s="502"/>
      <c r="BT3" s="502"/>
      <c r="BU3" s="572"/>
      <c r="BV3" s="501" t="s">
        <v>90</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91</v>
      </c>
      <c r="CU3" s="502"/>
      <c r="CV3" s="502"/>
      <c r="CW3" s="502"/>
      <c r="CX3" s="502"/>
      <c r="CY3" s="502"/>
      <c r="CZ3" s="502"/>
      <c r="DA3" s="572"/>
      <c r="DB3" s="501" t="s">
        <v>92</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93</v>
      </c>
      <c r="AZ4" s="459"/>
      <c r="BA4" s="459"/>
      <c r="BB4" s="459"/>
      <c r="BC4" s="459"/>
      <c r="BD4" s="459"/>
      <c r="BE4" s="459"/>
      <c r="BF4" s="459"/>
      <c r="BG4" s="459"/>
      <c r="BH4" s="459"/>
      <c r="BI4" s="459"/>
      <c r="BJ4" s="459"/>
      <c r="BK4" s="459"/>
      <c r="BL4" s="459"/>
      <c r="BM4" s="460"/>
      <c r="BN4" s="461">
        <v>108278178</v>
      </c>
      <c r="BO4" s="462"/>
      <c r="BP4" s="462"/>
      <c r="BQ4" s="462"/>
      <c r="BR4" s="462"/>
      <c r="BS4" s="462"/>
      <c r="BT4" s="462"/>
      <c r="BU4" s="463"/>
      <c r="BV4" s="461">
        <v>108072221</v>
      </c>
      <c r="BW4" s="462"/>
      <c r="BX4" s="462"/>
      <c r="BY4" s="462"/>
      <c r="BZ4" s="462"/>
      <c r="CA4" s="462"/>
      <c r="CB4" s="462"/>
      <c r="CC4" s="463"/>
      <c r="CD4" s="598" t="s">
        <v>94</v>
      </c>
      <c r="CE4" s="599"/>
      <c r="CF4" s="599"/>
      <c r="CG4" s="599"/>
      <c r="CH4" s="599"/>
      <c r="CI4" s="599"/>
      <c r="CJ4" s="599"/>
      <c r="CK4" s="599"/>
      <c r="CL4" s="599"/>
      <c r="CM4" s="599"/>
      <c r="CN4" s="599"/>
      <c r="CO4" s="599"/>
      <c r="CP4" s="599"/>
      <c r="CQ4" s="599"/>
      <c r="CR4" s="599"/>
      <c r="CS4" s="600"/>
      <c r="CT4" s="601">
        <v>8.4</v>
      </c>
      <c r="CU4" s="602"/>
      <c r="CV4" s="602"/>
      <c r="CW4" s="602"/>
      <c r="CX4" s="602"/>
      <c r="CY4" s="602"/>
      <c r="CZ4" s="602"/>
      <c r="DA4" s="603"/>
      <c r="DB4" s="601">
        <v>13.9</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95</v>
      </c>
      <c r="AN5" s="389"/>
      <c r="AO5" s="389"/>
      <c r="AP5" s="389"/>
      <c r="AQ5" s="389"/>
      <c r="AR5" s="389"/>
      <c r="AS5" s="389"/>
      <c r="AT5" s="390"/>
      <c r="AU5" s="490" t="s">
        <v>96</v>
      </c>
      <c r="AV5" s="491"/>
      <c r="AW5" s="491"/>
      <c r="AX5" s="491"/>
      <c r="AY5" s="446" t="s">
        <v>97</v>
      </c>
      <c r="AZ5" s="447"/>
      <c r="BA5" s="447"/>
      <c r="BB5" s="447"/>
      <c r="BC5" s="447"/>
      <c r="BD5" s="447"/>
      <c r="BE5" s="447"/>
      <c r="BF5" s="447"/>
      <c r="BG5" s="447"/>
      <c r="BH5" s="447"/>
      <c r="BI5" s="447"/>
      <c r="BJ5" s="447"/>
      <c r="BK5" s="447"/>
      <c r="BL5" s="447"/>
      <c r="BM5" s="448"/>
      <c r="BN5" s="432">
        <v>102320016</v>
      </c>
      <c r="BO5" s="433"/>
      <c r="BP5" s="433"/>
      <c r="BQ5" s="433"/>
      <c r="BR5" s="433"/>
      <c r="BS5" s="433"/>
      <c r="BT5" s="433"/>
      <c r="BU5" s="434"/>
      <c r="BV5" s="432">
        <v>100798818</v>
      </c>
      <c r="BW5" s="433"/>
      <c r="BX5" s="433"/>
      <c r="BY5" s="433"/>
      <c r="BZ5" s="433"/>
      <c r="CA5" s="433"/>
      <c r="CB5" s="433"/>
      <c r="CC5" s="434"/>
      <c r="CD5" s="472" t="s">
        <v>98</v>
      </c>
      <c r="CE5" s="392"/>
      <c r="CF5" s="392"/>
      <c r="CG5" s="392"/>
      <c r="CH5" s="392"/>
      <c r="CI5" s="392"/>
      <c r="CJ5" s="392"/>
      <c r="CK5" s="392"/>
      <c r="CL5" s="392"/>
      <c r="CM5" s="392"/>
      <c r="CN5" s="392"/>
      <c r="CO5" s="392"/>
      <c r="CP5" s="392"/>
      <c r="CQ5" s="392"/>
      <c r="CR5" s="392"/>
      <c r="CS5" s="473"/>
      <c r="CT5" s="429">
        <v>90.7</v>
      </c>
      <c r="CU5" s="430"/>
      <c r="CV5" s="430"/>
      <c r="CW5" s="430"/>
      <c r="CX5" s="430"/>
      <c r="CY5" s="430"/>
      <c r="CZ5" s="430"/>
      <c r="DA5" s="431"/>
      <c r="DB5" s="429">
        <v>89.8</v>
      </c>
      <c r="DC5" s="430"/>
      <c r="DD5" s="430"/>
      <c r="DE5" s="430"/>
      <c r="DF5" s="430"/>
      <c r="DG5" s="430"/>
      <c r="DH5" s="430"/>
      <c r="DI5" s="431"/>
    </row>
    <row r="6" spans="1:119" ht="18.75" customHeight="1" x14ac:dyDescent="0.2">
      <c r="A6" s="175"/>
      <c r="B6" s="578" t="s">
        <v>99</v>
      </c>
      <c r="C6" s="419"/>
      <c r="D6" s="419"/>
      <c r="E6" s="579"/>
      <c r="F6" s="579"/>
      <c r="G6" s="579"/>
      <c r="H6" s="579"/>
      <c r="I6" s="579"/>
      <c r="J6" s="579"/>
      <c r="K6" s="579"/>
      <c r="L6" s="579" t="s">
        <v>100</v>
      </c>
      <c r="M6" s="579"/>
      <c r="N6" s="579"/>
      <c r="O6" s="579"/>
      <c r="P6" s="579"/>
      <c r="Q6" s="579"/>
      <c r="R6" s="417"/>
      <c r="S6" s="417"/>
      <c r="T6" s="417"/>
      <c r="U6" s="417"/>
      <c r="V6" s="585"/>
      <c r="W6" s="522" t="s">
        <v>101</v>
      </c>
      <c r="X6" s="418"/>
      <c r="Y6" s="418"/>
      <c r="Z6" s="418"/>
      <c r="AA6" s="418"/>
      <c r="AB6" s="419"/>
      <c r="AC6" s="590" t="s">
        <v>102</v>
      </c>
      <c r="AD6" s="591"/>
      <c r="AE6" s="591"/>
      <c r="AF6" s="591"/>
      <c r="AG6" s="591"/>
      <c r="AH6" s="591"/>
      <c r="AI6" s="591"/>
      <c r="AJ6" s="591"/>
      <c r="AK6" s="591"/>
      <c r="AL6" s="592"/>
      <c r="AM6" s="489" t="s">
        <v>103</v>
      </c>
      <c r="AN6" s="389"/>
      <c r="AO6" s="389"/>
      <c r="AP6" s="389"/>
      <c r="AQ6" s="389"/>
      <c r="AR6" s="389"/>
      <c r="AS6" s="389"/>
      <c r="AT6" s="390"/>
      <c r="AU6" s="490" t="s">
        <v>104</v>
      </c>
      <c r="AV6" s="491"/>
      <c r="AW6" s="491"/>
      <c r="AX6" s="491"/>
      <c r="AY6" s="446" t="s">
        <v>105</v>
      </c>
      <c r="AZ6" s="447"/>
      <c r="BA6" s="447"/>
      <c r="BB6" s="447"/>
      <c r="BC6" s="447"/>
      <c r="BD6" s="447"/>
      <c r="BE6" s="447"/>
      <c r="BF6" s="447"/>
      <c r="BG6" s="447"/>
      <c r="BH6" s="447"/>
      <c r="BI6" s="447"/>
      <c r="BJ6" s="447"/>
      <c r="BK6" s="447"/>
      <c r="BL6" s="447"/>
      <c r="BM6" s="448"/>
      <c r="BN6" s="432">
        <v>5958162</v>
      </c>
      <c r="BO6" s="433"/>
      <c r="BP6" s="433"/>
      <c r="BQ6" s="433"/>
      <c r="BR6" s="433"/>
      <c r="BS6" s="433"/>
      <c r="BT6" s="433"/>
      <c r="BU6" s="434"/>
      <c r="BV6" s="432">
        <v>7273403</v>
      </c>
      <c r="BW6" s="433"/>
      <c r="BX6" s="433"/>
      <c r="BY6" s="433"/>
      <c r="BZ6" s="433"/>
      <c r="CA6" s="433"/>
      <c r="CB6" s="433"/>
      <c r="CC6" s="434"/>
      <c r="CD6" s="472" t="s">
        <v>106</v>
      </c>
      <c r="CE6" s="392"/>
      <c r="CF6" s="392"/>
      <c r="CG6" s="392"/>
      <c r="CH6" s="392"/>
      <c r="CI6" s="392"/>
      <c r="CJ6" s="392"/>
      <c r="CK6" s="392"/>
      <c r="CL6" s="392"/>
      <c r="CM6" s="392"/>
      <c r="CN6" s="392"/>
      <c r="CO6" s="392"/>
      <c r="CP6" s="392"/>
      <c r="CQ6" s="392"/>
      <c r="CR6" s="392"/>
      <c r="CS6" s="473"/>
      <c r="CT6" s="575">
        <v>90.7</v>
      </c>
      <c r="CU6" s="576"/>
      <c r="CV6" s="576"/>
      <c r="CW6" s="576"/>
      <c r="CX6" s="576"/>
      <c r="CY6" s="576"/>
      <c r="CZ6" s="576"/>
      <c r="DA6" s="577"/>
      <c r="DB6" s="575">
        <v>89.8</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107</v>
      </c>
      <c r="AN7" s="389"/>
      <c r="AO7" s="389"/>
      <c r="AP7" s="389"/>
      <c r="AQ7" s="389"/>
      <c r="AR7" s="389"/>
      <c r="AS7" s="389"/>
      <c r="AT7" s="390"/>
      <c r="AU7" s="490" t="s">
        <v>108</v>
      </c>
      <c r="AV7" s="491"/>
      <c r="AW7" s="491"/>
      <c r="AX7" s="491"/>
      <c r="AY7" s="446" t="s">
        <v>109</v>
      </c>
      <c r="AZ7" s="447"/>
      <c r="BA7" s="447"/>
      <c r="BB7" s="447"/>
      <c r="BC7" s="447"/>
      <c r="BD7" s="447"/>
      <c r="BE7" s="447"/>
      <c r="BF7" s="447"/>
      <c r="BG7" s="447"/>
      <c r="BH7" s="447"/>
      <c r="BI7" s="447"/>
      <c r="BJ7" s="447"/>
      <c r="BK7" s="447"/>
      <c r="BL7" s="447"/>
      <c r="BM7" s="448"/>
      <c r="BN7" s="432">
        <v>1581282</v>
      </c>
      <c r="BO7" s="433"/>
      <c r="BP7" s="433"/>
      <c r="BQ7" s="433"/>
      <c r="BR7" s="433"/>
      <c r="BS7" s="433"/>
      <c r="BT7" s="433"/>
      <c r="BU7" s="434"/>
      <c r="BV7" s="432">
        <v>567018</v>
      </c>
      <c r="BW7" s="433"/>
      <c r="BX7" s="433"/>
      <c r="BY7" s="433"/>
      <c r="BZ7" s="433"/>
      <c r="CA7" s="433"/>
      <c r="CB7" s="433"/>
      <c r="CC7" s="434"/>
      <c r="CD7" s="472" t="s">
        <v>110</v>
      </c>
      <c r="CE7" s="392"/>
      <c r="CF7" s="392"/>
      <c r="CG7" s="392"/>
      <c r="CH7" s="392"/>
      <c r="CI7" s="392"/>
      <c r="CJ7" s="392"/>
      <c r="CK7" s="392"/>
      <c r="CL7" s="392"/>
      <c r="CM7" s="392"/>
      <c r="CN7" s="392"/>
      <c r="CO7" s="392"/>
      <c r="CP7" s="392"/>
      <c r="CQ7" s="392"/>
      <c r="CR7" s="392"/>
      <c r="CS7" s="473"/>
      <c r="CT7" s="432">
        <v>51836767</v>
      </c>
      <c r="CU7" s="433"/>
      <c r="CV7" s="433"/>
      <c r="CW7" s="433"/>
      <c r="CX7" s="433"/>
      <c r="CY7" s="433"/>
      <c r="CZ7" s="433"/>
      <c r="DA7" s="434"/>
      <c r="DB7" s="432">
        <v>48211933</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111</v>
      </c>
      <c r="AN8" s="389"/>
      <c r="AO8" s="389"/>
      <c r="AP8" s="389"/>
      <c r="AQ8" s="389"/>
      <c r="AR8" s="389"/>
      <c r="AS8" s="389"/>
      <c r="AT8" s="390"/>
      <c r="AU8" s="490" t="s">
        <v>112</v>
      </c>
      <c r="AV8" s="491"/>
      <c r="AW8" s="491"/>
      <c r="AX8" s="491"/>
      <c r="AY8" s="446" t="s">
        <v>113</v>
      </c>
      <c r="AZ8" s="447"/>
      <c r="BA8" s="447"/>
      <c r="BB8" s="447"/>
      <c r="BC8" s="447"/>
      <c r="BD8" s="447"/>
      <c r="BE8" s="447"/>
      <c r="BF8" s="447"/>
      <c r="BG8" s="447"/>
      <c r="BH8" s="447"/>
      <c r="BI8" s="447"/>
      <c r="BJ8" s="447"/>
      <c r="BK8" s="447"/>
      <c r="BL8" s="447"/>
      <c r="BM8" s="448"/>
      <c r="BN8" s="432">
        <v>4376880</v>
      </c>
      <c r="BO8" s="433"/>
      <c r="BP8" s="433"/>
      <c r="BQ8" s="433"/>
      <c r="BR8" s="433"/>
      <c r="BS8" s="433"/>
      <c r="BT8" s="433"/>
      <c r="BU8" s="434"/>
      <c r="BV8" s="432">
        <v>6706385</v>
      </c>
      <c r="BW8" s="433"/>
      <c r="BX8" s="433"/>
      <c r="BY8" s="433"/>
      <c r="BZ8" s="433"/>
      <c r="CA8" s="433"/>
      <c r="CB8" s="433"/>
      <c r="CC8" s="434"/>
      <c r="CD8" s="472" t="s">
        <v>114</v>
      </c>
      <c r="CE8" s="392"/>
      <c r="CF8" s="392"/>
      <c r="CG8" s="392"/>
      <c r="CH8" s="392"/>
      <c r="CI8" s="392"/>
      <c r="CJ8" s="392"/>
      <c r="CK8" s="392"/>
      <c r="CL8" s="392"/>
      <c r="CM8" s="392"/>
      <c r="CN8" s="392"/>
      <c r="CO8" s="392"/>
      <c r="CP8" s="392"/>
      <c r="CQ8" s="392"/>
      <c r="CR8" s="392"/>
      <c r="CS8" s="473"/>
      <c r="CT8" s="535">
        <v>1.19</v>
      </c>
      <c r="CU8" s="536"/>
      <c r="CV8" s="536"/>
      <c r="CW8" s="536"/>
      <c r="CX8" s="536"/>
      <c r="CY8" s="536"/>
      <c r="CZ8" s="536"/>
      <c r="DA8" s="537"/>
      <c r="DB8" s="535">
        <v>1.17</v>
      </c>
      <c r="DC8" s="536"/>
      <c r="DD8" s="536"/>
      <c r="DE8" s="536"/>
      <c r="DF8" s="536"/>
      <c r="DG8" s="536"/>
      <c r="DH8" s="536"/>
      <c r="DI8" s="537"/>
    </row>
    <row r="9" spans="1:119" ht="18.75" customHeight="1" thickBot="1" x14ac:dyDescent="0.25">
      <c r="A9" s="175"/>
      <c r="B9" s="564" t="s">
        <v>115</v>
      </c>
      <c r="C9" s="565"/>
      <c r="D9" s="565"/>
      <c r="E9" s="565"/>
      <c r="F9" s="565"/>
      <c r="G9" s="565"/>
      <c r="H9" s="565"/>
      <c r="I9" s="565"/>
      <c r="J9" s="565"/>
      <c r="K9" s="483"/>
      <c r="L9" s="566" t="s">
        <v>116</v>
      </c>
      <c r="M9" s="567"/>
      <c r="N9" s="567"/>
      <c r="O9" s="567"/>
      <c r="P9" s="567"/>
      <c r="Q9" s="568"/>
      <c r="R9" s="569">
        <v>242614</v>
      </c>
      <c r="S9" s="570"/>
      <c r="T9" s="570"/>
      <c r="U9" s="570"/>
      <c r="V9" s="571"/>
      <c r="W9" s="501" t="s">
        <v>117</v>
      </c>
      <c r="X9" s="502"/>
      <c r="Y9" s="502"/>
      <c r="Z9" s="502"/>
      <c r="AA9" s="502"/>
      <c r="AB9" s="502"/>
      <c r="AC9" s="502"/>
      <c r="AD9" s="502"/>
      <c r="AE9" s="502"/>
      <c r="AF9" s="502"/>
      <c r="AG9" s="502"/>
      <c r="AH9" s="502"/>
      <c r="AI9" s="502"/>
      <c r="AJ9" s="502"/>
      <c r="AK9" s="502"/>
      <c r="AL9" s="572"/>
      <c r="AM9" s="489" t="s">
        <v>118</v>
      </c>
      <c r="AN9" s="389"/>
      <c r="AO9" s="389"/>
      <c r="AP9" s="389"/>
      <c r="AQ9" s="389"/>
      <c r="AR9" s="389"/>
      <c r="AS9" s="389"/>
      <c r="AT9" s="390"/>
      <c r="AU9" s="490" t="s">
        <v>119</v>
      </c>
      <c r="AV9" s="491"/>
      <c r="AW9" s="491"/>
      <c r="AX9" s="491"/>
      <c r="AY9" s="446" t="s">
        <v>120</v>
      </c>
      <c r="AZ9" s="447"/>
      <c r="BA9" s="447"/>
      <c r="BB9" s="447"/>
      <c r="BC9" s="447"/>
      <c r="BD9" s="447"/>
      <c r="BE9" s="447"/>
      <c r="BF9" s="447"/>
      <c r="BG9" s="447"/>
      <c r="BH9" s="447"/>
      <c r="BI9" s="447"/>
      <c r="BJ9" s="447"/>
      <c r="BK9" s="447"/>
      <c r="BL9" s="447"/>
      <c r="BM9" s="448"/>
      <c r="BN9" s="432">
        <v>-2329505</v>
      </c>
      <c r="BO9" s="433"/>
      <c r="BP9" s="433"/>
      <c r="BQ9" s="433"/>
      <c r="BR9" s="433"/>
      <c r="BS9" s="433"/>
      <c r="BT9" s="433"/>
      <c r="BU9" s="434"/>
      <c r="BV9" s="432">
        <v>1391605</v>
      </c>
      <c r="BW9" s="433"/>
      <c r="BX9" s="433"/>
      <c r="BY9" s="433"/>
      <c r="BZ9" s="433"/>
      <c r="CA9" s="433"/>
      <c r="CB9" s="433"/>
      <c r="CC9" s="434"/>
      <c r="CD9" s="472" t="s">
        <v>121</v>
      </c>
      <c r="CE9" s="392"/>
      <c r="CF9" s="392"/>
      <c r="CG9" s="392"/>
      <c r="CH9" s="392"/>
      <c r="CI9" s="392"/>
      <c r="CJ9" s="392"/>
      <c r="CK9" s="392"/>
      <c r="CL9" s="392"/>
      <c r="CM9" s="392"/>
      <c r="CN9" s="392"/>
      <c r="CO9" s="392"/>
      <c r="CP9" s="392"/>
      <c r="CQ9" s="392"/>
      <c r="CR9" s="392"/>
      <c r="CS9" s="473"/>
      <c r="CT9" s="429">
        <v>5.5</v>
      </c>
      <c r="CU9" s="430"/>
      <c r="CV9" s="430"/>
      <c r="CW9" s="430"/>
      <c r="CX9" s="430"/>
      <c r="CY9" s="430"/>
      <c r="CZ9" s="430"/>
      <c r="DA9" s="431"/>
      <c r="DB9" s="429">
        <v>5.5</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122</v>
      </c>
      <c r="M10" s="389"/>
      <c r="N10" s="389"/>
      <c r="O10" s="389"/>
      <c r="P10" s="389"/>
      <c r="Q10" s="390"/>
      <c r="R10" s="385">
        <v>229061</v>
      </c>
      <c r="S10" s="386"/>
      <c r="T10" s="386"/>
      <c r="U10" s="386"/>
      <c r="V10" s="445"/>
      <c r="W10" s="573"/>
      <c r="X10" s="383"/>
      <c r="Y10" s="383"/>
      <c r="Z10" s="383"/>
      <c r="AA10" s="383"/>
      <c r="AB10" s="383"/>
      <c r="AC10" s="383"/>
      <c r="AD10" s="383"/>
      <c r="AE10" s="383"/>
      <c r="AF10" s="383"/>
      <c r="AG10" s="383"/>
      <c r="AH10" s="383"/>
      <c r="AI10" s="383"/>
      <c r="AJ10" s="383"/>
      <c r="AK10" s="383"/>
      <c r="AL10" s="574"/>
      <c r="AM10" s="489" t="s">
        <v>123</v>
      </c>
      <c r="AN10" s="389"/>
      <c r="AO10" s="389"/>
      <c r="AP10" s="389"/>
      <c r="AQ10" s="389"/>
      <c r="AR10" s="389"/>
      <c r="AS10" s="389"/>
      <c r="AT10" s="390"/>
      <c r="AU10" s="490" t="s">
        <v>124</v>
      </c>
      <c r="AV10" s="491"/>
      <c r="AW10" s="491"/>
      <c r="AX10" s="491"/>
      <c r="AY10" s="446" t="s">
        <v>125</v>
      </c>
      <c r="AZ10" s="447"/>
      <c r="BA10" s="447"/>
      <c r="BB10" s="447"/>
      <c r="BC10" s="447"/>
      <c r="BD10" s="447"/>
      <c r="BE10" s="447"/>
      <c r="BF10" s="447"/>
      <c r="BG10" s="447"/>
      <c r="BH10" s="447"/>
      <c r="BI10" s="447"/>
      <c r="BJ10" s="447"/>
      <c r="BK10" s="447"/>
      <c r="BL10" s="447"/>
      <c r="BM10" s="448"/>
      <c r="BN10" s="432">
        <v>902203</v>
      </c>
      <c r="BO10" s="433"/>
      <c r="BP10" s="433"/>
      <c r="BQ10" s="433"/>
      <c r="BR10" s="433"/>
      <c r="BS10" s="433"/>
      <c r="BT10" s="433"/>
      <c r="BU10" s="434"/>
      <c r="BV10" s="432">
        <v>1702541</v>
      </c>
      <c r="BW10" s="433"/>
      <c r="BX10" s="433"/>
      <c r="BY10" s="433"/>
      <c r="BZ10" s="433"/>
      <c r="CA10" s="433"/>
      <c r="CB10" s="433"/>
      <c r="CC10" s="434"/>
      <c r="CD10" s="178" t="s">
        <v>126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127</v>
      </c>
      <c r="M11" s="394"/>
      <c r="N11" s="394"/>
      <c r="O11" s="394"/>
      <c r="P11" s="394"/>
      <c r="Q11" s="395"/>
      <c r="R11" s="561" t="s">
        <v>128</v>
      </c>
      <c r="S11" s="562"/>
      <c r="T11" s="562"/>
      <c r="U11" s="562"/>
      <c r="V11" s="563"/>
      <c r="W11" s="573"/>
      <c r="X11" s="383"/>
      <c r="Y11" s="383"/>
      <c r="Z11" s="383"/>
      <c r="AA11" s="383"/>
      <c r="AB11" s="383"/>
      <c r="AC11" s="383"/>
      <c r="AD11" s="383"/>
      <c r="AE11" s="383"/>
      <c r="AF11" s="383"/>
      <c r="AG11" s="383"/>
      <c r="AH11" s="383"/>
      <c r="AI11" s="383"/>
      <c r="AJ11" s="383"/>
      <c r="AK11" s="383"/>
      <c r="AL11" s="574"/>
      <c r="AM11" s="489" t="s">
        <v>129</v>
      </c>
      <c r="AN11" s="389"/>
      <c r="AO11" s="389"/>
      <c r="AP11" s="389"/>
      <c r="AQ11" s="389"/>
      <c r="AR11" s="389"/>
      <c r="AS11" s="389"/>
      <c r="AT11" s="390"/>
      <c r="AU11" s="490" t="s">
        <v>96</v>
      </c>
      <c r="AV11" s="491"/>
      <c r="AW11" s="491"/>
      <c r="AX11" s="491"/>
      <c r="AY11" s="446" t="s">
        <v>130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131</v>
      </c>
      <c r="CE11" s="392"/>
      <c r="CF11" s="392"/>
      <c r="CG11" s="392"/>
      <c r="CH11" s="392"/>
      <c r="CI11" s="392"/>
      <c r="CJ11" s="392"/>
      <c r="CK11" s="392"/>
      <c r="CL11" s="392"/>
      <c r="CM11" s="392"/>
      <c r="CN11" s="392"/>
      <c r="CO11" s="392"/>
      <c r="CP11" s="392"/>
      <c r="CQ11" s="392"/>
      <c r="CR11" s="392"/>
      <c r="CS11" s="473"/>
      <c r="CT11" s="535" t="s">
        <v>132</v>
      </c>
      <c r="CU11" s="536"/>
      <c r="CV11" s="536"/>
      <c r="CW11" s="536"/>
      <c r="CX11" s="536"/>
      <c r="CY11" s="536"/>
      <c r="CZ11" s="536"/>
      <c r="DA11" s="537"/>
      <c r="DB11" s="535" t="s">
        <v>132</v>
      </c>
      <c r="DC11" s="536"/>
      <c r="DD11" s="536"/>
      <c r="DE11" s="536"/>
      <c r="DF11" s="536"/>
      <c r="DG11" s="536"/>
      <c r="DH11" s="536"/>
      <c r="DI11" s="537"/>
    </row>
    <row r="12" spans="1:119" ht="18.75" customHeight="1" x14ac:dyDescent="0.2">
      <c r="A12" s="175"/>
      <c r="B12" s="538" t="s">
        <v>133</v>
      </c>
      <c r="C12" s="539"/>
      <c r="D12" s="539"/>
      <c r="E12" s="539"/>
      <c r="F12" s="539"/>
      <c r="G12" s="539"/>
      <c r="H12" s="539"/>
      <c r="I12" s="539"/>
      <c r="J12" s="539"/>
      <c r="K12" s="540"/>
      <c r="L12" s="547" t="s">
        <v>134</v>
      </c>
      <c r="M12" s="548"/>
      <c r="N12" s="548"/>
      <c r="O12" s="548"/>
      <c r="P12" s="548"/>
      <c r="Q12" s="549"/>
      <c r="R12" s="550">
        <v>238505</v>
      </c>
      <c r="S12" s="551"/>
      <c r="T12" s="551"/>
      <c r="U12" s="551"/>
      <c r="V12" s="552"/>
      <c r="W12" s="553" t="s">
        <v>1</v>
      </c>
      <c r="X12" s="491"/>
      <c r="Y12" s="491"/>
      <c r="Z12" s="491"/>
      <c r="AA12" s="491"/>
      <c r="AB12" s="554"/>
      <c r="AC12" s="555" t="s">
        <v>135</v>
      </c>
      <c r="AD12" s="556"/>
      <c r="AE12" s="556"/>
      <c r="AF12" s="556"/>
      <c r="AG12" s="557"/>
      <c r="AH12" s="555" t="s">
        <v>136</v>
      </c>
      <c r="AI12" s="556"/>
      <c r="AJ12" s="556"/>
      <c r="AK12" s="556"/>
      <c r="AL12" s="558"/>
      <c r="AM12" s="489" t="s">
        <v>137</v>
      </c>
      <c r="AN12" s="389"/>
      <c r="AO12" s="389"/>
      <c r="AP12" s="389"/>
      <c r="AQ12" s="389"/>
      <c r="AR12" s="389"/>
      <c r="AS12" s="389"/>
      <c r="AT12" s="390"/>
      <c r="AU12" s="490" t="s">
        <v>138</v>
      </c>
      <c r="AV12" s="491"/>
      <c r="AW12" s="491"/>
      <c r="AX12" s="491"/>
      <c r="AY12" s="446" t="s">
        <v>139</v>
      </c>
      <c r="AZ12" s="447"/>
      <c r="BA12" s="447"/>
      <c r="BB12" s="447"/>
      <c r="BC12" s="447"/>
      <c r="BD12" s="447"/>
      <c r="BE12" s="447"/>
      <c r="BF12" s="447"/>
      <c r="BG12" s="447"/>
      <c r="BH12" s="447"/>
      <c r="BI12" s="447"/>
      <c r="BJ12" s="447"/>
      <c r="BK12" s="447"/>
      <c r="BL12" s="447"/>
      <c r="BM12" s="448"/>
      <c r="BN12" s="432">
        <v>950000</v>
      </c>
      <c r="BO12" s="433"/>
      <c r="BP12" s="433"/>
      <c r="BQ12" s="433"/>
      <c r="BR12" s="433"/>
      <c r="BS12" s="433"/>
      <c r="BT12" s="433"/>
      <c r="BU12" s="434"/>
      <c r="BV12" s="432">
        <v>801929</v>
      </c>
      <c r="BW12" s="433"/>
      <c r="BX12" s="433"/>
      <c r="BY12" s="433"/>
      <c r="BZ12" s="433"/>
      <c r="CA12" s="433"/>
      <c r="CB12" s="433"/>
      <c r="CC12" s="434"/>
      <c r="CD12" s="472" t="s">
        <v>140</v>
      </c>
      <c r="CE12" s="392"/>
      <c r="CF12" s="392"/>
      <c r="CG12" s="392"/>
      <c r="CH12" s="392"/>
      <c r="CI12" s="392"/>
      <c r="CJ12" s="392"/>
      <c r="CK12" s="392"/>
      <c r="CL12" s="392"/>
      <c r="CM12" s="392"/>
      <c r="CN12" s="392"/>
      <c r="CO12" s="392"/>
      <c r="CP12" s="392"/>
      <c r="CQ12" s="392"/>
      <c r="CR12" s="392"/>
      <c r="CS12" s="473"/>
      <c r="CT12" s="535" t="s">
        <v>141</v>
      </c>
      <c r="CU12" s="536"/>
      <c r="CV12" s="536"/>
      <c r="CW12" s="536"/>
      <c r="CX12" s="536"/>
      <c r="CY12" s="536"/>
      <c r="CZ12" s="536"/>
      <c r="DA12" s="537"/>
      <c r="DB12" s="535" t="s">
        <v>142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143</v>
      </c>
      <c r="N13" s="517"/>
      <c r="O13" s="517"/>
      <c r="P13" s="517"/>
      <c r="Q13" s="518"/>
      <c r="R13" s="519">
        <v>233672</v>
      </c>
      <c r="S13" s="520"/>
      <c r="T13" s="520"/>
      <c r="U13" s="520"/>
      <c r="V13" s="521"/>
      <c r="W13" s="522" t="s">
        <v>144</v>
      </c>
      <c r="X13" s="418"/>
      <c r="Y13" s="418"/>
      <c r="Z13" s="418"/>
      <c r="AA13" s="418"/>
      <c r="AB13" s="419"/>
      <c r="AC13" s="385">
        <v>594</v>
      </c>
      <c r="AD13" s="386"/>
      <c r="AE13" s="386"/>
      <c r="AF13" s="386"/>
      <c r="AG13" s="387"/>
      <c r="AH13" s="385">
        <v>665</v>
      </c>
      <c r="AI13" s="386"/>
      <c r="AJ13" s="386"/>
      <c r="AK13" s="386"/>
      <c r="AL13" s="445"/>
      <c r="AM13" s="489" t="s">
        <v>145</v>
      </c>
      <c r="AN13" s="389"/>
      <c r="AO13" s="389"/>
      <c r="AP13" s="389"/>
      <c r="AQ13" s="389"/>
      <c r="AR13" s="389"/>
      <c r="AS13" s="389"/>
      <c r="AT13" s="390"/>
      <c r="AU13" s="490" t="s">
        <v>108</v>
      </c>
      <c r="AV13" s="491"/>
      <c r="AW13" s="491"/>
      <c r="AX13" s="491"/>
      <c r="AY13" s="446" t="s">
        <v>146</v>
      </c>
      <c r="AZ13" s="447"/>
      <c r="BA13" s="447"/>
      <c r="BB13" s="447"/>
      <c r="BC13" s="447"/>
      <c r="BD13" s="447"/>
      <c r="BE13" s="447"/>
      <c r="BF13" s="447"/>
      <c r="BG13" s="447"/>
      <c r="BH13" s="447"/>
      <c r="BI13" s="447"/>
      <c r="BJ13" s="447"/>
      <c r="BK13" s="447"/>
      <c r="BL13" s="447"/>
      <c r="BM13" s="448"/>
      <c r="BN13" s="432">
        <v>-2377302</v>
      </c>
      <c r="BO13" s="433"/>
      <c r="BP13" s="433"/>
      <c r="BQ13" s="433"/>
      <c r="BR13" s="433"/>
      <c r="BS13" s="433"/>
      <c r="BT13" s="433"/>
      <c r="BU13" s="434"/>
      <c r="BV13" s="432">
        <v>2292217</v>
      </c>
      <c r="BW13" s="433"/>
      <c r="BX13" s="433"/>
      <c r="BY13" s="433"/>
      <c r="BZ13" s="433"/>
      <c r="CA13" s="433"/>
      <c r="CB13" s="433"/>
      <c r="CC13" s="434"/>
      <c r="CD13" s="472" t="s">
        <v>147</v>
      </c>
      <c r="CE13" s="392"/>
      <c r="CF13" s="392"/>
      <c r="CG13" s="392"/>
      <c r="CH13" s="392"/>
      <c r="CI13" s="392"/>
      <c r="CJ13" s="392"/>
      <c r="CK13" s="392"/>
      <c r="CL13" s="392"/>
      <c r="CM13" s="392"/>
      <c r="CN13" s="392"/>
      <c r="CO13" s="392"/>
      <c r="CP13" s="392"/>
      <c r="CQ13" s="392"/>
      <c r="CR13" s="392"/>
      <c r="CS13" s="473"/>
      <c r="CT13" s="429">
        <v>1.1000000000000001</v>
      </c>
      <c r="CU13" s="430"/>
      <c r="CV13" s="430"/>
      <c r="CW13" s="430"/>
      <c r="CX13" s="430"/>
      <c r="CY13" s="430"/>
      <c r="CZ13" s="430"/>
      <c r="DA13" s="431"/>
      <c r="DB13" s="429">
        <v>0.7</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148</v>
      </c>
      <c r="M14" s="559"/>
      <c r="N14" s="559"/>
      <c r="O14" s="559"/>
      <c r="P14" s="559"/>
      <c r="Q14" s="560"/>
      <c r="R14" s="519">
        <v>237939</v>
      </c>
      <c r="S14" s="520"/>
      <c r="T14" s="520"/>
      <c r="U14" s="520"/>
      <c r="V14" s="521"/>
      <c r="W14" s="523"/>
      <c r="X14" s="421"/>
      <c r="Y14" s="421"/>
      <c r="Z14" s="421"/>
      <c r="AA14" s="421"/>
      <c r="AB14" s="422"/>
      <c r="AC14" s="512">
        <v>0.6</v>
      </c>
      <c r="AD14" s="513"/>
      <c r="AE14" s="513"/>
      <c r="AF14" s="513"/>
      <c r="AG14" s="514"/>
      <c r="AH14" s="512">
        <v>0.7</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149</v>
      </c>
      <c r="CE14" s="470"/>
      <c r="CF14" s="470"/>
      <c r="CG14" s="470"/>
      <c r="CH14" s="470"/>
      <c r="CI14" s="470"/>
      <c r="CJ14" s="470"/>
      <c r="CK14" s="470"/>
      <c r="CL14" s="470"/>
      <c r="CM14" s="470"/>
      <c r="CN14" s="470"/>
      <c r="CO14" s="470"/>
      <c r="CP14" s="470"/>
      <c r="CQ14" s="470"/>
      <c r="CR14" s="470"/>
      <c r="CS14" s="471"/>
      <c r="CT14" s="529">
        <v>3.9</v>
      </c>
      <c r="CU14" s="530"/>
      <c r="CV14" s="530"/>
      <c r="CW14" s="530"/>
      <c r="CX14" s="530"/>
      <c r="CY14" s="530"/>
      <c r="CZ14" s="530"/>
      <c r="DA14" s="531"/>
      <c r="DB14" s="529">
        <v>8.1999999999999993</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150</v>
      </c>
      <c r="N15" s="517"/>
      <c r="O15" s="517"/>
      <c r="P15" s="517"/>
      <c r="Q15" s="518"/>
      <c r="R15" s="519">
        <v>233554</v>
      </c>
      <c r="S15" s="520"/>
      <c r="T15" s="520"/>
      <c r="U15" s="520"/>
      <c r="V15" s="521"/>
      <c r="W15" s="522" t="s">
        <v>151</v>
      </c>
      <c r="X15" s="418"/>
      <c r="Y15" s="418"/>
      <c r="Z15" s="418"/>
      <c r="AA15" s="418"/>
      <c r="AB15" s="419"/>
      <c r="AC15" s="385">
        <v>13232</v>
      </c>
      <c r="AD15" s="386"/>
      <c r="AE15" s="386"/>
      <c r="AF15" s="386"/>
      <c r="AG15" s="387"/>
      <c r="AH15" s="385">
        <v>14912</v>
      </c>
      <c r="AI15" s="386"/>
      <c r="AJ15" s="386"/>
      <c r="AK15" s="386"/>
      <c r="AL15" s="445"/>
      <c r="AM15" s="489"/>
      <c r="AN15" s="389"/>
      <c r="AO15" s="389"/>
      <c r="AP15" s="389"/>
      <c r="AQ15" s="389"/>
      <c r="AR15" s="389"/>
      <c r="AS15" s="389"/>
      <c r="AT15" s="390"/>
      <c r="AU15" s="490"/>
      <c r="AV15" s="491"/>
      <c r="AW15" s="491"/>
      <c r="AX15" s="491"/>
      <c r="AY15" s="458" t="s">
        <v>152</v>
      </c>
      <c r="AZ15" s="459"/>
      <c r="BA15" s="459"/>
      <c r="BB15" s="459"/>
      <c r="BC15" s="459"/>
      <c r="BD15" s="459"/>
      <c r="BE15" s="459"/>
      <c r="BF15" s="459"/>
      <c r="BG15" s="459"/>
      <c r="BH15" s="459"/>
      <c r="BI15" s="459"/>
      <c r="BJ15" s="459"/>
      <c r="BK15" s="459"/>
      <c r="BL15" s="459"/>
      <c r="BM15" s="460"/>
      <c r="BN15" s="461">
        <v>40025742</v>
      </c>
      <c r="BO15" s="462"/>
      <c r="BP15" s="462"/>
      <c r="BQ15" s="462"/>
      <c r="BR15" s="462"/>
      <c r="BS15" s="462"/>
      <c r="BT15" s="462"/>
      <c r="BU15" s="463"/>
      <c r="BV15" s="461">
        <v>37297353</v>
      </c>
      <c r="BW15" s="462"/>
      <c r="BX15" s="462"/>
      <c r="BY15" s="462"/>
      <c r="BZ15" s="462"/>
      <c r="CA15" s="462"/>
      <c r="CB15" s="462"/>
      <c r="CC15" s="463"/>
      <c r="CD15" s="532" t="s">
        <v>153</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154</v>
      </c>
      <c r="M16" s="507"/>
      <c r="N16" s="507"/>
      <c r="O16" s="507"/>
      <c r="P16" s="507"/>
      <c r="Q16" s="508"/>
      <c r="R16" s="509" t="s">
        <v>155</v>
      </c>
      <c r="S16" s="510"/>
      <c r="T16" s="510"/>
      <c r="U16" s="510"/>
      <c r="V16" s="511"/>
      <c r="W16" s="523"/>
      <c r="X16" s="421"/>
      <c r="Y16" s="421"/>
      <c r="Z16" s="421"/>
      <c r="AA16" s="421"/>
      <c r="AB16" s="422"/>
      <c r="AC16" s="512">
        <v>13.4</v>
      </c>
      <c r="AD16" s="513"/>
      <c r="AE16" s="513"/>
      <c r="AF16" s="513"/>
      <c r="AG16" s="514"/>
      <c r="AH16" s="512">
        <v>15.6</v>
      </c>
      <c r="AI16" s="513"/>
      <c r="AJ16" s="513"/>
      <c r="AK16" s="513"/>
      <c r="AL16" s="515"/>
      <c r="AM16" s="489"/>
      <c r="AN16" s="389"/>
      <c r="AO16" s="389"/>
      <c r="AP16" s="389"/>
      <c r="AQ16" s="389"/>
      <c r="AR16" s="389"/>
      <c r="AS16" s="389"/>
      <c r="AT16" s="390"/>
      <c r="AU16" s="490"/>
      <c r="AV16" s="491"/>
      <c r="AW16" s="491"/>
      <c r="AX16" s="491"/>
      <c r="AY16" s="446" t="s">
        <v>156</v>
      </c>
      <c r="AZ16" s="447"/>
      <c r="BA16" s="447"/>
      <c r="BB16" s="447"/>
      <c r="BC16" s="447"/>
      <c r="BD16" s="447"/>
      <c r="BE16" s="447"/>
      <c r="BF16" s="447"/>
      <c r="BG16" s="447"/>
      <c r="BH16" s="447"/>
      <c r="BI16" s="447"/>
      <c r="BJ16" s="447"/>
      <c r="BK16" s="447"/>
      <c r="BL16" s="447"/>
      <c r="BM16" s="448"/>
      <c r="BN16" s="432">
        <v>33047905</v>
      </c>
      <c r="BO16" s="433"/>
      <c r="BP16" s="433"/>
      <c r="BQ16" s="433"/>
      <c r="BR16" s="433"/>
      <c r="BS16" s="433"/>
      <c r="BT16" s="433"/>
      <c r="BU16" s="434"/>
      <c r="BV16" s="432">
        <v>33109491</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157</v>
      </c>
      <c r="N17" s="526"/>
      <c r="O17" s="526"/>
      <c r="P17" s="526"/>
      <c r="Q17" s="527"/>
      <c r="R17" s="509" t="s">
        <v>158</v>
      </c>
      <c r="S17" s="510"/>
      <c r="T17" s="510"/>
      <c r="U17" s="510"/>
      <c r="V17" s="511"/>
      <c r="W17" s="522" t="s">
        <v>159</v>
      </c>
      <c r="X17" s="418"/>
      <c r="Y17" s="418"/>
      <c r="Z17" s="418"/>
      <c r="AA17" s="418"/>
      <c r="AB17" s="419"/>
      <c r="AC17" s="385">
        <v>84904</v>
      </c>
      <c r="AD17" s="386"/>
      <c r="AE17" s="386"/>
      <c r="AF17" s="386"/>
      <c r="AG17" s="387"/>
      <c r="AH17" s="385">
        <v>80115</v>
      </c>
      <c r="AI17" s="386"/>
      <c r="AJ17" s="386"/>
      <c r="AK17" s="386"/>
      <c r="AL17" s="445"/>
      <c r="AM17" s="489"/>
      <c r="AN17" s="389"/>
      <c r="AO17" s="389"/>
      <c r="AP17" s="389"/>
      <c r="AQ17" s="389"/>
      <c r="AR17" s="389"/>
      <c r="AS17" s="389"/>
      <c r="AT17" s="390"/>
      <c r="AU17" s="490"/>
      <c r="AV17" s="491"/>
      <c r="AW17" s="491"/>
      <c r="AX17" s="491"/>
      <c r="AY17" s="446" t="s">
        <v>160</v>
      </c>
      <c r="AZ17" s="447"/>
      <c r="BA17" s="447"/>
      <c r="BB17" s="447"/>
      <c r="BC17" s="447"/>
      <c r="BD17" s="447"/>
      <c r="BE17" s="447"/>
      <c r="BF17" s="447"/>
      <c r="BG17" s="447"/>
      <c r="BH17" s="447"/>
      <c r="BI17" s="447"/>
      <c r="BJ17" s="447"/>
      <c r="BK17" s="447"/>
      <c r="BL17" s="447"/>
      <c r="BM17" s="448"/>
      <c r="BN17" s="432">
        <v>51836767</v>
      </c>
      <c r="BO17" s="433"/>
      <c r="BP17" s="433"/>
      <c r="BQ17" s="433"/>
      <c r="BR17" s="433"/>
      <c r="BS17" s="433"/>
      <c r="BT17" s="433"/>
      <c r="BU17" s="434"/>
      <c r="BV17" s="432">
        <v>48211933</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161</v>
      </c>
      <c r="C18" s="483"/>
      <c r="D18" s="483"/>
      <c r="E18" s="484"/>
      <c r="F18" s="484"/>
      <c r="G18" s="484"/>
      <c r="H18" s="484"/>
      <c r="I18" s="484"/>
      <c r="J18" s="484"/>
      <c r="K18" s="484"/>
      <c r="L18" s="485">
        <v>21.58</v>
      </c>
      <c r="M18" s="485"/>
      <c r="N18" s="485"/>
      <c r="O18" s="485"/>
      <c r="P18" s="485"/>
      <c r="Q18" s="485"/>
      <c r="R18" s="486"/>
      <c r="S18" s="486"/>
      <c r="T18" s="486"/>
      <c r="U18" s="486"/>
      <c r="V18" s="487"/>
      <c r="W18" s="503"/>
      <c r="X18" s="504"/>
      <c r="Y18" s="504"/>
      <c r="Z18" s="504"/>
      <c r="AA18" s="504"/>
      <c r="AB18" s="528"/>
      <c r="AC18" s="402">
        <v>86</v>
      </c>
      <c r="AD18" s="403"/>
      <c r="AE18" s="403"/>
      <c r="AF18" s="403"/>
      <c r="AG18" s="488"/>
      <c r="AH18" s="402">
        <v>83.7</v>
      </c>
      <c r="AI18" s="403"/>
      <c r="AJ18" s="403"/>
      <c r="AK18" s="403"/>
      <c r="AL18" s="404"/>
      <c r="AM18" s="489"/>
      <c r="AN18" s="389"/>
      <c r="AO18" s="389"/>
      <c r="AP18" s="389"/>
      <c r="AQ18" s="389"/>
      <c r="AR18" s="389"/>
      <c r="AS18" s="389"/>
      <c r="AT18" s="390"/>
      <c r="AU18" s="490"/>
      <c r="AV18" s="491"/>
      <c r="AW18" s="491"/>
      <c r="AX18" s="491"/>
      <c r="AY18" s="446" t="s">
        <v>162</v>
      </c>
      <c r="AZ18" s="447"/>
      <c r="BA18" s="447"/>
      <c r="BB18" s="447"/>
      <c r="BC18" s="447"/>
      <c r="BD18" s="447"/>
      <c r="BE18" s="447"/>
      <c r="BF18" s="447"/>
      <c r="BG18" s="447"/>
      <c r="BH18" s="447"/>
      <c r="BI18" s="447"/>
      <c r="BJ18" s="447"/>
      <c r="BK18" s="447"/>
      <c r="BL18" s="447"/>
      <c r="BM18" s="448"/>
      <c r="BN18" s="432">
        <v>48363573</v>
      </c>
      <c r="BO18" s="433"/>
      <c r="BP18" s="433"/>
      <c r="BQ18" s="433"/>
      <c r="BR18" s="433"/>
      <c r="BS18" s="433"/>
      <c r="BT18" s="433"/>
      <c r="BU18" s="434"/>
      <c r="BV18" s="432">
        <v>46447875</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163</v>
      </c>
      <c r="C19" s="483"/>
      <c r="D19" s="483"/>
      <c r="E19" s="484"/>
      <c r="F19" s="484"/>
      <c r="G19" s="484"/>
      <c r="H19" s="484"/>
      <c r="I19" s="484"/>
      <c r="J19" s="484"/>
      <c r="K19" s="484"/>
      <c r="L19" s="492">
        <v>11243</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164</v>
      </c>
      <c r="AZ19" s="447"/>
      <c r="BA19" s="447"/>
      <c r="BB19" s="447"/>
      <c r="BC19" s="447"/>
      <c r="BD19" s="447"/>
      <c r="BE19" s="447"/>
      <c r="BF19" s="447"/>
      <c r="BG19" s="447"/>
      <c r="BH19" s="447"/>
      <c r="BI19" s="447"/>
      <c r="BJ19" s="447"/>
      <c r="BK19" s="447"/>
      <c r="BL19" s="447"/>
      <c r="BM19" s="448"/>
      <c r="BN19" s="432">
        <v>66592282</v>
      </c>
      <c r="BO19" s="433"/>
      <c r="BP19" s="433"/>
      <c r="BQ19" s="433"/>
      <c r="BR19" s="433"/>
      <c r="BS19" s="433"/>
      <c r="BT19" s="433"/>
      <c r="BU19" s="434"/>
      <c r="BV19" s="432">
        <v>63978902</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165</v>
      </c>
      <c r="C20" s="483"/>
      <c r="D20" s="483"/>
      <c r="E20" s="484"/>
      <c r="F20" s="484"/>
      <c r="G20" s="484"/>
      <c r="H20" s="484"/>
      <c r="I20" s="484"/>
      <c r="J20" s="484"/>
      <c r="K20" s="484"/>
      <c r="L20" s="492">
        <v>120945</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166</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167</v>
      </c>
      <c r="C22" s="409"/>
      <c r="D22" s="410"/>
      <c r="E22" s="417" t="s">
        <v>1</v>
      </c>
      <c r="F22" s="418"/>
      <c r="G22" s="418"/>
      <c r="H22" s="418"/>
      <c r="I22" s="418"/>
      <c r="J22" s="418"/>
      <c r="K22" s="419"/>
      <c r="L22" s="417" t="s">
        <v>168</v>
      </c>
      <c r="M22" s="418"/>
      <c r="N22" s="418"/>
      <c r="O22" s="418"/>
      <c r="P22" s="419"/>
      <c r="Q22" s="423" t="s">
        <v>169</v>
      </c>
      <c r="R22" s="424"/>
      <c r="S22" s="424"/>
      <c r="T22" s="424"/>
      <c r="U22" s="424"/>
      <c r="V22" s="425"/>
      <c r="W22" s="474" t="s">
        <v>170</v>
      </c>
      <c r="X22" s="409"/>
      <c r="Y22" s="410"/>
      <c r="Z22" s="417" t="s">
        <v>1</v>
      </c>
      <c r="AA22" s="418"/>
      <c r="AB22" s="418"/>
      <c r="AC22" s="418"/>
      <c r="AD22" s="418"/>
      <c r="AE22" s="418"/>
      <c r="AF22" s="418"/>
      <c r="AG22" s="419"/>
      <c r="AH22" s="435" t="s">
        <v>171</v>
      </c>
      <c r="AI22" s="418"/>
      <c r="AJ22" s="418"/>
      <c r="AK22" s="418"/>
      <c r="AL22" s="419"/>
      <c r="AM22" s="435" t="s">
        <v>172</v>
      </c>
      <c r="AN22" s="436"/>
      <c r="AO22" s="436"/>
      <c r="AP22" s="436"/>
      <c r="AQ22" s="436"/>
      <c r="AR22" s="437"/>
      <c r="AS22" s="423" t="s">
        <v>169</v>
      </c>
      <c r="AT22" s="424"/>
      <c r="AU22" s="424"/>
      <c r="AV22" s="424"/>
      <c r="AW22" s="424"/>
      <c r="AX22" s="441"/>
      <c r="AY22" s="458" t="s">
        <v>173</v>
      </c>
      <c r="AZ22" s="459"/>
      <c r="BA22" s="459"/>
      <c r="BB22" s="459"/>
      <c r="BC22" s="459"/>
      <c r="BD22" s="459"/>
      <c r="BE22" s="459"/>
      <c r="BF22" s="459"/>
      <c r="BG22" s="459"/>
      <c r="BH22" s="459"/>
      <c r="BI22" s="459"/>
      <c r="BJ22" s="459"/>
      <c r="BK22" s="459"/>
      <c r="BL22" s="459"/>
      <c r="BM22" s="460"/>
      <c r="BN22" s="461">
        <v>39230631</v>
      </c>
      <c r="BO22" s="462"/>
      <c r="BP22" s="462"/>
      <c r="BQ22" s="462"/>
      <c r="BR22" s="462"/>
      <c r="BS22" s="462"/>
      <c r="BT22" s="462"/>
      <c r="BU22" s="463"/>
      <c r="BV22" s="461">
        <v>39719115</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174</v>
      </c>
      <c r="AZ23" s="447"/>
      <c r="BA23" s="447"/>
      <c r="BB23" s="447"/>
      <c r="BC23" s="447"/>
      <c r="BD23" s="447"/>
      <c r="BE23" s="447"/>
      <c r="BF23" s="447"/>
      <c r="BG23" s="447"/>
      <c r="BH23" s="447"/>
      <c r="BI23" s="447"/>
      <c r="BJ23" s="447"/>
      <c r="BK23" s="447"/>
      <c r="BL23" s="447"/>
      <c r="BM23" s="448"/>
      <c r="BN23" s="432">
        <v>6494538</v>
      </c>
      <c r="BO23" s="433"/>
      <c r="BP23" s="433"/>
      <c r="BQ23" s="433"/>
      <c r="BR23" s="433"/>
      <c r="BS23" s="433"/>
      <c r="BT23" s="433"/>
      <c r="BU23" s="434"/>
      <c r="BV23" s="432">
        <v>6888523</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175</v>
      </c>
      <c r="F24" s="389"/>
      <c r="G24" s="389"/>
      <c r="H24" s="389"/>
      <c r="I24" s="389"/>
      <c r="J24" s="389"/>
      <c r="K24" s="390"/>
      <c r="L24" s="385">
        <v>1</v>
      </c>
      <c r="M24" s="386"/>
      <c r="N24" s="386"/>
      <c r="O24" s="386"/>
      <c r="P24" s="387"/>
      <c r="Q24" s="385">
        <v>10350</v>
      </c>
      <c r="R24" s="386"/>
      <c r="S24" s="386"/>
      <c r="T24" s="386"/>
      <c r="U24" s="386"/>
      <c r="V24" s="387"/>
      <c r="W24" s="475"/>
      <c r="X24" s="412"/>
      <c r="Y24" s="413"/>
      <c r="Z24" s="388" t="s">
        <v>176</v>
      </c>
      <c r="AA24" s="389"/>
      <c r="AB24" s="389"/>
      <c r="AC24" s="389"/>
      <c r="AD24" s="389"/>
      <c r="AE24" s="389"/>
      <c r="AF24" s="389"/>
      <c r="AG24" s="390"/>
      <c r="AH24" s="385">
        <v>1235</v>
      </c>
      <c r="AI24" s="386"/>
      <c r="AJ24" s="386"/>
      <c r="AK24" s="386"/>
      <c r="AL24" s="387"/>
      <c r="AM24" s="385">
        <v>3832205</v>
      </c>
      <c r="AN24" s="386"/>
      <c r="AO24" s="386"/>
      <c r="AP24" s="386"/>
      <c r="AQ24" s="386"/>
      <c r="AR24" s="387"/>
      <c r="AS24" s="385">
        <v>3103</v>
      </c>
      <c r="AT24" s="386"/>
      <c r="AU24" s="386"/>
      <c r="AV24" s="386"/>
      <c r="AW24" s="386"/>
      <c r="AX24" s="445"/>
      <c r="AY24" s="405" t="s">
        <v>177</v>
      </c>
      <c r="AZ24" s="406"/>
      <c r="BA24" s="406"/>
      <c r="BB24" s="406"/>
      <c r="BC24" s="406"/>
      <c r="BD24" s="406"/>
      <c r="BE24" s="406"/>
      <c r="BF24" s="406"/>
      <c r="BG24" s="406"/>
      <c r="BH24" s="406"/>
      <c r="BI24" s="406"/>
      <c r="BJ24" s="406"/>
      <c r="BK24" s="406"/>
      <c r="BL24" s="406"/>
      <c r="BM24" s="407"/>
      <c r="BN24" s="432">
        <v>36161685</v>
      </c>
      <c r="BO24" s="433"/>
      <c r="BP24" s="433"/>
      <c r="BQ24" s="433"/>
      <c r="BR24" s="433"/>
      <c r="BS24" s="433"/>
      <c r="BT24" s="433"/>
      <c r="BU24" s="434"/>
      <c r="BV24" s="432">
        <v>36149203</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178</v>
      </c>
      <c r="F25" s="389"/>
      <c r="G25" s="389"/>
      <c r="H25" s="389"/>
      <c r="I25" s="389"/>
      <c r="J25" s="389"/>
      <c r="K25" s="390"/>
      <c r="L25" s="385">
        <v>2</v>
      </c>
      <c r="M25" s="386"/>
      <c r="N25" s="386"/>
      <c r="O25" s="386"/>
      <c r="P25" s="387"/>
      <c r="Q25" s="385">
        <v>8950</v>
      </c>
      <c r="R25" s="386"/>
      <c r="S25" s="386"/>
      <c r="T25" s="386"/>
      <c r="U25" s="386"/>
      <c r="V25" s="387"/>
      <c r="W25" s="475"/>
      <c r="X25" s="412"/>
      <c r="Y25" s="413"/>
      <c r="Z25" s="388" t="s">
        <v>179</v>
      </c>
      <c r="AA25" s="389"/>
      <c r="AB25" s="389"/>
      <c r="AC25" s="389"/>
      <c r="AD25" s="389"/>
      <c r="AE25" s="389"/>
      <c r="AF25" s="389"/>
      <c r="AG25" s="390"/>
      <c r="AH25" s="385" t="s">
        <v>180</v>
      </c>
      <c r="AI25" s="386"/>
      <c r="AJ25" s="386"/>
      <c r="AK25" s="386"/>
      <c r="AL25" s="387"/>
      <c r="AM25" s="385" t="s">
        <v>180</v>
      </c>
      <c r="AN25" s="386"/>
      <c r="AO25" s="386"/>
      <c r="AP25" s="386"/>
      <c r="AQ25" s="386"/>
      <c r="AR25" s="387"/>
      <c r="AS25" s="385" t="s">
        <v>180</v>
      </c>
      <c r="AT25" s="386"/>
      <c r="AU25" s="386"/>
      <c r="AV25" s="386"/>
      <c r="AW25" s="386"/>
      <c r="AX25" s="445"/>
      <c r="AY25" s="458" t="s">
        <v>181</v>
      </c>
      <c r="AZ25" s="459"/>
      <c r="BA25" s="459"/>
      <c r="BB25" s="459"/>
      <c r="BC25" s="459"/>
      <c r="BD25" s="459"/>
      <c r="BE25" s="459"/>
      <c r="BF25" s="459"/>
      <c r="BG25" s="459"/>
      <c r="BH25" s="459"/>
      <c r="BI25" s="459"/>
      <c r="BJ25" s="459"/>
      <c r="BK25" s="459"/>
      <c r="BL25" s="459"/>
      <c r="BM25" s="460"/>
      <c r="BN25" s="461">
        <v>4824676</v>
      </c>
      <c r="BO25" s="462"/>
      <c r="BP25" s="462"/>
      <c r="BQ25" s="462"/>
      <c r="BR25" s="462"/>
      <c r="BS25" s="462"/>
      <c r="BT25" s="462"/>
      <c r="BU25" s="463"/>
      <c r="BV25" s="461">
        <v>6216352</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182</v>
      </c>
      <c r="F26" s="389"/>
      <c r="G26" s="389"/>
      <c r="H26" s="389"/>
      <c r="I26" s="389"/>
      <c r="J26" s="389"/>
      <c r="K26" s="390"/>
      <c r="L26" s="385">
        <v>1</v>
      </c>
      <c r="M26" s="386"/>
      <c r="N26" s="386"/>
      <c r="O26" s="386"/>
      <c r="P26" s="387"/>
      <c r="Q26" s="385">
        <v>8300</v>
      </c>
      <c r="R26" s="386"/>
      <c r="S26" s="386"/>
      <c r="T26" s="386"/>
      <c r="U26" s="386"/>
      <c r="V26" s="387"/>
      <c r="W26" s="475"/>
      <c r="X26" s="412"/>
      <c r="Y26" s="413"/>
      <c r="Z26" s="388" t="s">
        <v>183</v>
      </c>
      <c r="AA26" s="443"/>
      <c r="AB26" s="443"/>
      <c r="AC26" s="443"/>
      <c r="AD26" s="443"/>
      <c r="AE26" s="443"/>
      <c r="AF26" s="443"/>
      <c r="AG26" s="444"/>
      <c r="AH26" s="385">
        <v>85</v>
      </c>
      <c r="AI26" s="386"/>
      <c r="AJ26" s="386"/>
      <c r="AK26" s="386"/>
      <c r="AL26" s="387"/>
      <c r="AM26" s="385">
        <v>281605</v>
      </c>
      <c r="AN26" s="386"/>
      <c r="AO26" s="386"/>
      <c r="AP26" s="386"/>
      <c r="AQ26" s="386"/>
      <c r="AR26" s="387"/>
      <c r="AS26" s="385">
        <v>3313</v>
      </c>
      <c r="AT26" s="386"/>
      <c r="AU26" s="386"/>
      <c r="AV26" s="386"/>
      <c r="AW26" s="386"/>
      <c r="AX26" s="445"/>
      <c r="AY26" s="472" t="s">
        <v>184</v>
      </c>
      <c r="AZ26" s="392"/>
      <c r="BA26" s="392"/>
      <c r="BB26" s="392"/>
      <c r="BC26" s="392"/>
      <c r="BD26" s="392"/>
      <c r="BE26" s="392"/>
      <c r="BF26" s="392"/>
      <c r="BG26" s="392"/>
      <c r="BH26" s="392"/>
      <c r="BI26" s="392"/>
      <c r="BJ26" s="392"/>
      <c r="BK26" s="392"/>
      <c r="BL26" s="392"/>
      <c r="BM26" s="473"/>
      <c r="BN26" s="432">
        <v>50000</v>
      </c>
      <c r="BO26" s="433"/>
      <c r="BP26" s="433"/>
      <c r="BQ26" s="433"/>
      <c r="BR26" s="433"/>
      <c r="BS26" s="433"/>
      <c r="BT26" s="433"/>
      <c r="BU26" s="434"/>
      <c r="BV26" s="432">
        <v>30000</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185</v>
      </c>
      <c r="F27" s="389"/>
      <c r="G27" s="389"/>
      <c r="H27" s="389"/>
      <c r="I27" s="389"/>
      <c r="J27" s="389"/>
      <c r="K27" s="390"/>
      <c r="L27" s="385">
        <v>1</v>
      </c>
      <c r="M27" s="386"/>
      <c r="N27" s="386"/>
      <c r="O27" s="386"/>
      <c r="P27" s="387"/>
      <c r="Q27" s="385">
        <v>6400</v>
      </c>
      <c r="R27" s="386"/>
      <c r="S27" s="386"/>
      <c r="T27" s="386"/>
      <c r="U27" s="386"/>
      <c r="V27" s="387"/>
      <c r="W27" s="475"/>
      <c r="X27" s="412"/>
      <c r="Y27" s="413"/>
      <c r="Z27" s="388" t="s">
        <v>186</v>
      </c>
      <c r="AA27" s="389"/>
      <c r="AB27" s="389"/>
      <c r="AC27" s="389"/>
      <c r="AD27" s="389"/>
      <c r="AE27" s="389"/>
      <c r="AF27" s="389"/>
      <c r="AG27" s="390"/>
      <c r="AH27" s="385">
        <v>2</v>
      </c>
      <c r="AI27" s="386"/>
      <c r="AJ27" s="386"/>
      <c r="AK27" s="386"/>
      <c r="AL27" s="387"/>
      <c r="AM27" s="385" t="s">
        <v>187</v>
      </c>
      <c r="AN27" s="386"/>
      <c r="AO27" s="386"/>
      <c r="AP27" s="386"/>
      <c r="AQ27" s="386"/>
      <c r="AR27" s="387"/>
      <c r="AS27" s="385" t="s">
        <v>188</v>
      </c>
      <c r="AT27" s="386"/>
      <c r="AU27" s="386"/>
      <c r="AV27" s="386"/>
      <c r="AW27" s="386"/>
      <c r="AX27" s="445"/>
      <c r="AY27" s="469" t="s">
        <v>189</v>
      </c>
      <c r="AZ27" s="470"/>
      <c r="BA27" s="470"/>
      <c r="BB27" s="470"/>
      <c r="BC27" s="470"/>
      <c r="BD27" s="470"/>
      <c r="BE27" s="470"/>
      <c r="BF27" s="470"/>
      <c r="BG27" s="470"/>
      <c r="BH27" s="470"/>
      <c r="BI27" s="470"/>
      <c r="BJ27" s="470"/>
      <c r="BK27" s="470"/>
      <c r="BL27" s="470"/>
      <c r="BM27" s="471"/>
      <c r="BN27" s="466">
        <v>3356408</v>
      </c>
      <c r="BO27" s="467"/>
      <c r="BP27" s="467"/>
      <c r="BQ27" s="467"/>
      <c r="BR27" s="467"/>
      <c r="BS27" s="467"/>
      <c r="BT27" s="467"/>
      <c r="BU27" s="468"/>
      <c r="BV27" s="466">
        <v>3356364</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190</v>
      </c>
      <c r="F28" s="389"/>
      <c r="G28" s="389"/>
      <c r="H28" s="389"/>
      <c r="I28" s="389"/>
      <c r="J28" s="389"/>
      <c r="K28" s="390"/>
      <c r="L28" s="385">
        <v>1</v>
      </c>
      <c r="M28" s="386"/>
      <c r="N28" s="386"/>
      <c r="O28" s="386"/>
      <c r="P28" s="387"/>
      <c r="Q28" s="385">
        <v>5800</v>
      </c>
      <c r="R28" s="386"/>
      <c r="S28" s="386"/>
      <c r="T28" s="386"/>
      <c r="U28" s="386"/>
      <c r="V28" s="387"/>
      <c r="W28" s="475"/>
      <c r="X28" s="412"/>
      <c r="Y28" s="413"/>
      <c r="Z28" s="388" t="s">
        <v>191</v>
      </c>
      <c r="AA28" s="389"/>
      <c r="AB28" s="389"/>
      <c r="AC28" s="389"/>
      <c r="AD28" s="389"/>
      <c r="AE28" s="389"/>
      <c r="AF28" s="389"/>
      <c r="AG28" s="390"/>
      <c r="AH28" s="385" t="s">
        <v>192</v>
      </c>
      <c r="AI28" s="386"/>
      <c r="AJ28" s="386"/>
      <c r="AK28" s="386"/>
      <c r="AL28" s="387"/>
      <c r="AM28" s="385" t="s">
        <v>180</v>
      </c>
      <c r="AN28" s="386"/>
      <c r="AO28" s="386"/>
      <c r="AP28" s="386"/>
      <c r="AQ28" s="386"/>
      <c r="AR28" s="387"/>
      <c r="AS28" s="385" t="s">
        <v>180</v>
      </c>
      <c r="AT28" s="386"/>
      <c r="AU28" s="386"/>
      <c r="AV28" s="386"/>
      <c r="AW28" s="386"/>
      <c r="AX28" s="445"/>
      <c r="AY28" s="449" t="s">
        <v>193</v>
      </c>
      <c r="AZ28" s="450"/>
      <c r="BA28" s="450"/>
      <c r="BB28" s="451"/>
      <c r="BC28" s="458" t="s">
        <v>50</v>
      </c>
      <c r="BD28" s="459"/>
      <c r="BE28" s="459"/>
      <c r="BF28" s="459"/>
      <c r="BG28" s="459"/>
      <c r="BH28" s="459"/>
      <c r="BI28" s="459"/>
      <c r="BJ28" s="459"/>
      <c r="BK28" s="459"/>
      <c r="BL28" s="459"/>
      <c r="BM28" s="460"/>
      <c r="BN28" s="461">
        <v>6030161</v>
      </c>
      <c r="BO28" s="462"/>
      <c r="BP28" s="462"/>
      <c r="BQ28" s="462"/>
      <c r="BR28" s="462"/>
      <c r="BS28" s="462"/>
      <c r="BT28" s="462"/>
      <c r="BU28" s="463"/>
      <c r="BV28" s="461">
        <v>6077957</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194</v>
      </c>
      <c r="F29" s="389"/>
      <c r="G29" s="389"/>
      <c r="H29" s="389"/>
      <c r="I29" s="389"/>
      <c r="J29" s="389"/>
      <c r="K29" s="390"/>
      <c r="L29" s="385">
        <v>26</v>
      </c>
      <c r="M29" s="386"/>
      <c r="N29" s="386"/>
      <c r="O29" s="386"/>
      <c r="P29" s="387"/>
      <c r="Q29" s="385">
        <v>5500</v>
      </c>
      <c r="R29" s="386"/>
      <c r="S29" s="386"/>
      <c r="T29" s="386"/>
      <c r="U29" s="386"/>
      <c r="V29" s="387"/>
      <c r="W29" s="476"/>
      <c r="X29" s="477"/>
      <c r="Y29" s="478"/>
      <c r="Z29" s="388" t="s">
        <v>195</v>
      </c>
      <c r="AA29" s="389"/>
      <c r="AB29" s="389"/>
      <c r="AC29" s="389"/>
      <c r="AD29" s="389"/>
      <c r="AE29" s="389"/>
      <c r="AF29" s="389"/>
      <c r="AG29" s="390"/>
      <c r="AH29" s="385">
        <v>1237</v>
      </c>
      <c r="AI29" s="386"/>
      <c r="AJ29" s="386"/>
      <c r="AK29" s="386"/>
      <c r="AL29" s="387"/>
      <c r="AM29" s="385">
        <v>3840237</v>
      </c>
      <c r="AN29" s="386"/>
      <c r="AO29" s="386"/>
      <c r="AP29" s="386"/>
      <c r="AQ29" s="386"/>
      <c r="AR29" s="387"/>
      <c r="AS29" s="385">
        <v>3104</v>
      </c>
      <c r="AT29" s="386"/>
      <c r="AU29" s="386"/>
      <c r="AV29" s="386"/>
      <c r="AW29" s="386"/>
      <c r="AX29" s="445"/>
      <c r="AY29" s="452"/>
      <c r="AZ29" s="453"/>
      <c r="BA29" s="453"/>
      <c r="BB29" s="454"/>
      <c r="BC29" s="446" t="s">
        <v>196</v>
      </c>
      <c r="BD29" s="447"/>
      <c r="BE29" s="447"/>
      <c r="BF29" s="447"/>
      <c r="BG29" s="447"/>
      <c r="BH29" s="447"/>
      <c r="BI29" s="447"/>
      <c r="BJ29" s="447"/>
      <c r="BK29" s="447"/>
      <c r="BL29" s="447"/>
      <c r="BM29" s="448"/>
      <c r="BN29" s="432">
        <v>43518</v>
      </c>
      <c r="BO29" s="433"/>
      <c r="BP29" s="433"/>
      <c r="BQ29" s="433"/>
      <c r="BR29" s="433"/>
      <c r="BS29" s="433"/>
      <c r="BT29" s="433"/>
      <c r="BU29" s="434"/>
      <c r="BV29" s="432">
        <v>43518</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197</v>
      </c>
      <c r="X30" s="400"/>
      <c r="Y30" s="400"/>
      <c r="Z30" s="400"/>
      <c r="AA30" s="400"/>
      <c r="AB30" s="400"/>
      <c r="AC30" s="400"/>
      <c r="AD30" s="400"/>
      <c r="AE30" s="400"/>
      <c r="AF30" s="400"/>
      <c r="AG30" s="401"/>
      <c r="AH30" s="402">
        <v>99</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52</v>
      </c>
      <c r="BD30" s="406"/>
      <c r="BE30" s="406"/>
      <c r="BF30" s="406"/>
      <c r="BG30" s="406"/>
      <c r="BH30" s="406"/>
      <c r="BI30" s="406"/>
      <c r="BJ30" s="406"/>
      <c r="BK30" s="406"/>
      <c r="BL30" s="406"/>
      <c r="BM30" s="407"/>
      <c r="BN30" s="466">
        <v>17269379</v>
      </c>
      <c r="BO30" s="467"/>
      <c r="BP30" s="467"/>
      <c r="BQ30" s="467"/>
      <c r="BR30" s="467"/>
      <c r="BS30" s="467"/>
      <c r="BT30" s="467"/>
      <c r="BU30" s="468"/>
      <c r="BV30" s="466">
        <v>14740429</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198</v>
      </c>
      <c r="D32" s="391"/>
      <c r="E32" s="391"/>
      <c r="F32" s="391"/>
      <c r="G32" s="391"/>
      <c r="H32" s="391"/>
      <c r="I32" s="391"/>
      <c r="J32" s="391"/>
      <c r="K32" s="391"/>
      <c r="L32" s="391"/>
      <c r="M32" s="391"/>
      <c r="N32" s="391"/>
      <c r="O32" s="391"/>
      <c r="P32" s="391"/>
      <c r="Q32" s="391"/>
      <c r="R32" s="391"/>
      <c r="S32" s="391"/>
      <c r="U32" s="392" t="s">
        <v>199</v>
      </c>
      <c r="V32" s="392"/>
      <c r="W32" s="392"/>
      <c r="X32" s="392"/>
      <c r="Y32" s="392"/>
      <c r="Z32" s="392"/>
      <c r="AA32" s="392"/>
      <c r="AB32" s="392"/>
      <c r="AC32" s="392"/>
      <c r="AD32" s="392"/>
      <c r="AE32" s="392"/>
      <c r="AF32" s="392"/>
      <c r="AG32" s="392"/>
      <c r="AH32" s="392"/>
      <c r="AI32" s="392"/>
      <c r="AJ32" s="392"/>
      <c r="AK32" s="392"/>
      <c r="AM32" s="392" t="s">
        <v>200</v>
      </c>
      <c r="AN32" s="392"/>
      <c r="AO32" s="392"/>
      <c r="AP32" s="392"/>
      <c r="AQ32" s="392"/>
      <c r="AR32" s="392"/>
      <c r="AS32" s="392"/>
      <c r="AT32" s="392"/>
      <c r="AU32" s="392"/>
      <c r="AV32" s="392"/>
      <c r="AW32" s="392"/>
      <c r="AX32" s="392"/>
      <c r="AY32" s="392"/>
      <c r="AZ32" s="392"/>
      <c r="BA32" s="392"/>
      <c r="BB32" s="392"/>
      <c r="BC32" s="392"/>
      <c r="BE32" s="392" t="s">
        <v>201</v>
      </c>
      <c r="BF32" s="392"/>
      <c r="BG32" s="392"/>
      <c r="BH32" s="392"/>
      <c r="BI32" s="392"/>
      <c r="BJ32" s="392"/>
      <c r="BK32" s="392"/>
      <c r="BL32" s="392"/>
      <c r="BM32" s="392"/>
      <c r="BN32" s="392"/>
      <c r="BO32" s="392"/>
      <c r="BP32" s="392"/>
      <c r="BQ32" s="392"/>
      <c r="BR32" s="392"/>
      <c r="BS32" s="392"/>
      <c r="BT32" s="392"/>
      <c r="BU32" s="392"/>
      <c r="BW32" s="392" t="s">
        <v>202</v>
      </c>
      <c r="BX32" s="392"/>
      <c r="BY32" s="392"/>
      <c r="BZ32" s="392"/>
      <c r="CA32" s="392"/>
      <c r="CB32" s="392"/>
      <c r="CC32" s="392"/>
      <c r="CD32" s="392"/>
      <c r="CE32" s="392"/>
      <c r="CF32" s="392"/>
      <c r="CG32" s="392"/>
      <c r="CH32" s="392"/>
      <c r="CI32" s="392"/>
      <c r="CJ32" s="392"/>
      <c r="CK32" s="392"/>
      <c r="CL32" s="392"/>
      <c r="CM32" s="392"/>
      <c r="CO32" s="392" t="s">
        <v>203</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204</v>
      </c>
      <c r="D33" s="384"/>
      <c r="E33" s="383" t="s">
        <v>205</v>
      </c>
      <c r="F33" s="383"/>
      <c r="G33" s="383"/>
      <c r="H33" s="383"/>
      <c r="I33" s="383"/>
      <c r="J33" s="383"/>
      <c r="K33" s="383"/>
      <c r="L33" s="383"/>
      <c r="M33" s="383"/>
      <c r="N33" s="383"/>
      <c r="O33" s="383"/>
      <c r="P33" s="383"/>
      <c r="Q33" s="383"/>
      <c r="R33" s="383"/>
      <c r="S33" s="383"/>
      <c r="T33" s="200"/>
      <c r="U33" s="384" t="s">
        <v>204</v>
      </c>
      <c r="V33" s="384"/>
      <c r="W33" s="383" t="s">
        <v>205</v>
      </c>
      <c r="X33" s="383"/>
      <c r="Y33" s="383"/>
      <c r="Z33" s="383"/>
      <c r="AA33" s="383"/>
      <c r="AB33" s="383"/>
      <c r="AC33" s="383"/>
      <c r="AD33" s="383"/>
      <c r="AE33" s="383"/>
      <c r="AF33" s="383"/>
      <c r="AG33" s="383"/>
      <c r="AH33" s="383"/>
      <c r="AI33" s="383"/>
      <c r="AJ33" s="383"/>
      <c r="AK33" s="383"/>
      <c r="AL33" s="200"/>
      <c r="AM33" s="384" t="s">
        <v>204</v>
      </c>
      <c r="AN33" s="384"/>
      <c r="AO33" s="383" t="s">
        <v>205</v>
      </c>
      <c r="AP33" s="383"/>
      <c r="AQ33" s="383"/>
      <c r="AR33" s="383"/>
      <c r="AS33" s="383"/>
      <c r="AT33" s="383"/>
      <c r="AU33" s="383"/>
      <c r="AV33" s="383"/>
      <c r="AW33" s="383"/>
      <c r="AX33" s="383"/>
      <c r="AY33" s="383"/>
      <c r="AZ33" s="383"/>
      <c r="BA33" s="383"/>
      <c r="BB33" s="383"/>
      <c r="BC33" s="383"/>
      <c r="BD33" s="201"/>
      <c r="BE33" s="383" t="s">
        <v>206</v>
      </c>
      <c r="BF33" s="383"/>
      <c r="BG33" s="383" t="s">
        <v>207</v>
      </c>
      <c r="BH33" s="383"/>
      <c r="BI33" s="383"/>
      <c r="BJ33" s="383"/>
      <c r="BK33" s="383"/>
      <c r="BL33" s="383"/>
      <c r="BM33" s="383"/>
      <c r="BN33" s="383"/>
      <c r="BO33" s="383"/>
      <c r="BP33" s="383"/>
      <c r="BQ33" s="383"/>
      <c r="BR33" s="383"/>
      <c r="BS33" s="383"/>
      <c r="BT33" s="383"/>
      <c r="BU33" s="383"/>
      <c r="BV33" s="201"/>
      <c r="BW33" s="384" t="s">
        <v>206</v>
      </c>
      <c r="BX33" s="384"/>
      <c r="BY33" s="383" t="s">
        <v>208</v>
      </c>
      <c r="BZ33" s="383"/>
      <c r="CA33" s="383"/>
      <c r="CB33" s="383"/>
      <c r="CC33" s="383"/>
      <c r="CD33" s="383"/>
      <c r="CE33" s="383"/>
      <c r="CF33" s="383"/>
      <c r="CG33" s="383"/>
      <c r="CH33" s="383"/>
      <c r="CI33" s="383"/>
      <c r="CJ33" s="383"/>
      <c r="CK33" s="383"/>
      <c r="CL33" s="383"/>
      <c r="CM33" s="383"/>
      <c r="CN33" s="200"/>
      <c r="CO33" s="384" t="s">
        <v>204</v>
      </c>
      <c r="CP33" s="384"/>
      <c r="CQ33" s="383" t="s">
        <v>209</v>
      </c>
      <c r="CR33" s="383"/>
      <c r="CS33" s="383"/>
      <c r="CT33" s="383"/>
      <c r="CU33" s="383"/>
      <c r="CV33" s="383"/>
      <c r="CW33" s="383"/>
      <c r="CX33" s="383"/>
      <c r="CY33" s="383"/>
      <c r="CZ33" s="383"/>
      <c r="DA33" s="383"/>
      <c r="DB33" s="383"/>
      <c r="DC33" s="383"/>
      <c r="DD33" s="383"/>
      <c r="DE33" s="383"/>
      <c r="DF33" s="200"/>
      <c r="DG33" s="382" t="s">
        <v>210</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3</v>
      </c>
      <c r="V34" s="380"/>
      <c r="W34" s="381" t="str">
        <f>IF('各会計、関係団体の財政状況及び健全化判断比率'!B28="","",'各会計、関係団体の財政状況及び健全化判断比率'!B28)</f>
        <v>国民健康保険事業特別会計</v>
      </c>
      <c r="X34" s="381"/>
      <c r="Y34" s="381"/>
      <c r="Z34" s="381"/>
      <c r="AA34" s="381"/>
      <c r="AB34" s="381"/>
      <c r="AC34" s="381"/>
      <c r="AD34" s="381"/>
      <c r="AE34" s="381"/>
      <c r="AF34" s="381"/>
      <c r="AG34" s="381"/>
      <c r="AH34" s="381"/>
      <c r="AI34" s="381"/>
      <c r="AJ34" s="381"/>
      <c r="AK34" s="381"/>
      <c r="AL34" s="175"/>
      <c r="AM34" s="380">
        <f>IF(AO34="","",MAX(C34:D43,U34:V43)+1)</f>
        <v>6</v>
      </c>
      <c r="AN34" s="380"/>
      <c r="AO34" s="381" t="str">
        <f>IF('各会計、関係団体の財政状況及び健全化判断比率'!B31="","",'各会計、関係団体の財政状況及び健全化判断比率'!B31)</f>
        <v>下水道事業会計</v>
      </c>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7</v>
      </c>
      <c r="BX34" s="380"/>
      <c r="BY34" s="381" t="str">
        <f>IF('各会計、関係団体の財政状況及び健全化判断比率'!B68="","",'各会計、関係団体の財政状況及び健全化判断比率'!B68)</f>
        <v>ふじみ衛生組合</v>
      </c>
      <c r="BZ34" s="381"/>
      <c r="CA34" s="381"/>
      <c r="CB34" s="381"/>
      <c r="CC34" s="381"/>
      <c r="CD34" s="381"/>
      <c r="CE34" s="381"/>
      <c r="CF34" s="381"/>
      <c r="CG34" s="381"/>
      <c r="CH34" s="381"/>
      <c r="CI34" s="381"/>
      <c r="CJ34" s="381"/>
      <c r="CK34" s="381"/>
      <c r="CL34" s="381"/>
      <c r="CM34" s="381"/>
      <c r="CN34" s="175"/>
      <c r="CO34" s="380">
        <f>IF(CQ34="","",MAX(C34:D43,U34:V43,AM34:AN43,BE34:BF43,BW34:BX43)+1)</f>
        <v>15</v>
      </c>
      <c r="CP34" s="380"/>
      <c r="CQ34" s="381" t="str">
        <f>IF('各会計、関係団体の財政状況及び健全化判断比率'!BS7="","",'各会計、関係団体の財政状況及び健全化判断比率'!BS7)</f>
        <v>調布エフエム放送</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f>IF(E35="","",C34+1)</f>
        <v>2</v>
      </c>
      <c r="D35" s="380"/>
      <c r="E35" s="381" t="str">
        <f>IF('各会計、関係団体の財政状況及び健全化判断比率'!B8="","",'各会計、関係団体の財政状況及び健全化判断比率'!B8)</f>
        <v>用地特別会計</v>
      </c>
      <c r="F35" s="381"/>
      <c r="G35" s="381"/>
      <c r="H35" s="381"/>
      <c r="I35" s="381"/>
      <c r="J35" s="381"/>
      <c r="K35" s="381"/>
      <c r="L35" s="381"/>
      <c r="M35" s="381"/>
      <c r="N35" s="381"/>
      <c r="O35" s="381"/>
      <c r="P35" s="381"/>
      <c r="Q35" s="381"/>
      <c r="R35" s="381"/>
      <c r="S35" s="381"/>
      <c r="T35" s="175"/>
      <c r="U35" s="380">
        <f>IF(W35="","",U34+1)</f>
        <v>4</v>
      </c>
      <c r="V35" s="380"/>
      <c r="W35" s="381" t="str">
        <f>IF('各会計、関係団体の財政状況及び健全化判断比率'!B29="","",'各会計、関係団体の財政状況及び健全化判断比率'!B29)</f>
        <v>介護保険事業特別会計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8</v>
      </c>
      <c r="BX35" s="380"/>
      <c r="BY35" s="381" t="str">
        <f>IF('各会計、関係団体の財政状況及び健全化判断比率'!B69="","",'各会計、関係団体の財政状況及び健全化判断比率'!B69)</f>
        <v>東京たま広域資源循環組合</v>
      </c>
      <c r="BZ35" s="381"/>
      <c r="CA35" s="381"/>
      <c r="CB35" s="381"/>
      <c r="CC35" s="381"/>
      <c r="CD35" s="381"/>
      <c r="CE35" s="381"/>
      <c r="CF35" s="381"/>
      <c r="CG35" s="381"/>
      <c r="CH35" s="381"/>
      <c r="CI35" s="381"/>
      <c r="CJ35" s="381"/>
      <c r="CK35" s="381"/>
      <c r="CL35" s="381"/>
      <c r="CM35" s="381"/>
      <c r="CN35" s="175"/>
      <c r="CO35" s="380">
        <f t="shared" ref="CO35:CO43" si="3">IF(CQ35="","",CO34+1)</f>
        <v>16</v>
      </c>
      <c r="CP35" s="380"/>
      <c r="CQ35" s="381" t="str">
        <f>IF('各会計、関係団体の財政状況及び健全化判断比率'!BS8="","",'各会計、関係団体の財政状況及び健全化判断比率'!BS8)</f>
        <v>調布市土地開発公社</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5</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9</v>
      </c>
      <c r="BX36" s="380"/>
      <c r="BY36" s="381" t="str">
        <f>IF('各会計、関係団体の財政状況及び健全化判断比率'!B70="","",'各会計、関係団体の財政状況及び健全化判断比率'!B70)</f>
        <v>東京都十一市競輪事業組合</v>
      </c>
      <c r="BZ36" s="381"/>
      <c r="CA36" s="381"/>
      <c r="CB36" s="381"/>
      <c r="CC36" s="381"/>
      <c r="CD36" s="381"/>
      <c r="CE36" s="381"/>
      <c r="CF36" s="381"/>
      <c r="CG36" s="381"/>
      <c r="CH36" s="381"/>
      <c r="CI36" s="381"/>
      <c r="CJ36" s="381"/>
      <c r="CK36" s="381"/>
      <c r="CL36" s="381"/>
      <c r="CM36" s="381"/>
      <c r="CN36" s="175"/>
      <c r="CO36" s="380">
        <f t="shared" si="3"/>
        <v>17</v>
      </c>
      <c r="CP36" s="380"/>
      <c r="CQ36" s="381" t="str">
        <f>IF('各会計、関係団体の財政状況及び健全化判断比率'!BS9="","",'各会計、関係団体の財政状況及び健全化判断比率'!BS9)</f>
        <v>調布ゆうあい福祉公社</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10</v>
      </c>
      <c r="BX37" s="380"/>
      <c r="BY37" s="381" t="str">
        <f>IF('各会計、関係団体の財政状況及び健全化判断比率'!B71="","",'各会計、関係団体の財政状況及び健全化判断比率'!B71)</f>
        <v>東京都六市競艇事業組合</v>
      </c>
      <c r="BZ37" s="381"/>
      <c r="CA37" s="381"/>
      <c r="CB37" s="381"/>
      <c r="CC37" s="381"/>
      <c r="CD37" s="381"/>
      <c r="CE37" s="381"/>
      <c r="CF37" s="381"/>
      <c r="CG37" s="381"/>
      <c r="CH37" s="381"/>
      <c r="CI37" s="381"/>
      <c r="CJ37" s="381"/>
      <c r="CK37" s="381"/>
      <c r="CL37" s="381"/>
      <c r="CM37" s="381"/>
      <c r="CN37" s="175"/>
      <c r="CO37" s="380">
        <f t="shared" si="3"/>
        <v>18</v>
      </c>
      <c r="CP37" s="380"/>
      <c r="CQ37" s="381" t="str">
        <f>IF('各会計、関係団体の財政状況及び健全化判断比率'!BS10="","",'各会計、関係団体の財政状況及び健全化判断比率'!BS10)</f>
        <v>調布ゆうあい福祉公社</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11</v>
      </c>
      <c r="BX38" s="380"/>
      <c r="BY38" s="381" t="str">
        <f>IF('各会計、関係団体の財政状況及び健全化判断比率'!B72="","",'各会計、関係団体の財政状況及び健全化判断比率'!B72)</f>
        <v>東京市町村総合事務組合</v>
      </c>
      <c r="BZ38" s="381"/>
      <c r="CA38" s="381"/>
      <c r="CB38" s="381"/>
      <c r="CC38" s="381"/>
      <c r="CD38" s="381"/>
      <c r="CE38" s="381"/>
      <c r="CF38" s="381"/>
      <c r="CG38" s="381"/>
      <c r="CH38" s="381"/>
      <c r="CI38" s="381"/>
      <c r="CJ38" s="381"/>
      <c r="CK38" s="381"/>
      <c r="CL38" s="381"/>
      <c r="CM38" s="381"/>
      <c r="CN38" s="175"/>
      <c r="CO38" s="380">
        <f t="shared" si="3"/>
        <v>19</v>
      </c>
      <c r="CP38" s="380"/>
      <c r="CQ38" s="381" t="str">
        <f>IF('各会計、関係団体の財政状況及び健全化判断比率'!BS11="","",'各会計、関係団体の財政状況及び健全化判断比率'!BS11)</f>
        <v>調布市体育協会</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12</v>
      </c>
      <c r="BX39" s="380"/>
      <c r="BY39" s="381" t="str">
        <f>IF('各会計、関係団体の財政状況及び健全化判断比率'!B73="","",'各会計、関係団体の財政状況及び健全化判断比率'!B73)</f>
        <v>東京都市町村総合事務組合（交通災害共済事業特別会計）</v>
      </c>
      <c r="BZ39" s="381"/>
      <c r="CA39" s="381"/>
      <c r="CB39" s="381"/>
      <c r="CC39" s="381"/>
      <c r="CD39" s="381"/>
      <c r="CE39" s="381"/>
      <c r="CF39" s="381"/>
      <c r="CG39" s="381"/>
      <c r="CH39" s="381"/>
      <c r="CI39" s="381"/>
      <c r="CJ39" s="381"/>
      <c r="CK39" s="381"/>
      <c r="CL39" s="381"/>
      <c r="CM39" s="381"/>
      <c r="CN39" s="175"/>
      <c r="CO39" s="380">
        <f t="shared" si="3"/>
        <v>20</v>
      </c>
      <c r="CP39" s="380"/>
      <c r="CQ39" s="381" t="str">
        <f>IF('各会計、関係団体の財政状況及び健全化判断比率'!BS12="","",'各会計、関係団体の財政状況及び健全化判断比率'!BS12)</f>
        <v>ココスクエア調布</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13</v>
      </c>
      <c r="BX40" s="380"/>
      <c r="BY40" s="381" t="str">
        <f>IF('各会計、関係団体の財政状況及び健全化判断比率'!B74="","",'各会計、関係団体の財政状況及び健全化判断比率'!B74)</f>
        <v>東京都後期高齢者医療広域連合（一般会計）</v>
      </c>
      <c r="BZ40" s="381"/>
      <c r="CA40" s="381"/>
      <c r="CB40" s="381"/>
      <c r="CC40" s="381"/>
      <c r="CD40" s="381"/>
      <c r="CE40" s="381"/>
      <c r="CF40" s="381"/>
      <c r="CG40" s="381"/>
      <c r="CH40" s="381"/>
      <c r="CI40" s="381"/>
      <c r="CJ40" s="381"/>
      <c r="CK40" s="381"/>
      <c r="CL40" s="381"/>
      <c r="CM40" s="381"/>
      <c r="CN40" s="175"/>
      <c r="CO40" s="380">
        <f t="shared" si="3"/>
        <v>21</v>
      </c>
      <c r="CP40" s="380"/>
      <c r="CQ40" s="381" t="str">
        <f>IF('各会計、関係団体の財政状況及び健全化判断比率'!BS13="","",'各会計、関係団体の財政状況及び健全化判断比率'!BS13)</f>
        <v>調布市市民サービス公社</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f t="shared" si="2"/>
        <v>14</v>
      </c>
      <c r="BX41" s="380"/>
      <c r="BY41" s="381" t="str">
        <f>IF('各会計、関係団体の財政状況及び健全化判断比率'!B75="","",'各会計、関係団体の財政状況及び健全化判断比率'!B75)</f>
        <v>東京都後期高齢者医療広域連合（後期高齢者医療特別会計）</v>
      </c>
      <c r="BZ41" s="381"/>
      <c r="CA41" s="381"/>
      <c r="CB41" s="381"/>
      <c r="CC41" s="381"/>
      <c r="CD41" s="381"/>
      <c r="CE41" s="381"/>
      <c r="CF41" s="381"/>
      <c r="CG41" s="381"/>
      <c r="CH41" s="381"/>
      <c r="CI41" s="381"/>
      <c r="CJ41" s="381"/>
      <c r="CK41" s="381"/>
      <c r="CL41" s="381"/>
      <c r="CM41" s="381"/>
      <c r="CN41" s="175"/>
      <c r="CO41" s="380">
        <f t="shared" si="3"/>
        <v>22</v>
      </c>
      <c r="CP41" s="380"/>
      <c r="CQ41" s="381" t="str">
        <f>IF('各会計、関係団体の財政状況及び健全化判断比率'!BS14="","",'各会計、関係団体の財政状況及び健全化判断比率'!BS14)</f>
        <v>調布市武者小路実篤記念館</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211</v>
      </c>
      <c r="E46" s="377" t="s">
        <v>212</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213</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214</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215</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216</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217</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218</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219</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HUf8j5RpeBh6DW78WRIdE+R3hXWF8Qayt3SrTZB7TEZWKhvIPEwJvki4tIsaVcTDWPD7k99Jxn8zepAa0fGP1A==" saltValue="vzyXPqGRR/tr1zQOtUcjB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549</v>
      </c>
      <c r="G33" s="29" t="s">
        <v>550</v>
      </c>
      <c r="H33" s="29" t="s">
        <v>551</v>
      </c>
      <c r="I33" s="29" t="s">
        <v>552</v>
      </c>
      <c r="J33" s="30" t="s">
        <v>553</v>
      </c>
      <c r="K33" s="22"/>
      <c r="L33" s="22"/>
      <c r="M33" s="22"/>
      <c r="N33" s="22"/>
      <c r="O33" s="22"/>
      <c r="P33" s="22"/>
    </row>
    <row r="34" spans="1:16" ht="39" customHeight="1" x14ac:dyDescent="0.2">
      <c r="A34" s="22"/>
      <c r="B34" s="31"/>
      <c r="C34" s="1161" t="s">
        <v>556</v>
      </c>
      <c r="D34" s="1161"/>
      <c r="E34" s="1162"/>
      <c r="F34" s="32">
        <v>7.4</v>
      </c>
      <c r="G34" s="33">
        <v>6.13</v>
      </c>
      <c r="H34" s="33">
        <v>10.42</v>
      </c>
      <c r="I34" s="33">
        <v>13.91</v>
      </c>
      <c r="J34" s="34">
        <v>8.44</v>
      </c>
      <c r="K34" s="22"/>
      <c r="L34" s="22"/>
      <c r="M34" s="22"/>
      <c r="N34" s="22"/>
      <c r="O34" s="22"/>
      <c r="P34" s="22"/>
    </row>
    <row r="35" spans="1:16" ht="39" customHeight="1" x14ac:dyDescent="0.2">
      <c r="A35" s="22"/>
      <c r="B35" s="35"/>
      <c r="C35" s="1157" t="s">
        <v>557</v>
      </c>
      <c r="D35" s="1157"/>
      <c r="E35" s="1158"/>
      <c r="F35" s="36" t="s">
        <v>508</v>
      </c>
      <c r="G35" s="37" t="s">
        <v>508</v>
      </c>
      <c r="H35" s="37">
        <v>0.91</v>
      </c>
      <c r="I35" s="37">
        <v>0.85</v>
      </c>
      <c r="J35" s="38">
        <v>1.46</v>
      </c>
      <c r="K35" s="22"/>
      <c r="L35" s="22"/>
      <c r="M35" s="22"/>
      <c r="N35" s="22"/>
      <c r="O35" s="22"/>
      <c r="P35" s="22"/>
    </row>
    <row r="36" spans="1:16" ht="39" customHeight="1" x14ac:dyDescent="0.2">
      <c r="A36" s="22"/>
      <c r="B36" s="35"/>
      <c r="C36" s="1157" t="s">
        <v>558</v>
      </c>
      <c r="D36" s="1157"/>
      <c r="E36" s="1158"/>
      <c r="F36" s="36">
        <v>1.1299999999999999</v>
      </c>
      <c r="G36" s="37">
        <v>0.73</v>
      </c>
      <c r="H36" s="37">
        <v>0.87</v>
      </c>
      <c r="I36" s="37">
        <v>1.24</v>
      </c>
      <c r="J36" s="38">
        <v>0.82</v>
      </c>
      <c r="K36" s="22"/>
      <c r="L36" s="22"/>
      <c r="M36" s="22"/>
      <c r="N36" s="22"/>
      <c r="O36" s="22"/>
      <c r="P36" s="22"/>
    </row>
    <row r="37" spans="1:16" ht="39" customHeight="1" x14ac:dyDescent="0.2">
      <c r="A37" s="22"/>
      <c r="B37" s="35"/>
      <c r="C37" s="1157" t="s">
        <v>559</v>
      </c>
      <c r="D37" s="1157"/>
      <c r="E37" s="1158"/>
      <c r="F37" s="36">
        <v>0.03</v>
      </c>
      <c r="G37" s="37">
        <v>0.01</v>
      </c>
      <c r="H37" s="37">
        <v>0.1</v>
      </c>
      <c r="I37" s="37">
        <v>0.08</v>
      </c>
      <c r="J37" s="38">
        <v>7.0000000000000007E-2</v>
      </c>
      <c r="K37" s="22"/>
      <c r="L37" s="22"/>
      <c r="M37" s="22"/>
      <c r="N37" s="22"/>
      <c r="O37" s="22"/>
      <c r="P37" s="22"/>
    </row>
    <row r="38" spans="1:16" ht="39" customHeight="1" x14ac:dyDescent="0.2">
      <c r="A38" s="22"/>
      <c r="B38" s="35"/>
      <c r="C38" s="1157" t="s">
        <v>560</v>
      </c>
      <c r="D38" s="1157"/>
      <c r="E38" s="1158"/>
      <c r="F38" s="36">
        <v>0.14000000000000001</v>
      </c>
      <c r="G38" s="37">
        <v>0.2</v>
      </c>
      <c r="H38" s="37">
        <v>0.05</v>
      </c>
      <c r="I38" s="37">
        <v>0.1</v>
      </c>
      <c r="J38" s="38">
        <v>0.06</v>
      </c>
      <c r="K38" s="22"/>
      <c r="L38" s="22"/>
      <c r="M38" s="22"/>
      <c r="N38" s="22"/>
      <c r="O38" s="22"/>
      <c r="P38" s="22"/>
    </row>
    <row r="39" spans="1:16" ht="39" customHeight="1" x14ac:dyDescent="0.2">
      <c r="A39" s="22"/>
      <c r="B39" s="35"/>
      <c r="C39" s="1157" t="s">
        <v>561</v>
      </c>
      <c r="D39" s="1157"/>
      <c r="E39" s="1158"/>
      <c r="F39" s="36">
        <v>0</v>
      </c>
      <c r="G39" s="37">
        <v>0</v>
      </c>
      <c r="H39" s="37">
        <v>0</v>
      </c>
      <c r="I39" s="37">
        <v>0</v>
      </c>
      <c r="J39" s="38">
        <v>0</v>
      </c>
      <c r="K39" s="22"/>
      <c r="L39" s="22"/>
      <c r="M39" s="22"/>
      <c r="N39" s="22"/>
      <c r="O39" s="22"/>
      <c r="P39" s="22"/>
    </row>
    <row r="40" spans="1:16" ht="39" customHeight="1" x14ac:dyDescent="0.2">
      <c r="A40" s="22"/>
      <c r="B40" s="35"/>
      <c r="C40" s="1157"/>
      <c r="D40" s="1157"/>
      <c r="E40" s="1158"/>
      <c r="F40" s="36"/>
      <c r="G40" s="37"/>
      <c r="H40" s="37"/>
      <c r="I40" s="37"/>
      <c r="J40" s="38"/>
      <c r="K40" s="22"/>
      <c r="L40" s="22"/>
      <c r="M40" s="22"/>
      <c r="N40" s="22"/>
      <c r="O40" s="22"/>
      <c r="P40" s="22"/>
    </row>
    <row r="41" spans="1:16" ht="39" customHeight="1" x14ac:dyDescent="0.2">
      <c r="A41" s="22"/>
      <c r="B41" s="35"/>
      <c r="C41" s="1157"/>
      <c r="D41" s="1157"/>
      <c r="E41" s="1158"/>
      <c r="F41" s="36"/>
      <c r="G41" s="37"/>
      <c r="H41" s="37"/>
      <c r="I41" s="37"/>
      <c r="J41" s="38"/>
      <c r="K41" s="22"/>
      <c r="L41" s="22"/>
      <c r="M41" s="22"/>
      <c r="N41" s="22"/>
      <c r="O41" s="22"/>
      <c r="P41" s="22"/>
    </row>
    <row r="42" spans="1:16" ht="39" customHeight="1" x14ac:dyDescent="0.2">
      <c r="A42" s="22"/>
      <c r="B42" s="39"/>
      <c r="C42" s="1157" t="s">
        <v>562</v>
      </c>
      <c r="D42" s="1157"/>
      <c r="E42" s="1158"/>
      <c r="F42" s="36" t="s">
        <v>508</v>
      </c>
      <c r="G42" s="37" t="s">
        <v>508</v>
      </c>
      <c r="H42" s="37" t="s">
        <v>508</v>
      </c>
      <c r="I42" s="37" t="s">
        <v>508</v>
      </c>
      <c r="J42" s="38" t="s">
        <v>508</v>
      </c>
      <c r="K42" s="22"/>
      <c r="L42" s="22"/>
      <c r="M42" s="22"/>
      <c r="N42" s="22"/>
      <c r="O42" s="22"/>
      <c r="P42" s="22"/>
    </row>
    <row r="43" spans="1:16" ht="39" customHeight="1" thickBot="1" x14ac:dyDescent="0.25">
      <c r="A43" s="22"/>
      <c r="B43" s="40"/>
      <c r="C43" s="1159" t="s">
        <v>563</v>
      </c>
      <c r="D43" s="1159"/>
      <c r="E43" s="1160"/>
      <c r="F43" s="41">
        <v>0.1</v>
      </c>
      <c r="G43" s="42">
        <v>0.57999999999999996</v>
      </c>
      <c r="H43" s="42" t="s">
        <v>508</v>
      </c>
      <c r="I43" s="42" t="s">
        <v>508</v>
      </c>
      <c r="J43" s="43" t="s">
        <v>508</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HlCzFUcNDODKkj6bjVGPdi7/pg0U5hN+gV6p4O3aVPEr7/YeBCPJZqQQqjCsKtgYBpCr+WLn4u2UBQhGzGvSQA==" saltValue="I5/B2YT+gTZvVpUtEP1r7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549</v>
      </c>
      <c r="L44" s="54" t="s">
        <v>550</v>
      </c>
      <c r="M44" s="54" t="s">
        <v>551</v>
      </c>
      <c r="N44" s="54" t="s">
        <v>552</v>
      </c>
      <c r="O44" s="55" t="s">
        <v>553</v>
      </c>
      <c r="P44" s="46"/>
      <c r="Q44" s="46"/>
      <c r="R44" s="46"/>
      <c r="S44" s="46"/>
      <c r="T44" s="46"/>
      <c r="U44" s="46"/>
    </row>
    <row r="45" spans="1:21" ht="30.75" customHeight="1" x14ac:dyDescent="0.2">
      <c r="A45" s="46"/>
      <c r="B45" s="1186" t="s">
        <v>11</v>
      </c>
      <c r="C45" s="1187"/>
      <c r="D45" s="56"/>
      <c r="E45" s="1192" t="s">
        <v>12</v>
      </c>
      <c r="F45" s="1192"/>
      <c r="G45" s="1192"/>
      <c r="H45" s="1192"/>
      <c r="I45" s="1192"/>
      <c r="J45" s="1193"/>
      <c r="K45" s="57">
        <v>3581</v>
      </c>
      <c r="L45" s="58">
        <v>3409</v>
      </c>
      <c r="M45" s="58">
        <v>3557</v>
      </c>
      <c r="N45" s="58">
        <v>3562</v>
      </c>
      <c r="O45" s="59">
        <v>3725</v>
      </c>
      <c r="P45" s="46"/>
      <c r="Q45" s="46"/>
      <c r="R45" s="46"/>
      <c r="S45" s="46"/>
      <c r="T45" s="46"/>
      <c r="U45" s="46"/>
    </row>
    <row r="46" spans="1:21" ht="30.75" customHeight="1" x14ac:dyDescent="0.2">
      <c r="A46" s="46"/>
      <c r="B46" s="1188"/>
      <c r="C46" s="1189"/>
      <c r="D46" s="60"/>
      <c r="E46" s="1165" t="s">
        <v>13</v>
      </c>
      <c r="F46" s="1165"/>
      <c r="G46" s="1165"/>
      <c r="H46" s="1165"/>
      <c r="I46" s="1165"/>
      <c r="J46" s="1166"/>
      <c r="K46" s="61" t="s">
        <v>508</v>
      </c>
      <c r="L46" s="62" t="s">
        <v>508</v>
      </c>
      <c r="M46" s="62" t="s">
        <v>508</v>
      </c>
      <c r="N46" s="62" t="s">
        <v>508</v>
      </c>
      <c r="O46" s="63" t="s">
        <v>508</v>
      </c>
      <c r="P46" s="46"/>
      <c r="Q46" s="46"/>
      <c r="R46" s="46"/>
      <c r="S46" s="46"/>
      <c r="T46" s="46"/>
      <c r="U46" s="46"/>
    </row>
    <row r="47" spans="1:21" ht="30.75" customHeight="1" x14ac:dyDescent="0.2">
      <c r="A47" s="46"/>
      <c r="B47" s="1188"/>
      <c r="C47" s="1189"/>
      <c r="D47" s="60"/>
      <c r="E47" s="1165" t="s">
        <v>14</v>
      </c>
      <c r="F47" s="1165"/>
      <c r="G47" s="1165"/>
      <c r="H47" s="1165"/>
      <c r="I47" s="1165"/>
      <c r="J47" s="1166"/>
      <c r="K47" s="61" t="s">
        <v>508</v>
      </c>
      <c r="L47" s="62" t="s">
        <v>508</v>
      </c>
      <c r="M47" s="62" t="s">
        <v>508</v>
      </c>
      <c r="N47" s="62" t="s">
        <v>508</v>
      </c>
      <c r="O47" s="63" t="s">
        <v>508</v>
      </c>
      <c r="P47" s="46"/>
      <c r="Q47" s="46"/>
      <c r="R47" s="46"/>
      <c r="S47" s="46"/>
      <c r="T47" s="46"/>
      <c r="U47" s="46"/>
    </row>
    <row r="48" spans="1:21" ht="30.75" customHeight="1" x14ac:dyDescent="0.2">
      <c r="A48" s="46"/>
      <c r="B48" s="1188"/>
      <c r="C48" s="1189"/>
      <c r="D48" s="60"/>
      <c r="E48" s="1165" t="s">
        <v>15</v>
      </c>
      <c r="F48" s="1165"/>
      <c r="G48" s="1165"/>
      <c r="H48" s="1165"/>
      <c r="I48" s="1165"/>
      <c r="J48" s="1166"/>
      <c r="K48" s="61">
        <v>324</v>
      </c>
      <c r="L48" s="62">
        <v>348</v>
      </c>
      <c r="M48" s="62">
        <v>370</v>
      </c>
      <c r="N48" s="62">
        <v>337</v>
      </c>
      <c r="O48" s="63">
        <v>349</v>
      </c>
      <c r="P48" s="46"/>
      <c r="Q48" s="46"/>
      <c r="R48" s="46"/>
      <c r="S48" s="46"/>
      <c r="T48" s="46"/>
      <c r="U48" s="46"/>
    </row>
    <row r="49" spans="1:21" ht="30.75" customHeight="1" x14ac:dyDescent="0.2">
      <c r="A49" s="46"/>
      <c r="B49" s="1188"/>
      <c r="C49" s="1189"/>
      <c r="D49" s="60"/>
      <c r="E49" s="1165" t="s">
        <v>16</v>
      </c>
      <c r="F49" s="1165"/>
      <c r="G49" s="1165"/>
      <c r="H49" s="1165"/>
      <c r="I49" s="1165"/>
      <c r="J49" s="1166"/>
      <c r="K49" s="61">
        <v>170</v>
      </c>
      <c r="L49" s="62">
        <v>137</v>
      </c>
      <c r="M49" s="62">
        <v>132</v>
      </c>
      <c r="N49" s="62">
        <v>90</v>
      </c>
      <c r="O49" s="63">
        <v>84</v>
      </c>
      <c r="P49" s="46"/>
      <c r="Q49" s="46"/>
      <c r="R49" s="46"/>
      <c r="S49" s="46"/>
      <c r="T49" s="46"/>
      <c r="U49" s="46"/>
    </row>
    <row r="50" spans="1:21" ht="30.75" customHeight="1" x14ac:dyDescent="0.2">
      <c r="A50" s="46"/>
      <c r="B50" s="1188"/>
      <c r="C50" s="1189"/>
      <c r="D50" s="60"/>
      <c r="E50" s="1165" t="s">
        <v>17</v>
      </c>
      <c r="F50" s="1165"/>
      <c r="G50" s="1165"/>
      <c r="H50" s="1165"/>
      <c r="I50" s="1165"/>
      <c r="J50" s="1166"/>
      <c r="K50" s="61">
        <v>58</v>
      </c>
      <c r="L50" s="62">
        <v>34</v>
      </c>
      <c r="M50" s="62">
        <v>28</v>
      </c>
      <c r="N50" s="62">
        <v>28</v>
      </c>
      <c r="O50" s="63">
        <v>53</v>
      </c>
      <c r="P50" s="46"/>
      <c r="Q50" s="46"/>
      <c r="R50" s="46"/>
      <c r="S50" s="46"/>
      <c r="T50" s="46"/>
      <c r="U50" s="46"/>
    </row>
    <row r="51" spans="1:21" ht="30.75" customHeight="1" x14ac:dyDescent="0.2">
      <c r="A51" s="46"/>
      <c r="B51" s="1190"/>
      <c r="C51" s="1191"/>
      <c r="D51" s="64"/>
      <c r="E51" s="1165" t="s">
        <v>18</v>
      </c>
      <c r="F51" s="1165"/>
      <c r="G51" s="1165"/>
      <c r="H51" s="1165"/>
      <c r="I51" s="1165"/>
      <c r="J51" s="1166"/>
      <c r="K51" s="61" t="s">
        <v>508</v>
      </c>
      <c r="L51" s="62" t="s">
        <v>508</v>
      </c>
      <c r="M51" s="62" t="s">
        <v>508</v>
      </c>
      <c r="N51" s="62" t="s">
        <v>508</v>
      </c>
      <c r="O51" s="63" t="s">
        <v>508</v>
      </c>
      <c r="P51" s="46"/>
      <c r="Q51" s="46"/>
      <c r="R51" s="46"/>
      <c r="S51" s="46"/>
      <c r="T51" s="46"/>
      <c r="U51" s="46"/>
    </row>
    <row r="52" spans="1:21" ht="30.75" customHeight="1" x14ac:dyDescent="0.2">
      <c r="A52" s="46"/>
      <c r="B52" s="1163" t="s">
        <v>19</v>
      </c>
      <c r="C52" s="1164"/>
      <c r="D52" s="64"/>
      <c r="E52" s="1165" t="s">
        <v>20</v>
      </c>
      <c r="F52" s="1165"/>
      <c r="G52" s="1165"/>
      <c r="H52" s="1165"/>
      <c r="I52" s="1165"/>
      <c r="J52" s="1166"/>
      <c r="K52" s="61">
        <v>3963</v>
      </c>
      <c r="L52" s="62">
        <v>3796</v>
      </c>
      <c r="M52" s="62">
        <v>3688</v>
      </c>
      <c r="N52" s="62">
        <v>3517</v>
      </c>
      <c r="O52" s="63">
        <v>3428</v>
      </c>
      <c r="P52" s="46"/>
      <c r="Q52" s="46"/>
      <c r="R52" s="46"/>
      <c r="S52" s="46"/>
      <c r="T52" s="46"/>
      <c r="U52" s="46"/>
    </row>
    <row r="53" spans="1:21" ht="30.75" customHeight="1" thickBot="1" x14ac:dyDescent="0.25">
      <c r="A53" s="46"/>
      <c r="B53" s="1167" t="s">
        <v>21</v>
      </c>
      <c r="C53" s="1168"/>
      <c r="D53" s="65"/>
      <c r="E53" s="1169" t="s">
        <v>22</v>
      </c>
      <c r="F53" s="1169"/>
      <c r="G53" s="1169"/>
      <c r="H53" s="1169"/>
      <c r="I53" s="1169"/>
      <c r="J53" s="1170"/>
      <c r="K53" s="66">
        <v>170</v>
      </c>
      <c r="L53" s="67">
        <v>132</v>
      </c>
      <c r="M53" s="67">
        <v>399</v>
      </c>
      <c r="N53" s="67">
        <v>500</v>
      </c>
      <c r="O53" s="68">
        <v>783</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564</v>
      </c>
      <c r="P56" s="46"/>
      <c r="Q56" s="46"/>
      <c r="R56" s="46"/>
      <c r="S56" s="46"/>
      <c r="T56" s="46"/>
      <c r="U56" s="46"/>
    </row>
    <row r="57" spans="1:21" ht="31.5" customHeight="1" thickBot="1" x14ac:dyDescent="0.25">
      <c r="A57" s="46"/>
      <c r="B57" s="74"/>
      <c r="C57" s="75"/>
      <c r="D57" s="75"/>
      <c r="E57" s="76"/>
      <c r="F57" s="76"/>
      <c r="G57" s="76"/>
      <c r="H57" s="76"/>
      <c r="I57" s="76"/>
      <c r="J57" s="77" t="s">
        <v>2</v>
      </c>
      <c r="K57" s="78" t="s">
        <v>565</v>
      </c>
      <c r="L57" s="79" t="s">
        <v>566</v>
      </c>
      <c r="M57" s="79" t="s">
        <v>567</v>
      </c>
      <c r="N57" s="79" t="s">
        <v>568</v>
      </c>
      <c r="O57" s="80" t="s">
        <v>569</v>
      </c>
      <c r="P57" s="46"/>
      <c r="Q57" s="46"/>
      <c r="R57" s="46"/>
      <c r="S57" s="46"/>
      <c r="T57" s="46"/>
      <c r="U57" s="46"/>
    </row>
    <row r="58" spans="1:21" ht="31.5" customHeight="1" x14ac:dyDescent="0.2">
      <c r="B58" s="1171" t="s">
        <v>26</v>
      </c>
      <c r="C58" s="1172"/>
      <c r="D58" s="1177" t="s">
        <v>27</v>
      </c>
      <c r="E58" s="1178"/>
      <c r="F58" s="1178"/>
      <c r="G58" s="1178"/>
      <c r="H58" s="1178"/>
      <c r="I58" s="1178"/>
      <c r="J58" s="1179"/>
      <c r="K58" s="81"/>
      <c r="L58" s="82"/>
      <c r="M58" s="82"/>
      <c r="N58" s="82"/>
      <c r="O58" s="83"/>
    </row>
    <row r="59" spans="1:21" ht="31.5" customHeight="1" x14ac:dyDescent="0.2">
      <c r="B59" s="1173"/>
      <c r="C59" s="1174"/>
      <c r="D59" s="1180" t="s">
        <v>28</v>
      </c>
      <c r="E59" s="1181"/>
      <c r="F59" s="1181"/>
      <c r="G59" s="1181"/>
      <c r="H59" s="1181"/>
      <c r="I59" s="1181"/>
      <c r="J59" s="1182"/>
      <c r="K59" s="84"/>
      <c r="L59" s="85"/>
      <c r="M59" s="85"/>
      <c r="N59" s="85"/>
      <c r="O59" s="86"/>
    </row>
    <row r="60" spans="1:21" ht="31.5" customHeight="1" thickBot="1" x14ac:dyDescent="0.25">
      <c r="B60" s="1175"/>
      <c r="C60" s="1176"/>
      <c r="D60" s="1183" t="s">
        <v>29</v>
      </c>
      <c r="E60" s="1184"/>
      <c r="F60" s="1184"/>
      <c r="G60" s="1184"/>
      <c r="H60" s="1184"/>
      <c r="I60" s="1184"/>
      <c r="J60" s="1185"/>
      <c r="K60" s="87"/>
      <c r="L60" s="88"/>
      <c r="M60" s="88"/>
      <c r="N60" s="88"/>
      <c r="O60" s="89"/>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idoAuiZMCf/esPTzVsmLvFnLDdEXxaUWwEDbte55tdbtxU5C1vW8Is6c5fRvjpLW872qsKaMsR+U+8C18oJnOA==" saltValue="aHDKJB8cs98rWg+U0y2TV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549</v>
      </c>
      <c r="J40" s="101" t="s">
        <v>550</v>
      </c>
      <c r="K40" s="101" t="s">
        <v>551</v>
      </c>
      <c r="L40" s="101" t="s">
        <v>552</v>
      </c>
      <c r="M40" s="102" t="s">
        <v>553</v>
      </c>
    </row>
    <row r="41" spans="2:13" ht="27.75" customHeight="1" x14ac:dyDescent="0.2">
      <c r="B41" s="1206" t="s">
        <v>32</v>
      </c>
      <c r="C41" s="1207"/>
      <c r="D41" s="103"/>
      <c r="E41" s="1208" t="s">
        <v>33</v>
      </c>
      <c r="F41" s="1208"/>
      <c r="G41" s="1208"/>
      <c r="H41" s="1209"/>
      <c r="I41" s="342">
        <v>40815</v>
      </c>
      <c r="J41" s="343">
        <v>40950</v>
      </c>
      <c r="K41" s="343">
        <v>41090</v>
      </c>
      <c r="L41" s="343">
        <v>39966</v>
      </c>
      <c r="M41" s="344">
        <v>39457</v>
      </c>
    </row>
    <row r="42" spans="2:13" ht="27.75" customHeight="1" x14ac:dyDescent="0.2">
      <c r="B42" s="1196"/>
      <c r="C42" s="1197"/>
      <c r="D42" s="104"/>
      <c r="E42" s="1200" t="s">
        <v>34</v>
      </c>
      <c r="F42" s="1200"/>
      <c r="G42" s="1200"/>
      <c r="H42" s="1201"/>
      <c r="I42" s="345">
        <v>4061</v>
      </c>
      <c r="J42" s="346">
        <v>3885</v>
      </c>
      <c r="K42" s="346">
        <v>3817</v>
      </c>
      <c r="L42" s="346">
        <v>3284</v>
      </c>
      <c r="M42" s="347">
        <v>2044</v>
      </c>
    </row>
    <row r="43" spans="2:13" ht="27.75" customHeight="1" x14ac:dyDescent="0.2">
      <c r="B43" s="1196"/>
      <c r="C43" s="1197"/>
      <c r="D43" s="104"/>
      <c r="E43" s="1200" t="s">
        <v>35</v>
      </c>
      <c r="F43" s="1200"/>
      <c r="G43" s="1200"/>
      <c r="H43" s="1201"/>
      <c r="I43" s="345">
        <v>6521</v>
      </c>
      <c r="J43" s="346">
        <v>6944</v>
      </c>
      <c r="K43" s="346">
        <v>6349</v>
      </c>
      <c r="L43" s="346">
        <v>5366</v>
      </c>
      <c r="M43" s="347">
        <v>4612</v>
      </c>
    </row>
    <row r="44" spans="2:13" ht="27.75" customHeight="1" x14ac:dyDescent="0.2">
      <c r="B44" s="1196"/>
      <c r="C44" s="1197"/>
      <c r="D44" s="104"/>
      <c r="E44" s="1200" t="s">
        <v>36</v>
      </c>
      <c r="F44" s="1200"/>
      <c r="G44" s="1200"/>
      <c r="H44" s="1201"/>
      <c r="I44" s="345">
        <v>1301</v>
      </c>
      <c r="J44" s="346">
        <v>1092</v>
      </c>
      <c r="K44" s="346">
        <v>925</v>
      </c>
      <c r="L44" s="346">
        <v>776</v>
      </c>
      <c r="M44" s="347">
        <v>628</v>
      </c>
    </row>
    <row r="45" spans="2:13" ht="27.75" customHeight="1" x14ac:dyDescent="0.2">
      <c r="B45" s="1196"/>
      <c r="C45" s="1197"/>
      <c r="D45" s="104"/>
      <c r="E45" s="1200" t="s">
        <v>37</v>
      </c>
      <c r="F45" s="1200"/>
      <c r="G45" s="1200"/>
      <c r="H45" s="1201"/>
      <c r="I45" s="345">
        <v>7983</v>
      </c>
      <c r="J45" s="346">
        <v>7968</v>
      </c>
      <c r="K45" s="346">
        <v>8044</v>
      </c>
      <c r="L45" s="346">
        <v>8277</v>
      </c>
      <c r="M45" s="347">
        <v>8355</v>
      </c>
    </row>
    <row r="46" spans="2:13" ht="27.75" customHeight="1" x14ac:dyDescent="0.2">
      <c r="B46" s="1196"/>
      <c r="C46" s="1197"/>
      <c r="D46" s="105"/>
      <c r="E46" s="1200" t="s">
        <v>38</v>
      </c>
      <c r="F46" s="1200"/>
      <c r="G46" s="1200"/>
      <c r="H46" s="1201"/>
      <c r="I46" s="345" t="s">
        <v>508</v>
      </c>
      <c r="J46" s="346" t="s">
        <v>508</v>
      </c>
      <c r="K46" s="346" t="s">
        <v>508</v>
      </c>
      <c r="L46" s="346">
        <v>81</v>
      </c>
      <c r="M46" s="347" t="s">
        <v>508</v>
      </c>
    </row>
    <row r="47" spans="2:13" ht="27.75" customHeight="1" x14ac:dyDescent="0.2">
      <c r="B47" s="1196"/>
      <c r="C47" s="1197"/>
      <c r="D47" s="106"/>
      <c r="E47" s="1210" t="s">
        <v>39</v>
      </c>
      <c r="F47" s="1211"/>
      <c r="G47" s="1211"/>
      <c r="H47" s="1212"/>
      <c r="I47" s="345" t="s">
        <v>508</v>
      </c>
      <c r="J47" s="346" t="s">
        <v>508</v>
      </c>
      <c r="K47" s="346" t="s">
        <v>508</v>
      </c>
      <c r="L47" s="346" t="s">
        <v>508</v>
      </c>
      <c r="M47" s="347" t="s">
        <v>508</v>
      </c>
    </row>
    <row r="48" spans="2:13" ht="27.75" customHeight="1" x14ac:dyDescent="0.2">
      <c r="B48" s="1196"/>
      <c r="C48" s="1197"/>
      <c r="D48" s="104"/>
      <c r="E48" s="1200" t="s">
        <v>40</v>
      </c>
      <c r="F48" s="1200"/>
      <c r="G48" s="1200"/>
      <c r="H48" s="1201"/>
      <c r="I48" s="345" t="s">
        <v>508</v>
      </c>
      <c r="J48" s="346" t="s">
        <v>508</v>
      </c>
      <c r="K48" s="346" t="s">
        <v>508</v>
      </c>
      <c r="L48" s="346" t="s">
        <v>508</v>
      </c>
      <c r="M48" s="347" t="s">
        <v>508</v>
      </c>
    </row>
    <row r="49" spans="2:13" ht="27.75" customHeight="1" x14ac:dyDescent="0.2">
      <c r="B49" s="1198"/>
      <c r="C49" s="1199"/>
      <c r="D49" s="104"/>
      <c r="E49" s="1200" t="s">
        <v>41</v>
      </c>
      <c r="F49" s="1200"/>
      <c r="G49" s="1200"/>
      <c r="H49" s="1201"/>
      <c r="I49" s="345" t="s">
        <v>508</v>
      </c>
      <c r="J49" s="346" t="s">
        <v>508</v>
      </c>
      <c r="K49" s="346" t="s">
        <v>508</v>
      </c>
      <c r="L49" s="346" t="s">
        <v>508</v>
      </c>
      <c r="M49" s="347" t="s">
        <v>508</v>
      </c>
    </row>
    <row r="50" spans="2:13" ht="27.75" customHeight="1" x14ac:dyDescent="0.2">
      <c r="B50" s="1194" t="s">
        <v>42</v>
      </c>
      <c r="C50" s="1195"/>
      <c r="D50" s="107"/>
      <c r="E50" s="1200" t="s">
        <v>43</v>
      </c>
      <c r="F50" s="1200"/>
      <c r="G50" s="1200"/>
      <c r="H50" s="1201"/>
      <c r="I50" s="345">
        <v>18377</v>
      </c>
      <c r="J50" s="346">
        <v>19894</v>
      </c>
      <c r="K50" s="346">
        <v>20280</v>
      </c>
      <c r="L50" s="346">
        <v>22996</v>
      </c>
      <c r="M50" s="347">
        <v>25805</v>
      </c>
    </row>
    <row r="51" spans="2:13" ht="27.75" customHeight="1" x14ac:dyDescent="0.2">
      <c r="B51" s="1196"/>
      <c r="C51" s="1197"/>
      <c r="D51" s="104"/>
      <c r="E51" s="1200" t="s">
        <v>44</v>
      </c>
      <c r="F51" s="1200"/>
      <c r="G51" s="1200"/>
      <c r="H51" s="1201"/>
      <c r="I51" s="345">
        <v>22874</v>
      </c>
      <c r="J51" s="346">
        <v>22239</v>
      </c>
      <c r="K51" s="346">
        <v>21390</v>
      </c>
      <c r="L51" s="346">
        <v>19615</v>
      </c>
      <c r="M51" s="347">
        <v>17260</v>
      </c>
    </row>
    <row r="52" spans="2:13" ht="27.75" customHeight="1" x14ac:dyDescent="0.2">
      <c r="B52" s="1198"/>
      <c r="C52" s="1199"/>
      <c r="D52" s="104"/>
      <c r="E52" s="1200" t="s">
        <v>45</v>
      </c>
      <c r="F52" s="1200"/>
      <c r="G52" s="1200"/>
      <c r="H52" s="1201"/>
      <c r="I52" s="345">
        <v>16351</v>
      </c>
      <c r="J52" s="346">
        <v>14481</v>
      </c>
      <c r="K52" s="346">
        <v>12841</v>
      </c>
      <c r="L52" s="346">
        <v>11319</v>
      </c>
      <c r="M52" s="347">
        <v>10052</v>
      </c>
    </row>
    <row r="53" spans="2:13" ht="27.75" customHeight="1" thickBot="1" x14ac:dyDescent="0.25">
      <c r="B53" s="1202" t="s">
        <v>46</v>
      </c>
      <c r="C53" s="1203"/>
      <c r="D53" s="108"/>
      <c r="E53" s="1204" t="s">
        <v>47</v>
      </c>
      <c r="F53" s="1204"/>
      <c r="G53" s="1204"/>
      <c r="H53" s="1205"/>
      <c r="I53" s="348">
        <v>3078</v>
      </c>
      <c r="J53" s="349">
        <v>4224</v>
      </c>
      <c r="K53" s="349">
        <v>5713</v>
      </c>
      <c r="L53" s="349">
        <v>3820</v>
      </c>
      <c r="M53" s="350">
        <v>1980</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c7Pm8T0adxLhTreHGIdkwYiE+cGQQJlbcPb/kmdZQYL9kPrnOXfZkNxvF/OV9xlwwXs+0WA4SwL2z7hjiOb5w==" saltValue="60GwjegE2h1SKmFFLtFMC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551</v>
      </c>
      <c r="G54" s="117" t="s">
        <v>552</v>
      </c>
      <c r="H54" s="118" t="s">
        <v>553</v>
      </c>
    </row>
    <row r="55" spans="2:8" ht="52.5" customHeight="1" x14ac:dyDescent="0.2">
      <c r="B55" s="119"/>
      <c r="C55" s="1221" t="s">
        <v>50</v>
      </c>
      <c r="D55" s="1221"/>
      <c r="E55" s="1222"/>
      <c r="F55" s="120">
        <v>5177</v>
      </c>
      <c r="G55" s="120">
        <v>6078</v>
      </c>
      <c r="H55" s="121">
        <v>6030</v>
      </c>
    </row>
    <row r="56" spans="2:8" ht="52.5" customHeight="1" x14ac:dyDescent="0.2">
      <c r="B56" s="122"/>
      <c r="C56" s="1223" t="s">
        <v>51</v>
      </c>
      <c r="D56" s="1223"/>
      <c r="E56" s="1224"/>
      <c r="F56" s="123">
        <v>44</v>
      </c>
      <c r="G56" s="123">
        <v>44</v>
      </c>
      <c r="H56" s="124">
        <v>44</v>
      </c>
    </row>
    <row r="57" spans="2:8" ht="53.25" customHeight="1" x14ac:dyDescent="0.2">
      <c r="B57" s="122"/>
      <c r="C57" s="1225" t="s">
        <v>52</v>
      </c>
      <c r="D57" s="1225"/>
      <c r="E57" s="1226"/>
      <c r="F57" s="125">
        <v>13154</v>
      </c>
      <c r="G57" s="125">
        <v>14740</v>
      </c>
      <c r="H57" s="126">
        <v>17269</v>
      </c>
    </row>
    <row r="58" spans="2:8" ht="45.75" customHeight="1" x14ac:dyDescent="0.2">
      <c r="B58" s="127"/>
      <c r="C58" s="1213" t="s">
        <v>593</v>
      </c>
      <c r="D58" s="1214"/>
      <c r="E58" s="1215"/>
      <c r="F58" s="128">
        <v>8292</v>
      </c>
      <c r="G58" s="128">
        <v>8954</v>
      </c>
      <c r="H58" s="129">
        <v>10528</v>
      </c>
    </row>
    <row r="59" spans="2:8" ht="45.75" customHeight="1" x14ac:dyDescent="0.2">
      <c r="B59" s="127"/>
      <c r="C59" s="1213" t="s">
        <v>595</v>
      </c>
      <c r="D59" s="1214"/>
      <c r="E59" s="1215"/>
      <c r="F59" s="128">
        <v>1519</v>
      </c>
      <c r="G59" s="128">
        <v>2323</v>
      </c>
      <c r="H59" s="129">
        <v>3019</v>
      </c>
    </row>
    <row r="60" spans="2:8" ht="45.75" customHeight="1" x14ac:dyDescent="0.2">
      <c r="B60" s="127"/>
      <c r="C60" s="1213" t="s">
        <v>594</v>
      </c>
      <c r="D60" s="1214"/>
      <c r="E60" s="1215"/>
      <c r="F60" s="128">
        <v>1669</v>
      </c>
      <c r="G60" s="128">
        <v>1800</v>
      </c>
      <c r="H60" s="129">
        <v>1802</v>
      </c>
    </row>
    <row r="61" spans="2:8" ht="45.75" customHeight="1" x14ac:dyDescent="0.2">
      <c r="B61" s="127"/>
      <c r="C61" s="1213" t="s">
        <v>596</v>
      </c>
      <c r="D61" s="1214"/>
      <c r="E61" s="1215"/>
      <c r="F61" s="128">
        <v>1197</v>
      </c>
      <c r="G61" s="128">
        <v>1236</v>
      </c>
      <c r="H61" s="129">
        <v>1277</v>
      </c>
    </row>
    <row r="62" spans="2:8" ht="45.75" customHeight="1" thickBot="1" x14ac:dyDescent="0.25">
      <c r="B62" s="130"/>
      <c r="C62" s="1216" t="s">
        <v>597</v>
      </c>
      <c r="D62" s="1217"/>
      <c r="E62" s="1218"/>
      <c r="F62" s="131">
        <v>175</v>
      </c>
      <c r="G62" s="131">
        <v>233</v>
      </c>
      <c r="H62" s="132">
        <v>306</v>
      </c>
    </row>
    <row r="63" spans="2:8" ht="52.5" customHeight="1" thickBot="1" x14ac:dyDescent="0.25">
      <c r="B63" s="133"/>
      <c r="C63" s="1219" t="s">
        <v>53</v>
      </c>
      <c r="D63" s="1219"/>
      <c r="E63" s="1220"/>
      <c r="F63" s="134">
        <v>18375</v>
      </c>
      <c r="G63" s="134">
        <v>20862</v>
      </c>
      <c r="H63" s="135">
        <v>23343</v>
      </c>
    </row>
    <row r="64" spans="2:8" ht="13.2" x14ac:dyDescent="0.2"/>
  </sheetData>
  <sheetProtection algorithmName="SHA-512" hashValue="tgG4vbqM5DT4F9kVBnIiHbXqM9ABdzmVE6ULHIKaj3ykAfvmq2VreAJDyqhNHOIdwOxC8vGHY0b9Zcwl/LohlQ==" saltValue="iVoT96uQw92sxNMH0mkKL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70" zoomScaleNormal="70" zoomScaleSheetLayoutView="55" workbookViewId="0">
      <selection activeCell="AR62" sqref="AR62"/>
    </sheetView>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600</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601</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5" t="s">
        <v>613</v>
      </c>
      <c r="AO43" s="1236"/>
      <c r="AP43" s="1236"/>
      <c r="AQ43" s="1236"/>
      <c r="AR43" s="1236"/>
      <c r="AS43" s="1236"/>
      <c r="AT43" s="1236"/>
      <c r="AU43" s="1236"/>
      <c r="AV43" s="1236"/>
      <c r="AW43" s="1236"/>
      <c r="AX43" s="1236"/>
      <c r="AY43" s="1236"/>
      <c r="AZ43" s="1236"/>
      <c r="BA43" s="1236"/>
      <c r="BB43" s="1236"/>
      <c r="BC43" s="1236"/>
      <c r="BD43" s="1236"/>
      <c r="BE43" s="1236"/>
      <c r="BF43" s="1236"/>
      <c r="BG43" s="1236"/>
      <c r="BH43" s="1236"/>
      <c r="BI43" s="1236"/>
      <c r="BJ43" s="1236"/>
      <c r="BK43" s="1236"/>
      <c r="BL43" s="1236"/>
      <c r="BM43" s="1236"/>
      <c r="BN43" s="1236"/>
      <c r="BO43" s="1236"/>
      <c r="BP43" s="1236"/>
      <c r="BQ43" s="1236"/>
      <c r="BR43" s="1236"/>
      <c r="BS43" s="1236"/>
      <c r="BT43" s="1236"/>
      <c r="BU43" s="1236"/>
      <c r="BV43" s="1236"/>
      <c r="BW43" s="1236"/>
      <c r="BX43" s="1236"/>
      <c r="BY43" s="1236"/>
      <c r="BZ43" s="1236"/>
      <c r="CA43" s="1236"/>
      <c r="CB43" s="1236"/>
      <c r="CC43" s="1236"/>
      <c r="CD43" s="1236"/>
      <c r="CE43" s="1236"/>
      <c r="CF43" s="1236"/>
      <c r="CG43" s="1236"/>
      <c r="CH43" s="1236"/>
      <c r="CI43" s="1236"/>
      <c r="CJ43" s="1236"/>
      <c r="CK43" s="1236"/>
      <c r="CL43" s="1236"/>
      <c r="CM43" s="1236"/>
      <c r="CN43" s="1236"/>
      <c r="CO43" s="1236"/>
      <c r="CP43" s="1236"/>
      <c r="CQ43" s="1236"/>
      <c r="CR43" s="1236"/>
      <c r="CS43" s="1236"/>
      <c r="CT43" s="1236"/>
      <c r="CU43" s="1236"/>
      <c r="CV43" s="1236"/>
      <c r="CW43" s="1236"/>
      <c r="CX43" s="1236"/>
      <c r="CY43" s="1236"/>
      <c r="CZ43" s="1236"/>
      <c r="DA43" s="1236"/>
      <c r="DB43" s="1236"/>
      <c r="DC43" s="1237"/>
    </row>
    <row r="44" spans="2:109" ht="13.2" x14ac:dyDescent="0.2">
      <c r="B44" s="259"/>
      <c r="AN44" s="1238"/>
      <c r="AO44" s="1239"/>
      <c r="AP44" s="1239"/>
      <c r="AQ44" s="1239"/>
      <c r="AR44" s="1239"/>
      <c r="AS44" s="1239"/>
      <c r="AT44" s="1239"/>
      <c r="AU44" s="1239"/>
      <c r="AV44" s="1239"/>
      <c r="AW44" s="1239"/>
      <c r="AX44" s="1239"/>
      <c r="AY44" s="1239"/>
      <c r="AZ44" s="1239"/>
      <c r="BA44" s="1239"/>
      <c r="BB44" s="1239"/>
      <c r="BC44" s="1239"/>
      <c r="BD44" s="1239"/>
      <c r="BE44" s="1239"/>
      <c r="BF44" s="1239"/>
      <c r="BG44" s="1239"/>
      <c r="BH44" s="1239"/>
      <c r="BI44" s="1239"/>
      <c r="BJ44" s="1239"/>
      <c r="BK44" s="1239"/>
      <c r="BL44" s="1239"/>
      <c r="BM44" s="1239"/>
      <c r="BN44" s="1239"/>
      <c r="BO44" s="1239"/>
      <c r="BP44" s="1239"/>
      <c r="BQ44" s="1239"/>
      <c r="BR44" s="1239"/>
      <c r="BS44" s="1239"/>
      <c r="BT44" s="1239"/>
      <c r="BU44" s="1239"/>
      <c r="BV44" s="1239"/>
      <c r="BW44" s="1239"/>
      <c r="BX44" s="1239"/>
      <c r="BY44" s="1239"/>
      <c r="BZ44" s="1239"/>
      <c r="CA44" s="1239"/>
      <c r="CB44" s="1239"/>
      <c r="CC44" s="1239"/>
      <c r="CD44" s="1239"/>
      <c r="CE44" s="1239"/>
      <c r="CF44" s="1239"/>
      <c r="CG44" s="1239"/>
      <c r="CH44" s="1239"/>
      <c r="CI44" s="1239"/>
      <c r="CJ44" s="1239"/>
      <c r="CK44" s="1239"/>
      <c r="CL44" s="1239"/>
      <c r="CM44" s="1239"/>
      <c r="CN44" s="1239"/>
      <c r="CO44" s="1239"/>
      <c r="CP44" s="1239"/>
      <c r="CQ44" s="1239"/>
      <c r="CR44" s="1239"/>
      <c r="CS44" s="1239"/>
      <c r="CT44" s="1239"/>
      <c r="CU44" s="1239"/>
      <c r="CV44" s="1239"/>
      <c r="CW44" s="1239"/>
      <c r="CX44" s="1239"/>
      <c r="CY44" s="1239"/>
      <c r="CZ44" s="1239"/>
      <c r="DA44" s="1239"/>
      <c r="DB44" s="1239"/>
      <c r="DC44" s="1240"/>
    </row>
    <row r="45" spans="2:109" ht="13.2" x14ac:dyDescent="0.2">
      <c r="B45" s="259"/>
      <c r="AN45" s="1238"/>
      <c r="AO45" s="1239"/>
      <c r="AP45" s="1239"/>
      <c r="AQ45" s="1239"/>
      <c r="AR45" s="1239"/>
      <c r="AS45" s="1239"/>
      <c r="AT45" s="1239"/>
      <c r="AU45" s="1239"/>
      <c r="AV45" s="1239"/>
      <c r="AW45" s="1239"/>
      <c r="AX45" s="1239"/>
      <c r="AY45" s="1239"/>
      <c r="AZ45" s="1239"/>
      <c r="BA45" s="1239"/>
      <c r="BB45" s="1239"/>
      <c r="BC45" s="1239"/>
      <c r="BD45" s="1239"/>
      <c r="BE45" s="1239"/>
      <c r="BF45" s="1239"/>
      <c r="BG45" s="1239"/>
      <c r="BH45" s="1239"/>
      <c r="BI45" s="1239"/>
      <c r="BJ45" s="1239"/>
      <c r="BK45" s="1239"/>
      <c r="BL45" s="1239"/>
      <c r="BM45" s="1239"/>
      <c r="BN45" s="1239"/>
      <c r="BO45" s="1239"/>
      <c r="BP45" s="1239"/>
      <c r="BQ45" s="1239"/>
      <c r="BR45" s="1239"/>
      <c r="BS45" s="1239"/>
      <c r="BT45" s="1239"/>
      <c r="BU45" s="1239"/>
      <c r="BV45" s="1239"/>
      <c r="BW45" s="1239"/>
      <c r="BX45" s="1239"/>
      <c r="BY45" s="1239"/>
      <c r="BZ45" s="1239"/>
      <c r="CA45" s="1239"/>
      <c r="CB45" s="1239"/>
      <c r="CC45" s="1239"/>
      <c r="CD45" s="1239"/>
      <c r="CE45" s="1239"/>
      <c r="CF45" s="1239"/>
      <c r="CG45" s="1239"/>
      <c r="CH45" s="1239"/>
      <c r="CI45" s="1239"/>
      <c r="CJ45" s="1239"/>
      <c r="CK45" s="1239"/>
      <c r="CL45" s="1239"/>
      <c r="CM45" s="1239"/>
      <c r="CN45" s="1239"/>
      <c r="CO45" s="1239"/>
      <c r="CP45" s="1239"/>
      <c r="CQ45" s="1239"/>
      <c r="CR45" s="1239"/>
      <c r="CS45" s="1239"/>
      <c r="CT45" s="1239"/>
      <c r="CU45" s="1239"/>
      <c r="CV45" s="1239"/>
      <c r="CW45" s="1239"/>
      <c r="CX45" s="1239"/>
      <c r="CY45" s="1239"/>
      <c r="CZ45" s="1239"/>
      <c r="DA45" s="1239"/>
      <c r="DB45" s="1239"/>
      <c r="DC45" s="1240"/>
    </row>
    <row r="46" spans="2:109" ht="13.2" x14ac:dyDescent="0.2">
      <c r="B46" s="259"/>
      <c r="AN46" s="1238"/>
      <c r="AO46" s="1239"/>
      <c r="AP46" s="1239"/>
      <c r="AQ46" s="1239"/>
      <c r="AR46" s="1239"/>
      <c r="AS46" s="1239"/>
      <c r="AT46" s="1239"/>
      <c r="AU46" s="1239"/>
      <c r="AV46" s="1239"/>
      <c r="AW46" s="1239"/>
      <c r="AX46" s="1239"/>
      <c r="AY46" s="1239"/>
      <c r="AZ46" s="1239"/>
      <c r="BA46" s="1239"/>
      <c r="BB46" s="1239"/>
      <c r="BC46" s="1239"/>
      <c r="BD46" s="1239"/>
      <c r="BE46" s="1239"/>
      <c r="BF46" s="1239"/>
      <c r="BG46" s="1239"/>
      <c r="BH46" s="1239"/>
      <c r="BI46" s="1239"/>
      <c r="BJ46" s="1239"/>
      <c r="BK46" s="1239"/>
      <c r="BL46" s="1239"/>
      <c r="BM46" s="1239"/>
      <c r="BN46" s="1239"/>
      <c r="BO46" s="1239"/>
      <c r="BP46" s="1239"/>
      <c r="BQ46" s="1239"/>
      <c r="BR46" s="1239"/>
      <c r="BS46" s="1239"/>
      <c r="BT46" s="1239"/>
      <c r="BU46" s="1239"/>
      <c r="BV46" s="1239"/>
      <c r="BW46" s="1239"/>
      <c r="BX46" s="1239"/>
      <c r="BY46" s="1239"/>
      <c r="BZ46" s="1239"/>
      <c r="CA46" s="1239"/>
      <c r="CB46" s="1239"/>
      <c r="CC46" s="1239"/>
      <c r="CD46" s="1239"/>
      <c r="CE46" s="1239"/>
      <c r="CF46" s="1239"/>
      <c r="CG46" s="1239"/>
      <c r="CH46" s="1239"/>
      <c r="CI46" s="1239"/>
      <c r="CJ46" s="1239"/>
      <c r="CK46" s="1239"/>
      <c r="CL46" s="1239"/>
      <c r="CM46" s="1239"/>
      <c r="CN46" s="1239"/>
      <c r="CO46" s="1239"/>
      <c r="CP46" s="1239"/>
      <c r="CQ46" s="1239"/>
      <c r="CR46" s="1239"/>
      <c r="CS46" s="1239"/>
      <c r="CT46" s="1239"/>
      <c r="CU46" s="1239"/>
      <c r="CV46" s="1239"/>
      <c r="CW46" s="1239"/>
      <c r="CX46" s="1239"/>
      <c r="CY46" s="1239"/>
      <c r="CZ46" s="1239"/>
      <c r="DA46" s="1239"/>
      <c r="DB46" s="1239"/>
      <c r="DC46" s="1240"/>
    </row>
    <row r="47" spans="2:109" ht="13.2" x14ac:dyDescent="0.2">
      <c r="B47" s="259"/>
      <c r="AN47" s="1241"/>
      <c r="AO47" s="1242"/>
      <c r="AP47" s="1242"/>
      <c r="AQ47" s="1242"/>
      <c r="AR47" s="1242"/>
      <c r="AS47" s="1242"/>
      <c r="AT47" s="1242"/>
      <c r="AU47" s="1242"/>
      <c r="AV47" s="1242"/>
      <c r="AW47" s="1242"/>
      <c r="AX47" s="1242"/>
      <c r="AY47" s="1242"/>
      <c r="AZ47" s="1242"/>
      <c r="BA47" s="1242"/>
      <c r="BB47" s="1242"/>
      <c r="BC47" s="1242"/>
      <c r="BD47" s="1242"/>
      <c r="BE47" s="1242"/>
      <c r="BF47" s="1242"/>
      <c r="BG47" s="1242"/>
      <c r="BH47" s="1242"/>
      <c r="BI47" s="1242"/>
      <c r="BJ47" s="1242"/>
      <c r="BK47" s="1242"/>
      <c r="BL47" s="1242"/>
      <c r="BM47" s="1242"/>
      <c r="BN47" s="1242"/>
      <c r="BO47" s="1242"/>
      <c r="BP47" s="1242"/>
      <c r="BQ47" s="1242"/>
      <c r="BR47" s="1242"/>
      <c r="BS47" s="1242"/>
      <c r="BT47" s="1242"/>
      <c r="BU47" s="1242"/>
      <c r="BV47" s="1242"/>
      <c r="BW47" s="1242"/>
      <c r="BX47" s="1242"/>
      <c r="BY47" s="1242"/>
      <c r="BZ47" s="1242"/>
      <c r="CA47" s="1242"/>
      <c r="CB47" s="1242"/>
      <c r="CC47" s="1242"/>
      <c r="CD47" s="1242"/>
      <c r="CE47" s="1242"/>
      <c r="CF47" s="1242"/>
      <c r="CG47" s="1242"/>
      <c r="CH47" s="1242"/>
      <c r="CI47" s="1242"/>
      <c r="CJ47" s="1242"/>
      <c r="CK47" s="1242"/>
      <c r="CL47" s="1242"/>
      <c r="CM47" s="1242"/>
      <c r="CN47" s="1242"/>
      <c r="CO47" s="1242"/>
      <c r="CP47" s="1242"/>
      <c r="CQ47" s="1242"/>
      <c r="CR47" s="1242"/>
      <c r="CS47" s="1242"/>
      <c r="CT47" s="1242"/>
      <c r="CU47" s="1242"/>
      <c r="CV47" s="1242"/>
      <c r="CW47" s="1242"/>
      <c r="CX47" s="1242"/>
      <c r="CY47" s="1242"/>
      <c r="CZ47" s="1242"/>
      <c r="DA47" s="1242"/>
      <c r="DB47" s="1242"/>
      <c r="DC47" s="1243"/>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602</v>
      </c>
    </row>
    <row r="50" spans="1:109" ht="13.2" x14ac:dyDescent="0.2">
      <c r="B50" s="259"/>
      <c r="G50" s="1227"/>
      <c r="H50" s="1227"/>
      <c r="I50" s="1227"/>
      <c r="J50" s="1227"/>
      <c r="K50" s="360"/>
      <c r="L50" s="360"/>
      <c r="M50" s="361"/>
      <c r="N50" s="361"/>
      <c r="AN50" s="1245"/>
      <c r="AO50" s="1246"/>
      <c r="AP50" s="1246"/>
      <c r="AQ50" s="1246"/>
      <c r="AR50" s="1246"/>
      <c r="AS50" s="1246"/>
      <c r="AT50" s="1246"/>
      <c r="AU50" s="1246"/>
      <c r="AV50" s="1246"/>
      <c r="AW50" s="1246"/>
      <c r="AX50" s="1246"/>
      <c r="AY50" s="1246"/>
      <c r="AZ50" s="1246"/>
      <c r="BA50" s="1246"/>
      <c r="BB50" s="1246"/>
      <c r="BC50" s="1246"/>
      <c r="BD50" s="1246"/>
      <c r="BE50" s="1246"/>
      <c r="BF50" s="1246"/>
      <c r="BG50" s="1246"/>
      <c r="BH50" s="1246"/>
      <c r="BI50" s="1246"/>
      <c r="BJ50" s="1246"/>
      <c r="BK50" s="1246"/>
      <c r="BL50" s="1246"/>
      <c r="BM50" s="1246"/>
      <c r="BN50" s="1246"/>
      <c r="BO50" s="1247"/>
      <c r="BP50" s="1233" t="s">
        <v>549</v>
      </c>
      <c r="BQ50" s="1233"/>
      <c r="BR50" s="1233"/>
      <c r="BS50" s="1233"/>
      <c r="BT50" s="1233"/>
      <c r="BU50" s="1233"/>
      <c r="BV50" s="1233"/>
      <c r="BW50" s="1233"/>
      <c r="BX50" s="1233" t="s">
        <v>550</v>
      </c>
      <c r="BY50" s="1233"/>
      <c r="BZ50" s="1233"/>
      <c r="CA50" s="1233"/>
      <c r="CB50" s="1233"/>
      <c r="CC50" s="1233"/>
      <c r="CD50" s="1233"/>
      <c r="CE50" s="1233"/>
      <c r="CF50" s="1233" t="s">
        <v>551</v>
      </c>
      <c r="CG50" s="1233"/>
      <c r="CH50" s="1233"/>
      <c r="CI50" s="1233"/>
      <c r="CJ50" s="1233"/>
      <c r="CK50" s="1233"/>
      <c r="CL50" s="1233"/>
      <c r="CM50" s="1233"/>
      <c r="CN50" s="1233" t="s">
        <v>552</v>
      </c>
      <c r="CO50" s="1233"/>
      <c r="CP50" s="1233"/>
      <c r="CQ50" s="1233"/>
      <c r="CR50" s="1233"/>
      <c r="CS50" s="1233"/>
      <c r="CT50" s="1233"/>
      <c r="CU50" s="1233"/>
      <c r="CV50" s="1233" t="s">
        <v>553</v>
      </c>
      <c r="CW50" s="1233"/>
      <c r="CX50" s="1233"/>
      <c r="CY50" s="1233"/>
      <c r="CZ50" s="1233"/>
      <c r="DA50" s="1233"/>
      <c r="DB50" s="1233"/>
      <c r="DC50" s="1233"/>
    </row>
    <row r="51" spans="1:109" ht="13.5" customHeight="1" x14ac:dyDescent="0.2">
      <c r="B51" s="259"/>
      <c r="G51" s="1244"/>
      <c r="H51" s="1244"/>
      <c r="I51" s="1248"/>
      <c r="J51" s="1248"/>
      <c r="K51" s="1234"/>
      <c r="L51" s="1234"/>
      <c r="M51" s="1234"/>
      <c r="N51" s="1234"/>
      <c r="AM51" s="359"/>
      <c r="AN51" s="1232" t="s">
        <v>603</v>
      </c>
      <c r="AO51" s="1232"/>
      <c r="AP51" s="1232"/>
      <c r="AQ51" s="1232"/>
      <c r="AR51" s="1232"/>
      <c r="AS51" s="1232"/>
      <c r="AT51" s="1232"/>
      <c r="AU51" s="1232"/>
      <c r="AV51" s="1232"/>
      <c r="AW51" s="1232"/>
      <c r="AX51" s="1232"/>
      <c r="AY51" s="1232"/>
      <c r="AZ51" s="1232"/>
      <c r="BA51" s="1232"/>
      <c r="BB51" s="1232" t="s">
        <v>605</v>
      </c>
      <c r="BC51" s="1232"/>
      <c r="BD51" s="1232"/>
      <c r="BE51" s="1232"/>
      <c r="BF51" s="1232"/>
      <c r="BG51" s="1232"/>
      <c r="BH51" s="1232"/>
      <c r="BI51" s="1232"/>
      <c r="BJ51" s="1232"/>
      <c r="BK51" s="1232"/>
      <c r="BL51" s="1232"/>
      <c r="BM51" s="1232"/>
      <c r="BN51" s="1232"/>
      <c r="BO51" s="1232"/>
      <c r="BP51" s="1229">
        <v>6.8</v>
      </c>
      <c r="BQ51" s="1229"/>
      <c r="BR51" s="1229"/>
      <c r="BS51" s="1229"/>
      <c r="BT51" s="1229"/>
      <c r="BU51" s="1229"/>
      <c r="BV51" s="1229"/>
      <c r="BW51" s="1229"/>
      <c r="BX51" s="1229">
        <v>9.6999999999999993</v>
      </c>
      <c r="BY51" s="1229"/>
      <c r="BZ51" s="1229"/>
      <c r="CA51" s="1229"/>
      <c r="CB51" s="1229"/>
      <c r="CC51" s="1229"/>
      <c r="CD51" s="1229"/>
      <c r="CE51" s="1229"/>
      <c r="CF51" s="1229">
        <v>11.6</v>
      </c>
      <c r="CG51" s="1229"/>
      <c r="CH51" s="1229"/>
      <c r="CI51" s="1229"/>
      <c r="CJ51" s="1229"/>
      <c r="CK51" s="1229"/>
      <c r="CL51" s="1229"/>
      <c r="CM51" s="1229"/>
      <c r="CN51" s="1229">
        <v>8.1999999999999993</v>
      </c>
      <c r="CO51" s="1229"/>
      <c r="CP51" s="1229"/>
      <c r="CQ51" s="1229"/>
      <c r="CR51" s="1229"/>
      <c r="CS51" s="1229"/>
      <c r="CT51" s="1229"/>
      <c r="CU51" s="1229"/>
      <c r="CV51" s="1229">
        <v>3.9</v>
      </c>
      <c r="CW51" s="1229"/>
      <c r="CX51" s="1229"/>
      <c r="CY51" s="1229"/>
      <c r="CZ51" s="1229"/>
      <c r="DA51" s="1229"/>
      <c r="DB51" s="1229"/>
      <c r="DC51" s="1229"/>
    </row>
    <row r="52" spans="1:109" ht="13.2" x14ac:dyDescent="0.2">
      <c r="B52" s="259"/>
      <c r="G52" s="1244"/>
      <c r="H52" s="1244"/>
      <c r="I52" s="1248"/>
      <c r="J52" s="1248"/>
      <c r="K52" s="1234"/>
      <c r="L52" s="1234"/>
      <c r="M52" s="1234"/>
      <c r="N52" s="1234"/>
      <c r="AM52" s="359"/>
      <c r="AN52" s="1232"/>
      <c r="AO52" s="1232"/>
      <c r="AP52" s="1232"/>
      <c r="AQ52" s="1232"/>
      <c r="AR52" s="1232"/>
      <c r="AS52" s="1232"/>
      <c r="AT52" s="1232"/>
      <c r="AU52" s="1232"/>
      <c r="AV52" s="1232"/>
      <c r="AW52" s="1232"/>
      <c r="AX52" s="1232"/>
      <c r="AY52" s="1232"/>
      <c r="AZ52" s="1232"/>
      <c r="BA52" s="1232"/>
      <c r="BB52" s="1232"/>
      <c r="BC52" s="1232"/>
      <c r="BD52" s="1232"/>
      <c r="BE52" s="1232"/>
      <c r="BF52" s="1232"/>
      <c r="BG52" s="1232"/>
      <c r="BH52" s="1232"/>
      <c r="BI52" s="1232"/>
      <c r="BJ52" s="1232"/>
      <c r="BK52" s="1232"/>
      <c r="BL52" s="1232"/>
      <c r="BM52" s="1232"/>
      <c r="BN52" s="1232"/>
      <c r="BO52" s="1232"/>
      <c r="BP52" s="1229"/>
      <c r="BQ52" s="1229"/>
      <c r="BR52" s="1229"/>
      <c r="BS52" s="1229"/>
      <c r="BT52" s="1229"/>
      <c r="BU52" s="1229"/>
      <c r="BV52" s="1229"/>
      <c r="BW52" s="1229"/>
      <c r="BX52" s="1229"/>
      <c r="BY52" s="1229"/>
      <c r="BZ52" s="1229"/>
      <c r="CA52" s="1229"/>
      <c r="CB52" s="1229"/>
      <c r="CC52" s="1229"/>
      <c r="CD52" s="1229"/>
      <c r="CE52" s="1229"/>
      <c r="CF52" s="1229"/>
      <c r="CG52" s="1229"/>
      <c r="CH52" s="1229"/>
      <c r="CI52" s="1229"/>
      <c r="CJ52" s="1229"/>
      <c r="CK52" s="1229"/>
      <c r="CL52" s="1229"/>
      <c r="CM52" s="1229"/>
      <c r="CN52" s="1229"/>
      <c r="CO52" s="1229"/>
      <c r="CP52" s="1229"/>
      <c r="CQ52" s="1229"/>
      <c r="CR52" s="1229"/>
      <c r="CS52" s="1229"/>
      <c r="CT52" s="1229"/>
      <c r="CU52" s="1229"/>
      <c r="CV52" s="1229"/>
      <c r="CW52" s="1229"/>
      <c r="CX52" s="1229"/>
      <c r="CY52" s="1229"/>
      <c r="CZ52" s="1229"/>
      <c r="DA52" s="1229"/>
      <c r="DB52" s="1229"/>
      <c r="DC52" s="1229"/>
    </row>
    <row r="53" spans="1:109" ht="13.2" x14ac:dyDescent="0.2">
      <c r="A53" s="358"/>
      <c r="B53" s="259"/>
      <c r="G53" s="1244"/>
      <c r="H53" s="1244"/>
      <c r="I53" s="1227"/>
      <c r="J53" s="1227"/>
      <c r="K53" s="1234"/>
      <c r="L53" s="1234"/>
      <c r="M53" s="1234"/>
      <c r="N53" s="1234"/>
      <c r="AM53" s="359"/>
      <c r="AN53" s="1232"/>
      <c r="AO53" s="1232"/>
      <c r="AP53" s="1232"/>
      <c r="AQ53" s="1232"/>
      <c r="AR53" s="1232"/>
      <c r="AS53" s="1232"/>
      <c r="AT53" s="1232"/>
      <c r="AU53" s="1232"/>
      <c r="AV53" s="1232"/>
      <c r="AW53" s="1232"/>
      <c r="AX53" s="1232"/>
      <c r="AY53" s="1232"/>
      <c r="AZ53" s="1232"/>
      <c r="BA53" s="1232"/>
      <c r="BB53" s="1232" t="s">
        <v>606</v>
      </c>
      <c r="BC53" s="1232"/>
      <c r="BD53" s="1232"/>
      <c r="BE53" s="1232"/>
      <c r="BF53" s="1232"/>
      <c r="BG53" s="1232"/>
      <c r="BH53" s="1232"/>
      <c r="BI53" s="1232"/>
      <c r="BJ53" s="1232"/>
      <c r="BK53" s="1232"/>
      <c r="BL53" s="1232"/>
      <c r="BM53" s="1232"/>
      <c r="BN53" s="1232"/>
      <c r="BO53" s="1232"/>
      <c r="BP53" s="1229">
        <v>63.1</v>
      </c>
      <c r="BQ53" s="1229"/>
      <c r="BR53" s="1229"/>
      <c r="BS53" s="1229"/>
      <c r="BT53" s="1229"/>
      <c r="BU53" s="1229"/>
      <c r="BV53" s="1229"/>
      <c r="BW53" s="1229"/>
      <c r="BX53" s="1229">
        <v>63.8</v>
      </c>
      <c r="BY53" s="1229"/>
      <c r="BZ53" s="1229"/>
      <c r="CA53" s="1229"/>
      <c r="CB53" s="1229"/>
      <c r="CC53" s="1229"/>
      <c r="CD53" s="1229"/>
      <c r="CE53" s="1229"/>
      <c r="CF53" s="1229">
        <v>64.2</v>
      </c>
      <c r="CG53" s="1229"/>
      <c r="CH53" s="1229"/>
      <c r="CI53" s="1229"/>
      <c r="CJ53" s="1229"/>
      <c r="CK53" s="1229"/>
      <c r="CL53" s="1229"/>
      <c r="CM53" s="1229"/>
      <c r="CN53" s="1229">
        <v>65.099999999999994</v>
      </c>
      <c r="CO53" s="1229"/>
      <c r="CP53" s="1229"/>
      <c r="CQ53" s="1229"/>
      <c r="CR53" s="1229"/>
      <c r="CS53" s="1229"/>
      <c r="CT53" s="1229"/>
      <c r="CU53" s="1229"/>
      <c r="CV53" s="1229">
        <v>65.8</v>
      </c>
      <c r="CW53" s="1229"/>
      <c r="CX53" s="1229"/>
      <c r="CY53" s="1229"/>
      <c r="CZ53" s="1229"/>
      <c r="DA53" s="1229"/>
      <c r="DB53" s="1229"/>
      <c r="DC53" s="1229"/>
    </row>
    <row r="54" spans="1:109" ht="13.2" x14ac:dyDescent="0.2">
      <c r="A54" s="358"/>
      <c r="B54" s="259"/>
      <c r="G54" s="1244"/>
      <c r="H54" s="1244"/>
      <c r="I54" s="1227"/>
      <c r="J54" s="1227"/>
      <c r="K54" s="1234"/>
      <c r="L54" s="1234"/>
      <c r="M54" s="1234"/>
      <c r="N54" s="1234"/>
      <c r="AM54" s="359"/>
      <c r="AN54" s="1232"/>
      <c r="AO54" s="1232"/>
      <c r="AP54" s="1232"/>
      <c r="AQ54" s="1232"/>
      <c r="AR54" s="1232"/>
      <c r="AS54" s="1232"/>
      <c r="AT54" s="1232"/>
      <c r="AU54" s="1232"/>
      <c r="AV54" s="1232"/>
      <c r="AW54" s="1232"/>
      <c r="AX54" s="1232"/>
      <c r="AY54" s="1232"/>
      <c r="AZ54" s="1232"/>
      <c r="BA54" s="1232"/>
      <c r="BB54" s="1232"/>
      <c r="BC54" s="1232"/>
      <c r="BD54" s="1232"/>
      <c r="BE54" s="1232"/>
      <c r="BF54" s="1232"/>
      <c r="BG54" s="1232"/>
      <c r="BH54" s="1232"/>
      <c r="BI54" s="1232"/>
      <c r="BJ54" s="1232"/>
      <c r="BK54" s="1232"/>
      <c r="BL54" s="1232"/>
      <c r="BM54" s="1232"/>
      <c r="BN54" s="1232"/>
      <c r="BO54" s="1232"/>
      <c r="BP54" s="1229"/>
      <c r="BQ54" s="1229"/>
      <c r="BR54" s="1229"/>
      <c r="BS54" s="1229"/>
      <c r="BT54" s="1229"/>
      <c r="BU54" s="1229"/>
      <c r="BV54" s="1229"/>
      <c r="BW54" s="1229"/>
      <c r="BX54" s="1229"/>
      <c r="BY54" s="1229"/>
      <c r="BZ54" s="1229"/>
      <c r="CA54" s="1229"/>
      <c r="CB54" s="1229"/>
      <c r="CC54" s="1229"/>
      <c r="CD54" s="1229"/>
      <c r="CE54" s="1229"/>
      <c r="CF54" s="1229"/>
      <c r="CG54" s="1229"/>
      <c r="CH54" s="1229"/>
      <c r="CI54" s="1229"/>
      <c r="CJ54" s="1229"/>
      <c r="CK54" s="1229"/>
      <c r="CL54" s="1229"/>
      <c r="CM54" s="1229"/>
      <c r="CN54" s="1229"/>
      <c r="CO54" s="1229"/>
      <c r="CP54" s="1229"/>
      <c r="CQ54" s="1229"/>
      <c r="CR54" s="1229"/>
      <c r="CS54" s="1229"/>
      <c r="CT54" s="1229"/>
      <c r="CU54" s="1229"/>
      <c r="CV54" s="1229"/>
      <c r="CW54" s="1229"/>
      <c r="CX54" s="1229"/>
      <c r="CY54" s="1229"/>
      <c r="CZ54" s="1229"/>
      <c r="DA54" s="1229"/>
      <c r="DB54" s="1229"/>
      <c r="DC54" s="1229"/>
    </row>
    <row r="55" spans="1:109" ht="13.2" x14ac:dyDescent="0.2">
      <c r="A55" s="358"/>
      <c r="B55" s="259"/>
      <c r="G55" s="1227"/>
      <c r="H55" s="1227"/>
      <c r="I55" s="1227"/>
      <c r="J55" s="1227"/>
      <c r="K55" s="1234"/>
      <c r="L55" s="1234"/>
      <c r="M55" s="1234"/>
      <c r="N55" s="1234"/>
      <c r="AN55" s="1233" t="s">
        <v>607</v>
      </c>
      <c r="AO55" s="1233"/>
      <c r="AP55" s="1233"/>
      <c r="AQ55" s="1233"/>
      <c r="AR55" s="1233"/>
      <c r="AS55" s="1233"/>
      <c r="AT55" s="1233"/>
      <c r="AU55" s="1233"/>
      <c r="AV55" s="1233"/>
      <c r="AW55" s="1233"/>
      <c r="AX55" s="1233"/>
      <c r="AY55" s="1233"/>
      <c r="AZ55" s="1233"/>
      <c r="BA55" s="1233"/>
      <c r="BB55" s="1232" t="s">
        <v>605</v>
      </c>
      <c r="BC55" s="1232"/>
      <c r="BD55" s="1232"/>
      <c r="BE55" s="1232"/>
      <c r="BF55" s="1232"/>
      <c r="BG55" s="1232"/>
      <c r="BH55" s="1232"/>
      <c r="BI55" s="1232"/>
      <c r="BJ55" s="1232"/>
      <c r="BK55" s="1232"/>
      <c r="BL55" s="1232"/>
      <c r="BM55" s="1232"/>
      <c r="BN55" s="1232"/>
      <c r="BO55" s="1232"/>
      <c r="BP55" s="1229">
        <v>23.9</v>
      </c>
      <c r="BQ55" s="1229"/>
      <c r="BR55" s="1229"/>
      <c r="BS55" s="1229"/>
      <c r="BT55" s="1229"/>
      <c r="BU55" s="1229"/>
      <c r="BV55" s="1229"/>
      <c r="BW55" s="1229"/>
      <c r="BX55" s="1229">
        <v>20</v>
      </c>
      <c r="BY55" s="1229"/>
      <c r="BZ55" s="1229"/>
      <c r="CA55" s="1229"/>
      <c r="CB55" s="1229"/>
      <c r="CC55" s="1229"/>
      <c r="CD55" s="1229"/>
      <c r="CE55" s="1229"/>
      <c r="CF55" s="1229">
        <v>14.7</v>
      </c>
      <c r="CG55" s="1229"/>
      <c r="CH55" s="1229"/>
      <c r="CI55" s="1229"/>
      <c r="CJ55" s="1229"/>
      <c r="CK55" s="1229"/>
      <c r="CL55" s="1229"/>
      <c r="CM55" s="1229"/>
      <c r="CN55" s="1229">
        <v>5</v>
      </c>
      <c r="CO55" s="1229"/>
      <c r="CP55" s="1229"/>
      <c r="CQ55" s="1229"/>
      <c r="CR55" s="1229"/>
      <c r="CS55" s="1229"/>
      <c r="CT55" s="1229"/>
      <c r="CU55" s="1229"/>
      <c r="CV55" s="1229">
        <v>0.1</v>
      </c>
      <c r="CW55" s="1229"/>
      <c r="CX55" s="1229"/>
      <c r="CY55" s="1229"/>
      <c r="CZ55" s="1229"/>
      <c r="DA55" s="1229"/>
      <c r="DB55" s="1229"/>
      <c r="DC55" s="1229"/>
    </row>
    <row r="56" spans="1:109" ht="13.2" x14ac:dyDescent="0.2">
      <c r="A56" s="358"/>
      <c r="B56" s="259"/>
      <c r="G56" s="1227"/>
      <c r="H56" s="1227"/>
      <c r="I56" s="1227"/>
      <c r="J56" s="1227"/>
      <c r="K56" s="1234"/>
      <c r="L56" s="1234"/>
      <c r="M56" s="1234"/>
      <c r="N56" s="1234"/>
      <c r="AN56" s="1233"/>
      <c r="AO56" s="1233"/>
      <c r="AP56" s="1233"/>
      <c r="AQ56" s="1233"/>
      <c r="AR56" s="1233"/>
      <c r="AS56" s="1233"/>
      <c r="AT56" s="1233"/>
      <c r="AU56" s="1233"/>
      <c r="AV56" s="1233"/>
      <c r="AW56" s="1233"/>
      <c r="AX56" s="1233"/>
      <c r="AY56" s="1233"/>
      <c r="AZ56" s="1233"/>
      <c r="BA56" s="1233"/>
      <c r="BB56" s="1232"/>
      <c r="BC56" s="1232"/>
      <c r="BD56" s="1232"/>
      <c r="BE56" s="1232"/>
      <c r="BF56" s="1232"/>
      <c r="BG56" s="1232"/>
      <c r="BH56" s="1232"/>
      <c r="BI56" s="1232"/>
      <c r="BJ56" s="1232"/>
      <c r="BK56" s="1232"/>
      <c r="BL56" s="1232"/>
      <c r="BM56" s="1232"/>
      <c r="BN56" s="1232"/>
      <c r="BO56" s="1232"/>
      <c r="BP56" s="1229"/>
      <c r="BQ56" s="1229"/>
      <c r="BR56" s="1229"/>
      <c r="BS56" s="1229"/>
      <c r="BT56" s="1229"/>
      <c r="BU56" s="1229"/>
      <c r="BV56" s="1229"/>
      <c r="BW56" s="1229"/>
      <c r="BX56" s="1229"/>
      <c r="BY56" s="1229"/>
      <c r="BZ56" s="1229"/>
      <c r="CA56" s="1229"/>
      <c r="CB56" s="1229"/>
      <c r="CC56" s="1229"/>
      <c r="CD56" s="1229"/>
      <c r="CE56" s="1229"/>
      <c r="CF56" s="1229"/>
      <c r="CG56" s="1229"/>
      <c r="CH56" s="1229"/>
      <c r="CI56" s="1229"/>
      <c r="CJ56" s="1229"/>
      <c r="CK56" s="1229"/>
      <c r="CL56" s="1229"/>
      <c r="CM56" s="1229"/>
      <c r="CN56" s="1229"/>
      <c r="CO56" s="1229"/>
      <c r="CP56" s="1229"/>
      <c r="CQ56" s="1229"/>
      <c r="CR56" s="1229"/>
      <c r="CS56" s="1229"/>
      <c r="CT56" s="1229"/>
      <c r="CU56" s="1229"/>
      <c r="CV56" s="1229"/>
      <c r="CW56" s="1229"/>
      <c r="CX56" s="1229"/>
      <c r="CY56" s="1229"/>
      <c r="CZ56" s="1229"/>
      <c r="DA56" s="1229"/>
      <c r="DB56" s="1229"/>
      <c r="DC56" s="1229"/>
    </row>
    <row r="57" spans="1:109" s="358" customFormat="1" ht="13.2" x14ac:dyDescent="0.2">
      <c r="B57" s="362"/>
      <c r="G57" s="1227"/>
      <c r="H57" s="1227"/>
      <c r="I57" s="1230"/>
      <c r="J57" s="1230"/>
      <c r="K57" s="1234"/>
      <c r="L57" s="1234"/>
      <c r="M57" s="1234"/>
      <c r="N57" s="1234"/>
      <c r="AM57" s="255"/>
      <c r="AN57" s="1233"/>
      <c r="AO57" s="1233"/>
      <c r="AP57" s="1233"/>
      <c r="AQ57" s="1233"/>
      <c r="AR57" s="1233"/>
      <c r="AS57" s="1233"/>
      <c r="AT57" s="1233"/>
      <c r="AU57" s="1233"/>
      <c r="AV57" s="1233"/>
      <c r="AW57" s="1233"/>
      <c r="AX57" s="1233"/>
      <c r="AY57" s="1233"/>
      <c r="AZ57" s="1233"/>
      <c r="BA57" s="1233"/>
      <c r="BB57" s="1232" t="s">
        <v>608</v>
      </c>
      <c r="BC57" s="1232"/>
      <c r="BD57" s="1232"/>
      <c r="BE57" s="1232"/>
      <c r="BF57" s="1232"/>
      <c r="BG57" s="1232"/>
      <c r="BH57" s="1232"/>
      <c r="BI57" s="1232"/>
      <c r="BJ57" s="1232"/>
      <c r="BK57" s="1232"/>
      <c r="BL57" s="1232"/>
      <c r="BM57" s="1232"/>
      <c r="BN57" s="1232"/>
      <c r="BO57" s="1232"/>
      <c r="BP57" s="1229">
        <v>60.7</v>
      </c>
      <c r="BQ57" s="1229"/>
      <c r="BR57" s="1229"/>
      <c r="BS57" s="1229"/>
      <c r="BT57" s="1229"/>
      <c r="BU57" s="1229"/>
      <c r="BV57" s="1229"/>
      <c r="BW57" s="1229"/>
      <c r="BX57" s="1229">
        <v>61.4</v>
      </c>
      <c r="BY57" s="1229"/>
      <c r="BZ57" s="1229"/>
      <c r="CA57" s="1229"/>
      <c r="CB57" s="1229"/>
      <c r="CC57" s="1229"/>
      <c r="CD57" s="1229"/>
      <c r="CE57" s="1229"/>
      <c r="CF57" s="1229">
        <v>62.7</v>
      </c>
      <c r="CG57" s="1229"/>
      <c r="CH57" s="1229"/>
      <c r="CI57" s="1229"/>
      <c r="CJ57" s="1229"/>
      <c r="CK57" s="1229"/>
      <c r="CL57" s="1229"/>
      <c r="CM57" s="1229"/>
      <c r="CN57" s="1229">
        <v>62.1</v>
      </c>
      <c r="CO57" s="1229"/>
      <c r="CP57" s="1229"/>
      <c r="CQ57" s="1229"/>
      <c r="CR57" s="1229"/>
      <c r="CS57" s="1229"/>
      <c r="CT57" s="1229"/>
      <c r="CU57" s="1229"/>
      <c r="CV57" s="1229">
        <v>68.2</v>
      </c>
      <c r="CW57" s="1229"/>
      <c r="CX57" s="1229"/>
      <c r="CY57" s="1229"/>
      <c r="CZ57" s="1229"/>
      <c r="DA57" s="1229"/>
      <c r="DB57" s="1229"/>
      <c r="DC57" s="1229"/>
      <c r="DD57" s="363"/>
      <c r="DE57" s="362"/>
    </row>
    <row r="58" spans="1:109" s="358" customFormat="1" ht="13.2" x14ac:dyDescent="0.2">
      <c r="A58" s="255"/>
      <c r="B58" s="362"/>
      <c r="G58" s="1227"/>
      <c r="H58" s="1227"/>
      <c r="I58" s="1230"/>
      <c r="J58" s="1230"/>
      <c r="K58" s="1234"/>
      <c r="L58" s="1234"/>
      <c r="M58" s="1234"/>
      <c r="N58" s="1234"/>
      <c r="AM58" s="255"/>
      <c r="AN58" s="1233"/>
      <c r="AO58" s="1233"/>
      <c r="AP58" s="1233"/>
      <c r="AQ58" s="1233"/>
      <c r="AR58" s="1233"/>
      <c r="AS58" s="1233"/>
      <c r="AT58" s="1233"/>
      <c r="AU58" s="1233"/>
      <c r="AV58" s="1233"/>
      <c r="AW58" s="1233"/>
      <c r="AX58" s="1233"/>
      <c r="AY58" s="1233"/>
      <c r="AZ58" s="1233"/>
      <c r="BA58" s="1233"/>
      <c r="BB58" s="1232"/>
      <c r="BC58" s="1232"/>
      <c r="BD58" s="1232"/>
      <c r="BE58" s="1232"/>
      <c r="BF58" s="1232"/>
      <c r="BG58" s="1232"/>
      <c r="BH58" s="1232"/>
      <c r="BI58" s="1232"/>
      <c r="BJ58" s="1232"/>
      <c r="BK58" s="1232"/>
      <c r="BL58" s="1232"/>
      <c r="BM58" s="1232"/>
      <c r="BN58" s="1232"/>
      <c r="BO58" s="1232"/>
      <c r="BP58" s="1229"/>
      <c r="BQ58" s="1229"/>
      <c r="BR58" s="1229"/>
      <c r="BS58" s="1229"/>
      <c r="BT58" s="1229"/>
      <c r="BU58" s="1229"/>
      <c r="BV58" s="1229"/>
      <c r="BW58" s="1229"/>
      <c r="BX58" s="1229"/>
      <c r="BY58" s="1229"/>
      <c r="BZ58" s="1229"/>
      <c r="CA58" s="1229"/>
      <c r="CB58" s="1229"/>
      <c r="CC58" s="1229"/>
      <c r="CD58" s="1229"/>
      <c r="CE58" s="1229"/>
      <c r="CF58" s="1229"/>
      <c r="CG58" s="1229"/>
      <c r="CH58" s="1229"/>
      <c r="CI58" s="1229"/>
      <c r="CJ58" s="1229"/>
      <c r="CK58" s="1229"/>
      <c r="CL58" s="1229"/>
      <c r="CM58" s="1229"/>
      <c r="CN58" s="1229"/>
      <c r="CO58" s="1229"/>
      <c r="CP58" s="1229"/>
      <c r="CQ58" s="1229"/>
      <c r="CR58" s="1229"/>
      <c r="CS58" s="1229"/>
      <c r="CT58" s="1229"/>
      <c r="CU58" s="1229"/>
      <c r="CV58" s="1229"/>
      <c r="CW58" s="1229"/>
      <c r="CX58" s="1229"/>
      <c r="CY58" s="1229"/>
      <c r="CZ58" s="1229"/>
      <c r="DA58" s="1229"/>
      <c r="DB58" s="1229"/>
      <c r="DC58" s="1229"/>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609</v>
      </c>
    </row>
    <row r="64" spans="1:109" ht="13.2" x14ac:dyDescent="0.2">
      <c r="B64" s="259"/>
      <c r="G64" s="357"/>
      <c r="I64" s="369"/>
      <c r="J64" s="369"/>
      <c r="K64" s="369"/>
      <c r="L64" s="369"/>
      <c r="M64" s="369"/>
      <c r="N64" s="370"/>
      <c r="AM64" s="357"/>
      <c r="AN64" s="357" t="s">
        <v>601</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5" t="s">
        <v>614</v>
      </c>
      <c r="AO65" s="1236"/>
      <c r="AP65" s="1236"/>
      <c r="AQ65" s="1236"/>
      <c r="AR65" s="1236"/>
      <c r="AS65" s="1236"/>
      <c r="AT65" s="1236"/>
      <c r="AU65" s="1236"/>
      <c r="AV65" s="1236"/>
      <c r="AW65" s="1236"/>
      <c r="AX65" s="1236"/>
      <c r="AY65" s="1236"/>
      <c r="AZ65" s="1236"/>
      <c r="BA65" s="1236"/>
      <c r="BB65" s="1236"/>
      <c r="BC65" s="1236"/>
      <c r="BD65" s="1236"/>
      <c r="BE65" s="1236"/>
      <c r="BF65" s="1236"/>
      <c r="BG65" s="1236"/>
      <c r="BH65" s="1236"/>
      <c r="BI65" s="1236"/>
      <c r="BJ65" s="1236"/>
      <c r="BK65" s="1236"/>
      <c r="BL65" s="1236"/>
      <c r="BM65" s="1236"/>
      <c r="BN65" s="1236"/>
      <c r="BO65" s="1236"/>
      <c r="BP65" s="1236"/>
      <c r="BQ65" s="1236"/>
      <c r="BR65" s="1236"/>
      <c r="BS65" s="1236"/>
      <c r="BT65" s="1236"/>
      <c r="BU65" s="1236"/>
      <c r="BV65" s="1236"/>
      <c r="BW65" s="1236"/>
      <c r="BX65" s="1236"/>
      <c r="BY65" s="1236"/>
      <c r="BZ65" s="1236"/>
      <c r="CA65" s="1236"/>
      <c r="CB65" s="1236"/>
      <c r="CC65" s="1236"/>
      <c r="CD65" s="1236"/>
      <c r="CE65" s="1236"/>
      <c r="CF65" s="1236"/>
      <c r="CG65" s="1236"/>
      <c r="CH65" s="1236"/>
      <c r="CI65" s="1236"/>
      <c r="CJ65" s="1236"/>
      <c r="CK65" s="1236"/>
      <c r="CL65" s="1236"/>
      <c r="CM65" s="1236"/>
      <c r="CN65" s="1236"/>
      <c r="CO65" s="1236"/>
      <c r="CP65" s="1236"/>
      <c r="CQ65" s="1236"/>
      <c r="CR65" s="1236"/>
      <c r="CS65" s="1236"/>
      <c r="CT65" s="1236"/>
      <c r="CU65" s="1236"/>
      <c r="CV65" s="1236"/>
      <c r="CW65" s="1236"/>
      <c r="CX65" s="1236"/>
      <c r="CY65" s="1236"/>
      <c r="CZ65" s="1236"/>
      <c r="DA65" s="1236"/>
      <c r="DB65" s="1236"/>
      <c r="DC65" s="1237"/>
    </row>
    <row r="66" spans="2:107" ht="13.2" x14ac:dyDescent="0.2">
      <c r="B66" s="259"/>
      <c r="AN66" s="1238"/>
      <c r="AO66" s="1239"/>
      <c r="AP66" s="1239"/>
      <c r="AQ66" s="1239"/>
      <c r="AR66" s="1239"/>
      <c r="AS66" s="1239"/>
      <c r="AT66" s="1239"/>
      <c r="AU66" s="1239"/>
      <c r="AV66" s="1239"/>
      <c r="AW66" s="1239"/>
      <c r="AX66" s="1239"/>
      <c r="AY66" s="1239"/>
      <c r="AZ66" s="1239"/>
      <c r="BA66" s="1239"/>
      <c r="BB66" s="1239"/>
      <c r="BC66" s="1239"/>
      <c r="BD66" s="1239"/>
      <c r="BE66" s="1239"/>
      <c r="BF66" s="1239"/>
      <c r="BG66" s="1239"/>
      <c r="BH66" s="1239"/>
      <c r="BI66" s="1239"/>
      <c r="BJ66" s="1239"/>
      <c r="BK66" s="1239"/>
      <c r="BL66" s="1239"/>
      <c r="BM66" s="1239"/>
      <c r="BN66" s="1239"/>
      <c r="BO66" s="1239"/>
      <c r="BP66" s="1239"/>
      <c r="BQ66" s="1239"/>
      <c r="BR66" s="1239"/>
      <c r="BS66" s="1239"/>
      <c r="BT66" s="1239"/>
      <c r="BU66" s="1239"/>
      <c r="BV66" s="1239"/>
      <c r="BW66" s="1239"/>
      <c r="BX66" s="1239"/>
      <c r="BY66" s="1239"/>
      <c r="BZ66" s="1239"/>
      <c r="CA66" s="1239"/>
      <c r="CB66" s="1239"/>
      <c r="CC66" s="1239"/>
      <c r="CD66" s="1239"/>
      <c r="CE66" s="1239"/>
      <c r="CF66" s="1239"/>
      <c r="CG66" s="1239"/>
      <c r="CH66" s="1239"/>
      <c r="CI66" s="1239"/>
      <c r="CJ66" s="1239"/>
      <c r="CK66" s="1239"/>
      <c r="CL66" s="1239"/>
      <c r="CM66" s="1239"/>
      <c r="CN66" s="1239"/>
      <c r="CO66" s="1239"/>
      <c r="CP66" s="1239"/>
      <c r="CQ66" s="1239"/>
      <c r="CR66" s="1239"/>
      <c r="CS66" s="1239"/>
      <c r="CT66" s="1239"/>
      <c r="CU66" s="1239"/>
      <c r="CV66" s="1239"/>
      <c r="CW66" s="1239"/>
      <c r="CX66" s="1239"/>
      <c r="CY66" s="1239"/>
      <c r="CZ66" s="1239"/>
      <c r="DA66" s="1239"/>
      <c r="DB66" s="1239"/>
      <c r="DC66" s="1240"/>
    </row>
    <row r="67" spans="2:107" ht="13.2" x14ac:dyDescent="0.2">
      <c r="B67" s="259"/>
      <c r="AN67" s="1238"/>
      <c r="AO67" s="1239"/>
      <c r="AP67" s="1239"/>
      <c r="AQ67" s="1239"/>
      <c r="AR67" s="1239"/>
      <c r="AS67" s="1239"/>
      <c r="AT67" s="1239"/>
      <c r="AU67" s="1239"/>
      <c r="AV67" s="1239"/>
      <c r="AW67" s="1239"/>
      <c r="AX67" s="1239"/>
      <c r="AY67" s="1239"/>
      <c r="AZ67" s="1239"/>
      <c r="BA67" s="1239"/>
      <c r="BB67" s="1239"/>
      <c r="BC67" s="1239"/>
      <c r="BD67" s="1239"/>
      <c r="BE67" s="1239"/>
      <c r="BF67" s="1239"/>
      <c r="BG67" s="1239"/>
      <c r="BH67" s="1239"/>
      <c r="BI67" s="1239"/>
      <c r="BJ67" s="1239"/>
      <c r="BK67" s="1239"/>
      <c r="BL67" s="1239"/>
      <c r="BM67" s="1239"/>
      <c r="BN67" s="1239"/>
      <c r="BO67" s="1239"/>
      <c r="BP67" s="1239"/>
      <c r="BQ67" s="1239"/>
      <c r="BR67" s="1239"/>
      <c r="BS67" s="1239"/>
      <c r="BT67" s="1239"/>
      <c r="BU67" s="1239"/>
      <c r="BV67" s="1239"/>
      <c r="BW67" s="1239"/>
      <c r="BX67" s="1239"/>
      <c r="BY67" s="1239"/>
      <c r="BZ67" s="1239"/>
      <c r="CA67" s="1239"/>
      <c r="CB67" s="1239"/>
      <c r="CC67" s="1239"/>
      <c r="CD67" s="1239"/>
      <c r="CE67" s="1239"/>
      <c r="CF67" s="1239"/>
      <c r="CG67" s="1239"/>
      <c r="CH67" s="1239"/>
      <c r="CI67" s="1239"/>
      <c r="CJ67" s="1239"/>
      <c r="CK67" s="1239"/>
      <c r="CL67" s="1239"/>
      <c r="CM67" s="1239"/>
      <c r="CN67" s="1239"/>
      <c r="CO67" s="1239"/>
      <c r="CP67" s="1239"/>
      <c r="CQ67" s="1239"/>
      <c r="CR67" s="1239"/>
      <c r="CS67" s="1239"/>
      <c r="CT67" s="1239"/>
      <c r="CU67" s="1239"/>
      <c r="CV67" s="1239"/>
      <c r="CW67" s="1239"/>
      <c r="CX67" s="1239"/>
      <c r="CY67" s="1239"/>
      <c r="CZ67" s="1239"/>
      <c r="DA67" s="1239"/>
      <c r="DB67" s="1239"/>
      <c r="DC67" s="1240"/>
    </row>
    <row r="68" spans="2:107" ht="13.2" x14ac:dyDescent="0.2">
      <c r="B68" s="259"/>
      <c r="AN68" s="1238"/>
      <c r="AO68" s="1239"/>
      <c r="AP68" s="1239"/>
      <c r="AQ68" s="1239"/>
      <c r="AR68" s="1239"/>
      <c r="AS68" s="1239"/>
      <c r="AT68" s="1239"/>
      <c r="AU68" s="1239"/>
      <c r="AV68" s="1239"/>
      <c r="AW68" s="1239"/>
      <c r="AX68" s="1239"/>
      <c r="AY68" s="1239"/>
      <c r="AZ68" s="1239"/>
      <c r="BA68" s="1239"/>
      <c r="BB68" s="1239"/>
      <c r="BC68" s="1239"/>
      <c r="BD68" s="1239"/>
      <c r="BE68" s="1239"/>
      <c r="BF68" s="1239"/>
      <c r="BG68" s="1239"/>
      <c r="BH68" s="1239"/>
      <c r="BI68" s="1239"/>
      <c r="BJ68" s="1239"/>
      <c r="BK68" s="1239"/>
      <c r="BL68" s="1239"/>
      <c r="BM68" s="1239"/>
      <c r="BN68" s="1239"/>
      <c r="BO68" s="1239"/>
      <c r="BP68" s="1239"/>
      <c r="BQ68" s="1239"/>
      <c r="BR68" s="1239"/>
      <c r="BS68" s="1239"/>
      <c r="BT68" s="1239"/>
      <c r="BU68" s="1239"/>
      <c r="BV68" s="1239"/>
      <c r="BW68" s="1239"/>
      <c r="BX68" s="1239"/>
      <c r="BY68" s="1239"/>
      <c r="BZ68" s="1239"/>
      <c r="CA68" s="1239"/>
      <c r="CB68" s="1239"/>
      <c r="CC68" s="1239"/>
      <c r="CD68" s="1239"/>
      <c r="CE68" s="1239"/>
      <c r="CF68" s="1239"/>
      <c r="CG68" s="1239"/>
      <c r="CH68" s="1239"/>
      <c r="CI68" s="1239"/>
      <c r="CJ68" s="1239"/>
      <c r="CK68" s="1239"/>
      <c r="CL68" s="1239"/>
      <c r="CM68" s="1239"/>
      <c r="CN68" s="1239"/>
      <c r="CO68" s="1239"/>
      <c r="CP68" s="1239"/>
      <c r="CQ68" s="1239"/>
      <c r="CR68" s="1239"/>
      <c r="CS68" s="1239"/>
      <c r="CT68" s="1239"/>
      <c r="CU68" s="1239"/>
      <c r="CV68" s="1239"/>
      <c r="CW68" s="1239"/>
      <c r="CX68" s="1239"/>
      <c r="CY68" s="1239"/>
      <c r="CZ68" s="1239"/>
      <c r="DA68" s="1239"/>
      <c r="DB68" s="1239"/>
      <c r="DC68" s="1240"/>
    </row>
    <row r="69" spans="2:107" ht="13.2" x14ac:dyDescent="0.2">
      <c r="B69" s="259"/>
      <c r="AN69" s="1241"/>
      <c r="AO69" s="1242"/>
      <c r="AP69" s="1242"/>
      <c r="AQ69" s="1242"/>
      <c r="AR69" s="1242"/>
      <c r="AS69" s="1242"/>
      <c r="AT69" s="1242"/>
      <c r="AU69" s="1242"/>
      <c r="AV69" s="1242"/>
      <c r="AW69" s="1242"/>
      <c r="AX69" s="1242"/>
      <c r="AY69" s="1242"/>
      <c r="AZ69" s="1242"/>
      <c r="BA69" s="1242"/>
      <c r="BB69" s="1242"/>
      <c r="BC69" s="1242"/>
      <c r="BD69" s="1242"/>
      <c r="BE69" s="1242"/>
      <c r="BF69" s="1242"/>
      <c r="BG69" s="1242"/>
      <c r="BH69" s="1242"/>
      <c r="BI69" s="1242"/>
      <c r="BJ69" s="1242"/>
      <c r="BK69" s="1242"/>
      <c r="BL69" s="1242"/>
      <c r="BM69" s="1242"/>
      <c r="BN69" s="1242"/>
      <c r="BO69" s="1242"/>
      <c r="BP69" s="1242"/>
      <c r="BQ69" s="1242"/>
      <c r="BR69" s="1242"/>
      <c r="BS69" s="1242"/>
      <c r="BT69" s="1242"/>
      <c r="BU69" s="1242"/>
      <c r="BV69" s="1242"/>
      <c r="BW69" s="1242"/>
      <c r="BX69" s="1242"/>
      <c r="BY69" s="1242"/>
      <c r="BZ69" s="1242"/>
      <c r="CA69" s="1242"/>
      <c r="CB69" s="1242"/>
      <c r="CC69" s="1242"/>
      <c r="CD69" s="1242"/>
      <c r="CE69" s="1242"/>
      <c r="CF69" s="1242"/>
      <c r="CG69" s="1242"/>
      <c r="CH69" s="1242"/>
      <c r="CI69" s="1242"/>
      <c r="CJ69" s="1242"/>
      <c r="CK69" s="1242"/>
      <c r="CL69" s="1242"/>
      <c r="CM69" s="1242"/>
      <c r="CN69" s="1242"/>
      <c r="CO69" s="1242"/>
      <c r="CP69" s="1242"/>
      <c r="CQ69" s="1242"/>
      <c r="CR69" s="1242"/>
      <c r="CS69" s="1242"/>
      <c r="CT69" s="1242"/>
      <c r="CU69" s="1242"/>
      <c r="CV69" s="1242"/>
      <c r="CW69" s="1242"/>
      <c r="CX69" s="1242"/>
      <c r="CY69" s="1242"/>
      <c r="CZ69" s="1242"/>
      <c r="DA69" s="1242"/>
      <c r="DB69" s="1242"/>
      <c r="DC69" s="1243"/>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602</v>
      </c>
    </row>
    <row r="72" spans="2:107" ht="13.2" x14ac:dyDescent="0.2">
      <c r="B72" s="259"/>
      <c r="G72" s="1227"/>
      <c r="H72" s="1227"/>
      <c r="I72" s="1227"/>
      <c r="J72" s="1227"/>
      <c r="K72" s="360"/>
      <c r="L72" s="360"/>
      <c r="M72" s="361"/>
      <c r="N72" s="361"/>
      <c r="AN72" s="1245"/>
      <c r="AO72" s="1246"/>
      <c r="AP72" s="1246"/>
      <c r="AQ72" s="1246"/>
      <c r="AR72" s="1246"/>
      <c r="AS72" s="1246"/>
      <c r="AT72" s="1246"/>
      <c r="AU72" s="1246"/>
      <c r="AV72" s="1246"/>
      <c r="AW72" s="1246"/>
      <c r="AX72" s="1246"/>
      <c r="AY72" s="1246"/>
      <c r="AZ72" s="1246"/>
      <c r="BA72" s="1246"/>
      <c r="BB72" s="1246"/>
      <c r="BC72" s="1246"/>
      <c r="BD72" s="1246"/>
      <c r="BE72" s="1246"/>
      <c r="BF72" s="1246"/>
      <c r="BG72" s="1246"/>
      <c r="BH72" s="1246"/>
      <c r="BI72" s="1246"/>
      <c r="BJ72" s="1246"/>
      <c r="BK72" s="1246"/>
      <c r="BL72" s="1246"/>
      <c r="BM72" s="1246"/>
      <c r="BN72" s="1246"/>
      <c r="BO72" s="1247"/>
      <c r="BP72" s="1233" t="s">
        <v>549</v>
      </c>
      <c r="BQ72" s="1233"/>
      <c r="BR72" s="1233"/>
      <c r="BS72" s="1233"/>
      <c r="BT72" s="1233"/>
      <c r="BU72" s="1233"/>
      <c r="BV72" s="1233"/>
      <c r="BW72" s="1233"/>
      <c r="BX72" s="1233" t="s">
        <v>550</v>
      </c>
      <c r="BY72" s="1233"/>
      <c r="BZ72" s="1233"/>
      <c r="CA72" s="1233"/>
      <c r="CB72" s="1233"/>
      <c r="CC72" s="1233"/>
      <c r="CD72" s="1233"/>
      <c r="CE72" s="1233"/>
      <c r="CF72" s="1233" t="s">
        <v>551</v>
      </c>
      <c r="CG72" s="1233"/>
      <c r="CH72" s="1233"/>
      <c r="CI72" s="1233"/>
      <c r="CJ72" s="1233"/>
      <c r="CK72" s="1233"/>
      <c r="CL72" s="1233"/>
      <c r="CM72" s="1233"/>
      <c r="CN72" s="1233" t="s">
        <v>552</v>
      </c>
      <c r="CO72" s="1233"/>
      <c r="CP72" s="1233"/>
      <c r="CQ72" s="1233"/>
      <c r="CR72" s="1233"/>
      <c r="CS72" s="1233"/>
      <c r="CT72" s="1233"/>
      <c r="CU72" s="1233"/>
      <c r="CV72" s="1233" t="s">
        <v>553</v>
      </c>
      <c r="CW72" s="1233"/>
      <c r="CX72" s="1233"/>
      <c r="CY72" s="1233"/>
      <c r="CZ72" s="1233"/>
      <c r="DA72" s="1233"/>
      <c r="DB72" s="1233"/>
      <c r="DC72" s="1233"/>
    </row>
    <row r="73" spans="2:107" ht="13.2" x14ac:dyDescent="0.2">
      <c r="B73" s="259"/>
      <c r="G73" s="1244"/>
      <c r="H73" s="1244"/>
      <c r="I73" s="1244"/>
      <c r="J73" s="1244"/>
      <c r="K73" s="1228"/>
      <c r="L73" s="1228"/>
      <c r="M73" s="1228"/>
      <c r="N73" s="1228"/>
      <c r="AM73" s="359"/>
      <c r="AN73" s="1232" t="s">
        <v>603</v>
      </c>
      <c r="AO73" s="1232"/>
      <c r="AP73" s="1232"/>
      <c r="AQ73" s="1232"/>
      <c r="AR73" s="1232"/>
      <c r="AS73" s="1232"/>
      <c r="AT73" s="1232"/>
      <c r="AU73" s="1232"/>
      <c r="AV73" s="1232"/>
      <c r="AW73" s="1232"/>
      <c r="AX73" s="1232"/>
      <c r="AY73" s="1232"/>
      <c r="AZ73" s="1232"/>
      <c r="BA73" s="1232"/>
      <c r="BB73" s="1232" t="s">
        <v>604</v>
      </c>
      <c r="BC73" s="1232"/>
      <c r="BD73" s="1232"/>
      <c r="BE73" s="1232"/>
      <c r="BF73" s="1232"/>
      <c r="BG73" s="1232"/>
      <c r="BH73" s="1232"/>
      <c r="BI73" s="1232"/>
      <c r="BJ73" s="1232"/>
      <c r="BK73" s="1232"/>
      <c r="BL73" s="1232"/>
      <c r="BM73" s="1232"/>
      <c r="BN73" s="1232"/>
      <c r="BO73" s="1232"/>
      <c r="BP73" s="1229">
        <v>6.8</v>
      </c>
      <c r="BQ73" s="1229"/>
      <c r="BR73" s="1229"/>
      <c r="BS73" s="1229"/>
      <c r="BT73" s="1229"/>
      <c r="BU73" s="1229"/>
      <c r="BV73" s="1229"/>
      <c r="BW73" s="1229"/>
      <c r="BX73" s="1229">
        <v>9.6999999999999993</v>
      </c>
      <c r="BY73" s="1229"/>
      <c r="BZ73" s="1229"/>
      <c r="CA73" s="1229"/>
      <c r="CB73" s="1229"/>
      <c r="CC73" s="1229"/>
      <c r="CD73" s="1229"/>
      <c r="CE73" s="1229"/>
      <c r="CF73" s="1229">
        <v>11.6</v>
      </c>
      <c r="CG73" s="1229"/>
      <c r="CH73" s="1229"/>
      <c r="CI73" s="1229"/>
      <c r="CJ73" s="1229"/>
      <c r="CK73" s="1229"/>
      <c r="CL73" s="1229"/>
      <c r="CM73" s="1229"/>
      <c r="CN73" s="1229">
        <v>8.1999999999999993</v>
      </c>
      <c r="CO73" s="1229"/>
      <c r="CP73" s="1229"/>
      <c r="CQ73" s="1229"/>
      <c r="CR73" s="1229"/>
      <c r="CS73" s="1229"/>
      <c r="CT73" s="1229"/>
      <c r="CU73" s="1229"/>
      <c r="CV73" s="1229">
        <v>3.9</v>
      </c>
      <c r="CW73" s="1229"/>
      <c r="CX73" s="1229"/>
      <c r="CY73" s="1229"/>
      <c r="CZ73" s="1229"/>
      <c r="DA73" s="1229"/>
      <c r="DB73" s="1229"/>
      <c r="DC73" s="1229"/>
    </row>
    <row r="74" spans="2:107" ht="13.2" x14ac:dyDescent="0.2">
      <c r="B74" s="259"/>
      <c r="G74" s="1244"/>
      <c r="H74" s="1244"/>
      <c r="I74" s="1244"/>
      <c r="J74" s="1244"/>
      <c r="K74" s="1228"/>
      <c r="L74" s="1228"/>
      <c r="M74" s="1228"/>
      <c r="N74" s="1228"/>
      <c r="AM74" s="359"/>
      <c r="AN74" s="1232"/>
      <c r="AO74" s="1232"/>
      <c r="AP74" s="1232"/>
      <c r="AQ74" s="1232"/>
      <c r="AR74" s="1232"/>
      <c r="AS74" s="1232"/>
      <c r="AT74" s="1232"/>
      <c r="AU74" s="1232"/>
      <c r="AV74" s="1232"/>
      <c r="AW74" s="1232"/>
      <c r="AX74" s="1232"/>
      <c r="AY74" s="1232"/>
      <c r="AZ74" s="1232"/>
      <c r="BA74" s="1232"/>
      <c r="BB74" s="1232"/>
      <c r="BC74" s="1232"/>
      <c r="BD74" s="1232"/>
      <c r="BE74" s="1232"/>
      <c r="BF74" s="1232"/>
      <c r="BG74" s="1232"/>
      <c r="BH74" s="1232"/>
      <c r="BI74" s="1232"/>
      <c r="BJ74" s="1232"/>
      <c r="BK74" s="1232"/>
      <c r="BL74" s="1232"/>
      <c r="BM74" s="1232"/>
      <c r="BN74" s="1232"/>
      <c r="BO74" s="1232"/>
      <c r="BP74" s="1229"/>
      <c r="BQ74" s="1229"/>
      <c r="BR74" s="1229"/>
      <c r="BS74" s="1229"/>
      <c r="BT74" s="1229"/>
      <c r="BU74" s="1229"/>
      <c r="BV74" s="1229"/>
      <c r="BW74" s="1229"/>
      <c r="BX74" s="1229"/>
      <c r="BY74" s="1229"/>
      <c r="BZ74" s="1229"/>
      <c r="CA74" s="1229"/>
      <c r="CB74" s="1229"/>
      <c r="CC74" s="1229"/>
      <c r="CD74" s="1229"/>
      <c r="CE74" s="1229"/>
      <c r="CF74" s="1229"/>
      <c r="CG74" s="1229"/>
      <c r="CH74" s="1229"/>
      <c r="CI74" s="1229"/>
      <c r="CJ74" s="1229"/>
      <c r="CK74" s="1229"/>
      <c r="CL74" s="1229"/>
      <c r="CM74" s="1229"/>
      <c r="CN74" s="1229"/>
      <c r="CO74" s="1229"/>
      <c r="CP74" s="1229"/>
      <c r="CQ74" s="1229"/>
      <c r="CR74" s="1229"/>
      <c r="CS74" s="1229"/>
      <c r="CT74" s="1229"/>
      <c r="CU74" s="1229"/>
      <c r="CV74" s="1229"/>
      <c r="CW74" s="1229"/>
      <c r="CX74" s="1229"/>
      <c r="CY74" s="1229"/>
      <c r="CZ74" s="1229"/>
      <c r="DA74" s="1229"/>
      <c r="DB74" s="1229"/>
      <c r="DC74" s="1229"/>
    </row>
    <row r="75" spans="2:107" ht="13.2" x14ac:dyDescent="0.2">
      <c r="B75" s="259"/>
      <c r="G75" s="1244"/>
      <c r="H75" s="1244"/>
      <c r="I75" s="1227"/>
      <c r="J75" s="1227"/>
      <c r="K75" s="1234"/>
      <c r="L75" s="1234"/>
      <c r="M75" s="1234"/>
      <c r="N75" s="1234"/>
      <c r="AM75" s="359"/>
      <c r="AN75" s="1232"/>
      <c r="AO75" s="1232"/>
      <c r="AP75" s="1232"/>
      <c r="AQ75" s="1232"/>
      <c r="AR75" s="1232"/>
      <c r="AS75" s="1232"/>
      <c r="AT75" s="1232"/>
      <c r="AU75" s="1232"/>
      <c r="AV75" s="1232"/>
      <c r="AW75" s="1232"/>
      <c r="AX75" s="1232"/>
      <c r="AY75" s="1232"/>
      <c r="AZ75" s="1232"/>
      <c r="BA75" s="1232"/>
      <c r="BB75" s="1232" t="s">
        <v>610</v>
      </c>
      <c r="BC75" s="1232"/>
      <c r="BD75" s="1232"/>
      <c r="BE75" s="1232"/>
      <c r="BF75" s="1232"/>
      <c r="BG75" s="1232"/>
      <c r="BH75" s="1232"/>
      <c r="BI75" s="1232"/>
      <c r="BJ75" s="1232"/>
      <c r="BK75" s="1232"/>
      <c r="BL75" s="1232"/>
      <c r="BM75" s="1232"/>
      <c r="BN75" s="1232"/>
      <c r="BO75" s="1232"/>
      <c r="BP75" s="1229">
        <v>0.5</v>
      </c>
      <c r="BQ75" s="1229"/>
      <c r="BR75" s="1229"/>
      <c r="BS75" s="1229"/>
      <c r="BT75" s="1229"/>
      <c r="BU75" s="1229"/>
      <c r="BV75" s="1229"/>
      <c r="BW75" s="1229"/>
      <c r="BX75" s="1229">
        <v>0.3</v>
      </c>
      <c r="BY75" s="1229"/>
      <c r="BZ75" s="1229"/>
      <c r="CA75" s="1229"/>
      <c r="CB75" s="1229"/>
      <c r="CC75" s="1229"/>
      <c r="CD75" s="1229"/>
      <c r="CE75" s="1229"/>
      <c r="CF75" s="1229">
        <v>0.4</v>
      </c>
      <c r="CG75" s="1229"/>
      <c r="CH75" s="1229"/>
      <c r="CI75" s="1229"/>
      <c r="CJ75" s="1229"/>
      <c r="CK75" s="1229"/>
      <c r="CL75" s="1229"/>
      <c r="CM75" s="1229"/>
      <c r="CN75" s="1229">
        <v>0.7</v>
      </c>
      <c r="CO75" s="1229"/>
      <c r="CP75" s="1229"/>
      <c r="CQ75" s="1229"/>
      <c r="CR75" s="1229"/>
      <c r="CS75" s="1229"/>
      <c r="CT75" s="1229"/>
      <c r="CU75" s="1229"/>
      <c r="CV75" s="1229">
        <v>1.1000000000000001</v>
      </c>
      <c r="CW75" s="1229"/>
      <c r="CX75" s="1229"/>
      <c r="CY75" s="1229"/>
      <c r="CZ75" s="1229"/>
      <c r="DA75" s="1229"/>
      <c r="DB75" s="1229"/>
      <c r="DC75" s="1229"/>
    </row>
    <row r="76" spans="2:107" ht="13.2" x14ac:dyDescent="0.2">
      <c r="B76" s="259"/>
      <c r="G76" s="1244"/>
      <c r="H76" s="1244"/>
      <c r="I76" s="1227"/>
      <c r="J76" s="1227"/>
      <c r="K76" s="1234"/>
      <c r="L76" s="1234"/>
      <c r="M76" s="1234"/>
      <c r="N76" s="1234"/>
      <c r="AM76" s="359"/>
      <c r="AN76" s="1232"/>
      <c r="AO76" s="1232"/>
      <c r="AP76" s="1232"/>
      <c r="AQ76" s="1232"/>
      <c r="AR76" s="1232"/>
      <c r="AS76" s="1232"/>
      <c r="AT76" s="1232"/>
      <c r="AU76" s="1232"/>
      <c r="AV76" s="1232"/>
      <c r="AW76" s="1232"/>
      <c r="AX76" s="1232"/>
      <c r="AY76" s="1232"/>
      <c r="AZ76" s="1232"/>
      <c r="BA76" s="1232"/>
      <c r="BB76" s="1232"/>
      <c r="BC76" s="1232"/>
      <c r="BD76" s="1232"/>
      <c r="BE76" s="1232"/>
      <c r="BF76" s="1232"/>
      <c r="BG76" s="1232"/>
      <c r="BH76" s="1232"/>
      <c r="BI76" s="1232"/>
      <c r="BJ76" s="1232"/>
      <c r="BK76" s="1232"/>
      <c r="BL76" s="1232"/>
      <c r="BM76" s="1232"/>
      <c r="BN76" s="1232"/>
      <c r="BO76" s="1232"/>
      <c r="BP76" s="1229"/>
      <c r="BQ76" s="1229"/>
      <c r="BR76" s="1229"/>
      <c r="BS76" s="1229"/>
      <c r="BT76" s="1229"/>
      <c r="BU76" s="1229"/>
      <c r="BV76" s="1229"/>
      <c r="BW76" s="1229"/>
      <c r="BX76" s="1229"/>
      <c r="BY76" s="1229"/>
      <c r="BZ76" s="1229"/>
      <c r="CA76" s="1229"/>
      <c r="CB76" s="1229"/>
      <c r="CC76" s="1229"/>
      <c r="CD76" s="1229"/>
      <c r="CE76" s="1229"/>
      <c r="CF76" s="1229"/>
      <c r="CG76" s="1229"/>
      <c r="CH76" s="1229"/>
      <c r="CI76" s="1229"/>
      <c r="CJ76" s="1229"/>
      <c r="CK76" s="1229"/>
      <c r="CL76" s="1229"/>
      <c r="CM76" s="1229"/>
      <c r="CN76" s="1229"/>
      <c r="CO76" s="1229"/>
      <c r="CP76" s="1229"/>
      <c r="CQ76" s="1229"/>
      <c r="CR76" s="1229"/>
      <c r="CS76" s="1229"/>
      <c r="CT76" s="1229"/>
      <c r="CU76" s="1229"/>
      <c r="CV76" s="1229"/>
      <c r="CW76" s="1229"/>
      <c r="CX76" s="1229"/>
      <c r="CY76" s="1229"/>
      <c r="CZ76" s="1229"/>
      <c r="DA76" s="1229"/>
      <c r="DB76" s="1229"/>
      <c r="DC76" s="1229"/>
    </row>
    <row r="77" spans="2:107" ht="13.2" x14ac:dyDescent="0.2">
      <c r="B77" s="259"/>
      <c r="G77" s="1227"/>
      <c r="H77" s="1227"/>
      <c r="I77" s="1227"/>
      <c r="J77" s="1227"/>
      <c r="K77" s="1228"/>
      <c r="L77" s="1228"/>
      <c r="M77" s="1228"/>
      <c r="N77" s="1228"/>
      <c r="AN77" s="1233" t="s">
        <v>607</v>
      </c>
      <c r="AO77" s="1233"/>
      <c r="AP77" s="1233"/>
      <c r="AQ77" s="1233"/>
      <c r="AR77" s="1233"/>
      <c r="AS77" s="1233"/>
      <c r="AT77" s="1233"/>
      <c r="AU77" s="1233"/>
      <c r="AV77" s="1233"/>
      <c r="AW77" s="1233"/>
      <c r="AX77" s="1233"/>
      <c r="AY77" s="1233"/>
      <c r="AZ77" s="1233"/>
      <c r="BA77" s="1233"/>
      <c r="BB77" s="1232" t="s">
        <v>605</v>
      </c>
      <c r="BC77" s="1232"/>
      <c r="BD77" s="1232"/>
      <c r="BE77" s="1232"/>
      <c r="BF77" s="1232"/>
      <c r="BG77" s="1232"/>
      <c r="BH77" s="1232"/>
      <c r="BI77" s="1232"/>
      <c r="BJ77" s="1232"/>
      <c r="BK77" s="1232"/>
      <c r="BL77" s="1232"/>
      <c r="BM77" s="1232"/>
      <c r="BN77" s="1232"/>
      <c r="BO77" s="1232"/>
      <c r="BP77" s="1229">
        <v>23.9</v>
      </c>
      <c r="BQ77" s="1229"/>
      <c r="BR77" s="1229"/>
      <c r="BS77" s="1229"/>
      <c r="BT77" s="1229"/>
      <c r="BU77" s="1229"/>
      <c r="BV77" s="1229"/>
      <c r="BW77" s="1229"/>
      <c r="BX77" s="1229">
        <v>20</v>
      </c>
      <c r="BY77" s="1229"/>
      <c r="BZ77" s="1229"/>
      <c r="CA77" s="1229"/>
      <c r="CB77" s="1229"/>
      <c r="CC77" s="1229"/>
      <c r="CD77" s="1229"/>
      <c r="CE77" s="1229"/>
      <c r="CF77" s="1229">
        <v>14.7</v>
      </c>
      <c r="CG77" s="1229"/>
      <c r="CH77" s="1229"/>
      <c r="CI77" s="1229"/>
      <c r="CJ77" s="1229"/>
      <c r="CK77" s="1229"/>
      <c r="CL77" s="1229"/>
      <c r="CM77" s="1229"/>
      <c r="CN77" s="1229">
        <v>5</v>
      </c>
      <c r="CO77" s="1229"/>
      <c r="CP77" s="1229"/>
      <c r="CQ77" s="1229"/>
      <c r="CR77" s="1229"/>
      <c r="CS77" s="1229"/>
      <c r="CT77" s="1229"/>
      <c r="CU77" s="1229"/>
      <c r="CV77" s="1229">
        <v>0.1</v>
      </c>
      <c r="CW77" s="1229"/>
      <c r="CX77" s="1229"/>
      <c r="CY77" s="1229"/>
      <c r="CZ77" s="1229"/>
      <c r="DA77" s="1229"/>
      <c r="DB77" s="1229"/>
      <c r="DC77" s="1229"/>
    </row>
    <row r="78" spans="2:107" ht="13.2" x14ac:dyDescent="0.2">
      <c r="B78" s="259"/>
      <c r="G78" s="1227"/>
      <c r="H78" s="1227"/>
      <c r="I78" s="1227"/>
      <c r="J78" s="1227"/>
      <c r="K78" s="1228"/>
      <c r="L78" s="1228"/>
      <c r="M78" s="1228"/>
      <c r="N78" s="1228"/>
      <c r="AN78" s="1233"/>
      <c r="AO78" s="1233"/>
      <c r="AP78" s="1233"/>
      <c r="AQ78" s="1233"/>
      <c r="AR78" s="1233"/>
      <c r="AS78" s="1233"/>
      <c r="AT78" s="1233"/>
      <c r="AU78" s="1233"/>
      <c r="AV78" s="1233"/>
      <c r="AW78" s="1233"/>
      <c r="AX78" s="1233"/>
      <c r="AY78" s="1233"/>
      <c r="AZ78" s="1233"/>
      <c r="BA78" s="1233"/>
      <c r="BB78" s="1232"/>
      <c r="BC78" s="1232"/>
      <c r="BD78" s="1232"/>
      <c r="BE78" s="1232"/>
      <c r="BF78" s="1232"/>
      <c r="BG78" s="1232"/>
      <c r="BH78" s="1232"/>
      <c r="BI78" s="1232"/>
      <c r="BJ78" s="1232"/>
      <c r="BK78" s="1232"/>
      <c r="BL78" s="1232"/>
      <c r="BM78" s="1232"/>
      <c r="BN78" s="1232"/>
      <c r="BO78" s="1232"/>
      <c r="BP78" s="1229"/>
      <c r="BQ78" s="1229"/>
      <c r="BR78" s="1229"/>
      <c r="BS78" s="1229"/>
      <c r="BT78" s="1229"/>
      <c r="BU78" s="1229"/>
      <c r="BV78" s="1229"/>
      <c r="BW78" s="1229"/>
      <c r="BX78" s="1229"/>
      <c r="BY78" s="1229"/>
      <c r="BZ78" s="1229"/>
      <c r="CA78" s="1229"/>
      <c r="CB78" s="1229"/>
      <c r="CC78" s="1229"/>
      <c r="CD78" s="1229"/>
      <c r="CE78" s="1229"/>
      <c r="CF78" s="1229"/>
      <c r="CG78" s="1229"/>
      <c r="CH78" s="1229"/>
      <c r="CI78" s="1229"/>
      <c r="CJ78" s="1229"/>
      <c r="CK78" s="1229"/>
      <c r="CL78" s="1229"/>
      <c r="CM78" s="1229"/>
      <c r="CN78" s="1229"/>
      <c r="CO78" s="1229"/>
      <c r="CP78" s="1229"/>
      <c r="CQ78" s="1229"/>
      <c r="CR78" s="1229"/>
      <c r="CS78" s="1229"/>
      <c r="CT78" s="1229"/>
      <c r="CU78" s="1229"/>
      <c r="CV78" s="1229"/>
      <c r="CW78" s="1229"/>
      <c r="CX78" s="1229"/>
      <c r="CY78" s="1229"/>
      <c r="CZ78" s="1229"/>
      <c r="DA78" s="1229"/>
      <c r="DB78" s="1229"/>
      <c r="DC78" s="1229"/>
    </row>
    <row r="79" spans="2:107" ht="13.2" x14ac:dyDescent="0.2">
      <c r="B79" s="259"/>
      <c r="G79" s="1227"/>
      <c r="H79" s="1227"/>
      <c r="I79" s="1230"/>
      <c r="J79" s="1230"/>
      <c r="K79" s="1231"/>
      <c r="L79" s="1231"/>
      <c r="M79" s="1231"/>
      <c r="N79" s="1231"/>
      <c r="AN79" s="1233"/>
      <c r="AO79" s="1233"/>
      <c r="AP79" s="1233"/>
      <c r="AQ79" s="1233"/>
      <c r="AR79" s="1233"/>
      <c r="AS79" s="1233"/>
      <c r="AT79" s="1233"/>
      <c r="AU79" s="1233"/>
      <c r="AV79" s="1233"/>
      <c r="AW79" s="1233"/>
      <c r="AX79" s="1233"/>
      <c r="AY79" s="1233"/>
      <c r="AZ79" s="1233"/>
      <c r="BA79" s="1233"/>
      <c r="BB79" s="1232" t="s">
        <v>611</v>
      </c>
      <c r="BC79" s="1232"/>
      <c r="BD79" s="1232"/>
      <c r="BE79" s="1232"/>
      <c r="BF79" s="1232"/>
      <c r="BG79" s="1232"/>
      <c r="BH79" s="1232"/>
      <c r="BI79" s="1232"/>
      <c r="BJ79" s="1232"/>
      <c r="BK79" s="1232"/>
      <c r="BL79" s="1232"/>
      <c r="BM79" s="1232"/>
      <c r="BN79" s="1232"/>
      <c r="BO79" s="1232"/>
      <c r="BP79" s="1229">
        <v>4.5999999999999996</v>
      </c>
      <c r="BQ79" s="1229"/>
      <c r="BR79" s="1229"/>
      <c r="BS79" s="1229"/>
      <c r="BT79" s="1229"/>
      <c r="BU79" s="1229"/>
      <c r="BV79" s="1229"/>
      <c r="BW79" s="1229"/>
      <c r="BX79" s="1229">
        <v>4.3</v>
      </c>
      <c r="BY79" s="1229"/>
      <c r="BZ79" s="1229"/>
      <c r="CA79" s="1229"/>
      <c r="CB79" s="1229"/>
      <c r="CC79" s="1229"/>
      <c r="CD79" s="1229"/>
      <c r="CE79" s="1229"/>
      <c r="CF79" s="1229">
        <v>4.0999999999999996</v>
      </c>
      <c r="CG79" s="1229"/>
      <c r="CH79" s="1229"/>
      <c r="CI79" s="1229"/>
      <c r="CJ79" s="1229"/>
      <c r="CK79" s="1229"/>
      <c r="CL79" s="1229"/>
      <c r="CM79" s="1229"/>
      <c r="CN79" s="1229">
        <v>3.6</v>
      </c>
      <c r="CO79" s="1229"/>
      <c r="CP79" s="1229"/>
      <c r="CQ79" s="1229"/>
      <c r="CR79" s="1229"/>
      <c r="CS79" s="1229"/>
      <c r="CT79" s="1229"/>
      <c r="CU79" s="1229"/>
      <c r="CV79" s="1229">
        <v>3.6</v>
      </c>
      <c r="CW79" s="1229"/>
      <c r="CX79" s="1229"/>
      <c r="CY79" s="1229"/>
      <c r="CZ79" s="1229"/>
      <c r="DA79" s="1229"/>
      <c r="DB79" s="1229"/>
      <c r="DC79" s="1229"/>
    </row>
    <row r="80" spans="2:107" ht="13.2" x14ac:dyDescent="0.2">
      <c r="B80" s="259"/>
      <c r="G80" s="1227"/>
      <c r="H80" s="1227"/>
      <c r="I80" s="1230"/>
      <c r="J80" s="1230"/>
      <c r="K80" s="1231"/>
      <c r="L80" s="1231"/>
      <c r="M80" s="1231"/>
      <c r="N80" s="1231"/>
      <c r="AN80" s="1233"/>
      <c r="AO80" s="1233"/>
      <c r="AP80" s="1233"/>
      <c r="AQ80" s="1233"/>
      <c r="AR80" s="1233"/>
      <c r="AS80" s="1233"/>
      <c r="AT80" s="1233"/>
      <c r="AU80" s="1233"/>
      <c r="AV80" s="1233"/>
      <c r="AW80" s="1233"/>
      <c r="AX80" s="1233"/>
      <c r="AY80" s="1233"/>
      <c r="AZ80" s="1233"/>
      <c r="BA80" s="1233"/>
      <c r="BB80" s="1232"/>
      <c r="BC80" s="1232"/>
      <c r="BD80" s="1232"/>
      <c r="BE80" s="1232"/>
      <c r="BF80" s="1232"/>
      <c r="BG80" s="1232"/>
      <c r="BH80" s="1232"/>
      <c r="BI80" s="1232"/>
      <c r="BJ80" s="1232"/>
      <c r="BK80" s="1232"/>
      <c r="BL80" s="1232"/>
      <c r="BM80" s="1232"/>
      <c r="BN80" s="1232"/>
      <c r="BO80" s="1232"/>
      <c r="BP80" s="1229"/>
      <c r="BQ80" s="1229"/>
      <c r="BR80" s="1229"/>
      <c r="BS80" s="1229"/>
      <c r="BT80" s="1229"/>
      <c r="BU80" s="1229"/>
      <c r="BV80" s="1229"/>
      <c r="BW80" s="1229"/>
      <c r="BX80" s="1229"/>
      <c r="BY80" s="1229"/>
      <c r="BZ80" s="1229"/>
      <c r="CA80" s="1229"/>
      <c r="CB80" s="1229"/>
      <c r="CC80" s="1229"/>
      <c r="CD80" s="1229"/>
      <c r="CE80" s="1229"/>
      <c r="CF80" s="1229"/>
      <c r="CG80" s="1229"/>
      <c r="CH80" s="1229"/>
      <c r="CI80" s="1229"/>
      <c r="CJ80" s="1229"/>
      <c r="CK80" s="1229"/>
      <c r="CL80" s="1229"/>
      <c r="CM80" s="1229"/>
      <c r="CN80" s="1229"/>
      <c r="CO80" s="1229"/>
      <c r="CP80" s="1229"/>
      <c r="CQ80" s="1229"/>
      <c r="CR80" s="1229"/>
      <c r="CS80" s="1229"/>
      <c r="CT80" s="1229"/>
      <c r="CU80" s="1229"/>
      <c r="CV80" s="1229"/>
      <c r="CW80" s="1229"/>
      <c r="CX80" s="1229"/>
      <c r="CY80" s="1229"/>
      <c r="CZ80" s="1229"/>
      <c r="DA80" s="1229"/>
      <c r="DB80" s="1229"/>
      <c r="DC80" s="1229"/>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xkc3gxpIUo3L2nkmDZtCNokidielRm5VKtLasODuM+J9WqhxUlY8YJ5uulqbTUYFS6XeeRCkB97bJTGzLl9DFw==" saltValue="TqTAaGE42+2SgFBxgtBw1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E1" zoomScale="70" zoomScaleNormal="70" zoomScaleSheetLayoutView="70" workbookViewId="0">
      <selection activeCell="BX50" sqref="BX50:CE50"/>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612</v>
      </c>
    </row>
  </sheetData>
  <sheetProtection algorithmName="SHA-512" hashValue="v0xrZRKu2pGhGGVVoBxGWKe7n3bYrzFPysM/oV8itYguI0lkNCB+D7XtGjoMqQnAE0dbKyy+GJssQVz6S8vmDA==" saltValue="a+344eFSsEJl96Gj9WOkx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election activeCell="BP12" sqref="BP12"/>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496</v>
      </c>
    </row>
  </sheetData>
  <sheetProtection algorithmName="SHA-512" hashValue="qWcirVcbin99tQHXmGZfvouM30yaaeLx35dB6rd72eFwZgolWmsWZ5zDlFvThNouHc3kgfOqtW7fy11vtf3omg==" saltValue="oaxs4GsdzsGGNjBjAg/7C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546</v>
      </c>
      <c r="G2" s="149"/>
      <c r="H2" s="150"/>
    </row>
    <row r="3" spans="1:8" x14ac:dyDescent="0.2">
      <c r="A3" s="146" t="s">
        <v>539</v>
      </c>
      <c r="B3" s="151"/>
      <c r="C3" s="152"/>
      <c r="D3" s="153">
        <v>49512</v>
      </c>
      <c r="E3" s="154"/>
      <c r="F3" s="155">
        <v>44366</v>
      </c>
      <c r="G3" s="156"/>
      <c r="H3" s="157"/>
    </row>
    <row r="4" spans="1:8" x14ac:dyDescent="0.2">
      <c r="A4" s="158"/>
      <c r="B4" s="159"/>
      <c r="C4" s="160"/>
      <c r="D4" s="161">
        <v>29902</v>
      </c>
      <c r="E4" s="162"/>
      <c r="F4" s="163">
        <v>23234</v>
      </c>
      <c r="G4" s="164"/>
      <c r="H4" s="165"/>
    </row>
    <row r="5" spans="1:8" x14ac:dyDescent="0.2">
      <c r="A5" s="146" t="s">
        <v>541</v>
      </c>
      <c r="B5" s="151"/>
      <c r="C5" s="152"/>
      <c r="D5" s="153">
        <v>42968</v>
      </c>
      <c r="E5" s="154"/>
      <c r="F5" s="155">
        <v>51043</v>
      </c>
      <c r="G5" s="156"/>
      <c r="H5" s="157"/>
    </row>
    <row r="6" spans="1:8" x14ac:dyDescent="0.2">
      <c r="A6" s="158"/>
      <c r="B6" s="159"/>
      <c r="C6" s="160"/>
      <c r="D6" s="161">
        <v>29959</v>
      </c>
      <c r="E6" s="162"/>
      <c r="F6" s="163">
        <v>23378</v>
      </c>
      <c r="G6" s="164"/>
      <c r="H6" s="165"/>
    </row>
    <row r="7" spans="1:8" x14ac:dyDescent="0.2">
      <c r="A7" s="146" t="s">
        <v>542</v>
      </c>
      <c r="B7" s="151"/>
      <c r="C7" s="152"/>
      <c r="D7" s="153">
        <v>40302</v>
      </c>
      <c r="E7" s="154"/>
      <c r="F7" s="155">
        <v>42898</v>
      </c>
      <c r="G7" s="156"/>
      <c r="H7" s="157"/>
    </row>
    <row r="8" spans="1:8" x14ac:dyDescent="0.2">
      <c r="A8" s="158"/>
      <c r="B8" s="159"/>
      <c r="C8" s="160"/>
      <c r="D8" s="161">
        <v>26716</v>
      </c>
      <c r="E8" s="162"/>
      <c r="F8" s="163">
        <v>21022</v>
      </c>
      <c r="G8" s="164"/>
      <c r="H8" s="165"/>
    </row>
    <row r="9" spans="1:8" x14ac:dyDescent="0.2">
      <c r="A9" s="146" t="s">
        <v>543</v>
      </c>
      <c r="B9" s="151"/>
      <c r="C9" s="152"/>
      <c r="D9" s="153">
        <v>23562</v>
      </c>
      <c r="E9" s="154"/>
      <c r="F9" s="155">
        <v>38566</v>
      </c>
      <c r="G9" s="156"/>
      <c r="H9" s="157"/>
    </row>
    <row r="10" spans="1:8" x14ac:dyDescent="0.2">
      <c r="A10" s="158"/>
      <c r="B10" s="159"/>
      <c r="C10" s="160"/>
      <c r="D10" s="161">
        <v>17235</v>
      </c>
      <c r="E10" s="162"/>
      <c r="F10" s="163">
        <v>24059</v>
      </c>
      <c r="G10" s="164"/>
      <c r="H10" s="165"/>
    </row>
    <row r="11" spans="1:8" x14ac:dyDescent="0.2">
      <c r="A11" s="146" t="s">
        <v>544</v>
      </c>
      <c r="B11" s="151"/>
      <c r="C11" s="152"/>
      <c r="D11" s="153">
        <v>31608</v>
      </c>
      <c r="E11" s="154"/>
      <c r="F11" s="155">
        <v>35156</v>
      </c>
      <c r="G11" s="156"/>
      <c r="H11" s="157"/>
    </row>
    <row r="12" spans="1:8" x14ac:dyDescent="0.2">
      <c r="A12" s="158"/>
      <c r="B12" s="159"/>
      <c r="C12" s="166"/>
      <c r="D12" s="161">
        <v>24340</v>
      </c>
      <c r="E12" s="162"/>
      <c r="F12" s="163">
        <v>22430</v>
      </c>
      <c r="G12" s="164"/>
      <c r="H12" s="165"/>
    </row>
    <row r="13" spans="1:8" x14ac:dyDescent="0.2">
      <c r="A13" s="146"/>
      <c r="B13" s="151"/>
      <c r="C13" s="152"/>
      <c r="D13" s="153">
        <v>37590</v>
      </c>
      <c r="E13" s="154"/>
      <c r="F13" s="155">
        <v>42406</v>
      </c>
      <c r="G13" s="167"/>
      <c r="H13" s="157"/>
    </row>
    <row r="14" spans="1:8" x14ac:dyDescent="0.2">
      <c r="A14" s="158"/>
      <c r="B14" s="159"/>
      <c r="C14" s="160"/>
      <c r="D14" s="161">
        <v>25630</v>
      </c>
      <c r="E14" s="162"/>
      <c r="F14" s="163">
        <v>22825</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7.41</v>
      </c>
      <c r="C19" s="168">
        <f>ROUND(VALUE(SUBSTITUTE(実質収支比率等に係る経年分析!G$48,"▲","-")),2)</f>
        <v>6.13</v>
      </c>
      <c r="D19" s="168">
        <f>ROUND(VALUE(SUBSTITUTE(実質収支比率等に係る経年分析!H$48,"▲","-")),2)</f>
        <v>10.42</v>
      </c>
      <c r="E19" s="168">
        <f>ROUND(VALUE(SUBSTITUTE(実質収支比率等に係る経年分析!I$48,"▲","-")),2)</f>
        <v>13.91</v>
      </c>
      <c r="F19" s="168">
        <f>ROUND(VALUE(SUBSTITUTE(実質収支比率等に係る経年分析!J$48,"▲","-")),2)</f>
        <v>8.44</v>
      </c>
    </row>
    <row r="20" spans="1:11" x14ac:dyDescent="0.2">
      <c r="A20" s="168" t="s">
        <v>57</v>
      </c>
      <c r="B20" s="168">
        <f>ROUND(VALUE(SUBSTITUTE(実質収支比率等に係る経年分析!F$47,"▲","-")),2)</f>
        <v>7.65</v>
      </c>
      <c r="C20" s="168">
        <f>ROUND(VALUE(SUBSTITUTE(実質収支比率等に係る経年分析!G$47,"▲","-")),2)</f>
        <v>10.86</v>
      </c>
      <c r="D20" s="168">
        <f>ROUND(VALUE(SUBSTITUTE(実質収支比率等に係る経年分析!H$47,"▲","-")),2)</f>
        <v>10.16</v>
      </c>
      <c r="E20" s="168">
        <f>ROUND(VALUE(SUBSTITUTE(実質収支比率等に係る経年分析!I$47,"▲","-")),2)</f>
        <v>12.61</v>
      </c>
      <c r="F20" s="168">
        <f>ROUND(VALUE(SUBSTITUTE(実質収支比率等に係る経年分析!J$47,"▲","-")),2)</f>
        <v>11.63</v>
      </c>
    </row>
    <row r="21" spans="1:11" x14ac:dyDescent="0.2">
      <c r="A21" s="168" t="s">
        <v>58</v>
      </c>
      <c r="B21" s="168">
        <f>IF(ISNUMBER(VALUE(SUBSTITUTE(実質収支比率等に係る経年分析!F$49,"▲","-"))),ROUND(VALUE(SUBSTITUTE(実質収支比率等に係る経年分析!F$49,"▲","-")),2),NA())</f>
        <v>-5.22</v>
      </c>
      <c r="C21" s="168">
        <f>IF(ISNUMBER(VALUE(SUBSTITUTE(実質収支比率等に係る経年分析!G$49,"▲","-"))),ROUND(VALUE(SUBSTITUTE(実質収支比率等に係る経年分析!G$49,"▲","-")),2),NA())</f>
        <v>1.42</v>
      </c>
      <c r="D21" s="168">
        <f>IF(ISNUMBER(VALUE(SUBSTITUTE(実質収支比率等に係る経年分析!H$49,"▲","-"))),ROUND(VALUE(SUBSTITUTE(実質収支比率等に係る経年分析!H$49,"▲","-")),2),NA())</f>
        <v>5.42</v>
      </c>
      <c r="E21" s="168">
        <f>IF(ISNUMBER(VALUE(SUBSTITUTE(実質収支比率等に係る経年分析!I$49,"▲","-"))),ROUND(VALUE(SUBSTITUTE(実質収支比率等に係る経年分析!I$49,"▲","-")),2),NA())</f>
        <v>4.75</v>
      </c>
      <c r="F21" s="168">
        <f>IF(ISNUMBER(VALUE(SUBSTITUTE(実質収支比率等に係る経年分析!J$49,"▲","-"))),ROUND(VALUE(SUBSTITUTE(実質収支比率等に係る経年分析!J$49,"▲","-")),2),NA())</f>
        <v>-4.59</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0.1</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0.57999999999999996</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str">
        <f>IF(連結実質赤字比率に係る赤字・黒字の構成分析!C$39="",NA(),連結実質赤字比率に係る赤字・黒字の構成分析!C$39)</f>
        <v>用地特別会計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2">
      <c r="A32" s="169" t="str">
        <f>IF(連結実質赤字比率に係る赤字・黒字の構成分析!C$38="",NA(),連結実質赤字比率に係る赤字・黒字の構成分析!C$38)</f>
        <v>国民健康保険事業特別会計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0.14000000000000001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0.2</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0.05</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0.1</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0.06</v>
      </c>
    </row>
    <row r="33" spans="1:16" x14ac:dyDescent="0.2">
      <c r="A33" s="169" t="str">
        <f>IF(連結実質赤字比率に係る赤字・黒字の構成分析!C$37="",NA(),連結実質赤字比率に係る赤字・黒字の構成分析!C$37)</f>
        <v>後期高齢者医療特別会計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0.03</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0.01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0.1</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0.08</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7.0000000000000007E-2</v>
      </c>
    </row>
    <row r="34" spans="1:16" x14ac:dyDescent="0.2">
      <c r="A34" s="169" t="str">
        <f>IF(連結実質赤字比率に係る赤字・黒字の構成分析!C$36="",NA(),連結実質赤字比率に係る赤字・黒字の構成分析!C$36)</f>
        <v>介護保険事業特別会計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1.1299999999999999</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0.73</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0.87</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1.24</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0.82</v>
      </c>
    </row>
    <row r="35" spans="1:16" x14ac:dyDescent="0.2">
      <c r="A35" s="169" t="str">
        <f>IF(連結実質赤字比率に係る赤字・黒字の構成分析!C$35="",NA(),連結実質赤字比率に係る赤字・黒字の構成分析!C$35)</f>
        <v>下水道事業会計</v>
      </c>
      <c r="B35" s="169" t="e">
        <f>IF(ROUND(VALUE(SUBSTITUTE(連結実質赤字比率に係る赤字・黒字の構成分析!F$35,"▲", "-")), 2) &lt; 0, ABS(ROUND(VALUE(SUBSTITUTE(連結実質赤字比率に係る赤字・黒字の構成分析!F$35,"▲", "-")), 2)), NA())</f>
        <v>#VALUE!</v>
      </c>
      <c r="C35" s="169" t="e">
        <f>IF(ROUND(VALUE(SUBSTITUTE(連結実質赤字比率に係る赤字・黒字の構成分析!F$35,"▲", "-")), 2) &gt;= 0, ABS(ROUND(VALUE(SUBSTITUTE(連結実質赤字比率に係る赤字・黒字の構成分析!F$35,"▲", "-")), 2)), NA())</f>
        <v>#VALUE!</v>
      </c>
      <c r="D35" s="169" t="e">
        <f>IF(ROUND(VALUE(SUBSTITUTE(連結実質赤字比率に係る赤字・黒字の構成分析!G$35,"▲", "-")), 2) &lt; 0, ABS(ROUND(VALUE(SUBSTITUTE(連結実質赤字比率に係る赤字・黒字の構成分析!G$35,"▲", "-")), 2)), NA())</f>
        <v>#VALUE!</v>
      </c>
      <c r="E35" s="169" t="e">
        <f>IF(ROUND(VALUE(SUBSTITUTE(連結実質赤字比率に係る赤字・黒字の構成分析!G$35,"▲", "-")), 2) &gt;= 0, ABS(ROUND(VALUE(SUBSTITUTE(連結実質赤字比率に係る赤字・黒字の構成分析!G$35,"▲", "-")), 2)), NA())</f>
        <v>#VALUE!</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0.91</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0.85</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1.46</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7.4</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6.13</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10.42</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13.91</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8.44</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3963</v>
      </c>
      <c r="E42" s="170"/>
      <c r="F42" s="170"/>
      <c r="G42" s="170">
        <f>'実質公債費比率（分子）の構造'!L$52</f>
        <v>3796</v>
      </c>
      <c r="H42" s="170"/>
      <c r="I42" s="170"/>
      <c r="J42" s="170">
        <f>'実質公債費比率（分子）の構造'!M$52</f>
        <v>3688</v>
      </c>
      <c r="K42" s="170"/>
      <c r="L42" s="170"/>
      <c r="M42" s="170">
        <f>'実質公債費比率（分子）の構造'!N$52</f>
        <v>3517</v>
      </c>
      <c r="N42" s="170"/>
      <c r="O42" s="170"/>
      <c r="P42" s="170">
        <f>'実質公債費比率（分子）の構造'!O$52</f>
        <v>3428</v>
      </c>
    </row>
    <row r="43" spans="1:16" x14ac:dyDescent="0.2">
      <c r="A43" s="170" t="s">
        <v>66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67</v>
      </c>
      <c r="B44" s="170">
        <f>'実質公債費比率（分子）の構造'!K$50</f>
        <v>58</v>
      </c>
      <c r="C44" s="170"/>
      <c r="D44" s="170"/>
      <c r="E44" s="170">
        <f>'実質公債費比率（分子）の構造'!L$50</f>
        <v>34</v>
      </c>
      <c r="F44" s="170"/>
      <c r="G44" s="170"/>
      <c r="H44" s="170">
        <f>'実質公債費比率（分子）の構造'!M$50</f>
        <v>28</v>
      </c>
      <c r="I44" s="170"/>
      <c r="J44" s="170"/>
      <c r="K44" s="170">
        <f>'実質公債費比率（分子）の構造'!N$50</f>
        <v>28</v>
      </c>
      <c r="L44" s="170"/>
      <c r="M44" s="170"/>
      <c r="N44" s="170">
        <f>'実質公債費比率（分子）の構造'!O$50</f>
        <v>53</v>
      </c>
      <c r="O44" s="170"/>
      <c r="P44" s="170"/>
    </row>
    <row r="45" spans="1:16" x14ac:dyDescent="0.2">
      <c r="A45" s="170" t="s">
        <v>68</v>
      </c>
      <c r="B45" s="170">
        <f>'実質公債費比率（分子）の構造'!K$49</f>
        <v>170</v>
      </c>
      <c r="C45" s="170"/>
      <c r="D45" s="170"/>
      <c r="E45" s="170">
        <f>'実質公債費比率（分子）の構造'!L$49</f>
        <v>137</v>
      </c>
      <c r="F45" s="170"/>
      <c r="G45" s="170"/>
      <c r="H45" s="170">
        <f>'実質公債費比率（分子）の構造'!M$49</f>
        <v>132</v>
      </c>
      <c r="I45" s="170"/>
      <c r="J45" s="170"/>
      <c r="K45" s="170">
        <f>'実質公債費比率（分子）の構造'!N$49</f>
        <v>90</v>
      </c>
      <c r="L45" s="170"/>
      <c r="M45" s="170"/>
      <c r="N45" s="170">
        <f>'実質公債費比率（分子）の構造'!O$49</f>
        <v>84</v>
      </c>
      <c r="O45" s="170"/>
      <c r="P45" s="170"/>
    </row>
    <row r="46" spans="1:16" x14ac:dyDescent="0.2">
      <c r="A46" s="170" t="s">
        <v>69</v>
      </c>
      <c r="B46" s="170">
        <f>'実質公債費比率（分子）の構造'!K$48</f>
        <v>324</v>
      </c>
      <c r="C46" s="170"/>
      <c r="D46" s="170"/>
      <c r="E46" s="170">
        <f>'実質公債費比率（分子）の構造'!L$48</f>
        <v>348</v>
      </c>
      <c r="F46" s="170"/>
      <c r="G46" s="170"/>
      <c r="H46" s="170">
        <f>'実質公債費比率（分子）の構造'!M$48</f>
        <v>370</v>
      </c>
      <c r="I46" s="170"/>
      <c r="J46" s="170"/>
      <c r="K46" s="170">
        <f>'実質公債費比率（分子）の構造'!N$48</f>
        <v>337</v>
      </c>
      <c r="L46" s="170"/>
      <c r="M46" s="170"/>
      <c r="N46" s="170">
        <f>'実質公債費比率（分子）の構造'!O$48</f>
        <v>349</v>
      </c>
      <c r="O46" s="170"/>
      <c r="P46" s="170"/>
    </row>
    <row r="47" spans="1:16" x14ac:dyDescent="0.2">
      <c r="A47" s="170" t="s">
        <v>70</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72</v>
      </c>
      <c r="B49" s="170">
        <f>'実質公債費比率（分子）の構造'!K$45</f>
        <v>3581</v>
      </c>
      <c r="C49" s="170"/>
      <c r="D49" s="170"/>
      <c r="E49" s="170">
        <f>'実質公債費比率（分子）の構造'!L$45</f>
        <v>3409</v>
      </c>
      <c r="F49" s="170"/>
      <c r="G49" s="170"/>
      <c r="H49" s="170">
        <f>'実質公債費比率（分子）の構造'!M$45</f>
        <v>3557</v>
      </c>
      <c r="I49" s="170"/>
      <c r="J49" s="170"/>
      <c r="K49" s="170">
        <f>'実質公債費比率（分子）の構造'!N$45</f>
        <v>3562</v>
      </c>
      <c r="L49" s="170"/>
      <c r="M49" s="170"/>
      <c r="N49" s="170">
        <f>'実質公債費比率（分子）の構造'!O$45</f>
        <v>3725</v>
      </c>
      <c r="O49" s="170"/>
      <c r="P49" s="170"/>
    </row>
    <row r="50" spans="1:16" x14ac:dyDescent="0.2">
      <c r="A50" s="170" t="s">
        <v>73</v>
      </c>
      <c r="B50" s="170" t="e">
        <f>NA()</f>
        <v>#N/A</v>
      </c>
      <c r="C50" s="170">
        <f>IF(ISNUMBER('実質公債費比率（分子）の構造'!K$53),'実質公債費比率（分子）の構造'!K$53,NA())</f>
        <v>170</v>
      </c>
      <c r="D50" s="170" t="e">
        <f>NA()</f>
        <v>#N/A</v>
      </c>
      <c r="E50" s="170" t="e">
        <f>NA()</f>
        <v>#N/A</v>
      </c>
      <c r="F50" s="170">
        <f>IF(ISNUMBER('実質公債費比率（分子）の構造'!L$53),'実質公債費比率（分子）の構造'!L$53,NA())</f>
        <v>132</v>
      </c>
      <c r="G50" s="170" t="e">
        <f>NA()</f>
        <v>#N/A</v>
      </c>
      <c r="H50" s="170" t="e">
        <f>NA()</f>
        <v>#N/A</v>
      </c>
      <c r="I50" s="170">
        <f>IF(ISNUMBER('実質公債費比率（分子）の構造'!M$53),'実質公債費比率（分子）の構造'!M$53,NA())</f>
        <v>399</v>
      </c>
      <c r="J50" s="170" t="e">
        <f>NA()</f>
        <v>#N/A</v>
      </c>
      <c r="K50" s="170" t="e">
        <f>NA()</f>
        <v>#N/A</v>
      </c>
      <c r="L50" s="170">
        <f>IF(ISNUMBER('実質公債費比率（分子）の構造'!N$53),'実質公債費比率（分子）の構造'!N$53,NA())</f>
        <v>500</v>
      </c>
      <c r="M50" s="170" t="e">
        <f>NA()</f>
        <v>#N/A</v>
      </c>
      <c r="N50" s="170" t="e">
        <f>NA()</f>
        <v>#N/A</v>
      </c>
      <c r="O50" s="170">
        <f>IF(ISNUMBER('実質公債費比率（分子）の構造'!O$53),'実質公債費比率（分子）の構造'!O$53,NA())</f>
        <v>783</v>
      </c>
      <c r="P50" s="170" t="e">
        <f>NA()</f>
        <v>#N/A</v>
      </c>
    </row>
    <row r="53" spans="1:16" x14ac:dyDescent="0.2">
      <c r="A53" s="142" t="s">
        <v>74</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2">
      <c r="A56" s="169" t="s">
        <v>45</v>
      </c>
      <c r="B56" s="169"/>
      <c r="C56" s="169"/>
      <c r="D56" s="169">
        <f>'将来負担比率（分子）の構造'!I$52</f>
        <v>16351</v>
      </c>
      <c r="E56" s="169"/>
      <c r="F56" s="169"/>
      <c r="G56" s="169">
        <f>'将来負担比率（分子）の構造'!J$52</f>
        <v>14481</v>
      </c>
      <c r="H56" s="169"/>
      <c r="I56" s="169"/>
      <c r="J56" s="169">
        <f>'将来負担比率（分子）の構造'!K$52</f>
        <v>12841</v>
      </c>
      <c r="K56" s="169"/>
      <c r="L56" s="169"/>
      <c r="M56" s="169">
        <f>'将来負担比率（分子）の構造'!L$52</f>
        <v>11319</v>
      </c>
      <c r="N56" s="169"/>
      <c r="O56" s="169"/>
      <c r="P56" s="169">
        <f>'将来負担比率（分子）の構造'!M$52</f>
        <v>10052</v>
      </c>
    </row>
    <row r="57" spans="1:16" x14ac:dyDescent="0.2">
      <c r="A57" s="169" t="s">
        <v>44</v>
      </c>
      <c r="B57" s="169"/>
      <c r="C57" s="169"/>
      <c r="D57" s="169">
        <f>'将来負担比率（分子）の構造'!I$51</f>
        <v>22874</v>
      </c>
      <c r="E57" s="169"/>
      <c r="F57" s="169"/>
      <c r="G57" s="169">
        <f>'将来負担比率（分子）の構造'!J$51</f>
        <v>22239</v>
      </c>
      <c r="H57" s="169"/>
      <c r="I57" s="169"/>
      <c r="J57" s="169">
        <f>'将来負担比率（分子）の構造'!K$51</f>
        <v>21390</v>
      </c>
      <c r="K57" s="169"/>
      <c r="L57" s="169"/>
      <c r="M57" s="169">
        <f>'将来負担比率（分子）の構造'!L$51</f>
        <v>19615</v>
      </c>
      <c r="N57" s="169"/>
      <c r="O57" s="169"/>
      <c r="P57" s="169">
        <f>'将来負担比率（分子）の構造'!M$51</f>
        <v>17260</v>
      </c>
    </row>
    <row r="58" spans="1:16" x14ac:dyDescent="0.2">
      <c r="A58" s="169" t="s">
        <v>43</v>
      </c>
      <c r="B58" s="169"/>
      <c r="C58" s="169"/>
      <c r="D58" s="169">
        <f>'将来負担比率（分子）の構造'!I$50</f>
        <v>18377</v>
      </c>
      <c r="E58" s="169"/>
      <c r="F58" s="169"/>
      <c r="G58" s="169">
        <f>'将来負担比率（分子）の構造'!J$50</f>
        <v>19894</v>
      </c>
      <c r="H58" s="169"/>
      <c r="I58" s="169"/>
      <c r="J58" s="169">
        <f>'将来負担比率（分子）の構造'!K$50</f>
        <v>20280</v>
      </c>
      <c r="K58" s="169"/>
      <c r="L58" s="169"/>
      <c r="M58" s="169">
        <f>'将来負担比率（分子）の構造'!L$50</f>
        <v>22996</v>
      </c>
      <c r="N58" s="169"/>
      <c r="O58" s="169"/>
      <c r="P58" s="169">
        <f>'将来負担比率（分子）の構造'!M$50</f>
        <v>25805</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t="str">
        <f>'将来負担比率（分子）の構造'!I$46</f>
        <v>-</v>
      </c>
      <c r="C61" s="169"/>
      <c r="D61" s="169"/>
      <c r="E61" s="169" t="str">
        <f>'将来負担比率（分子）の構造'!J$46</f>
        <v>-</v>
      </c>
      <c r="F61" s="169"/>
      <c r="G61" s="169"/>
      <c r="H61" s="169" t="str">
        <f>'将来負担比率（分子）の構造'!K$46</f>
        <v>-</v>
      </c>
      <c r="I61" s="169"/>
      <c r="J61" s="169"/>
      <c r="K61" s="169">
        <f>'将来負担比率（分子）の構造'!L$46</f>
        <v>81</v>
      </c>
      <c r="L61" s="169"/>
      <c r="M61" s="169"/>
      <c r="N61" s="169" t="str">
        <f>'将来負担比率（分子）の構造'!M$46</f>
        <v>-</v>
      </c>
      <c r="O61" s="169"/>
      <c r="P61" s="169"/>
    </row>
    <row r="62" spans="1:16" x14ac:dyDescent="0.2">
      <c r="A62" s="169" t="s">
        <v>37</v>
      </c>
      <c r="B62" s="169">
        <f>'将来負担比率（分子）の構造'!I$45</f>
        <v>7983</v>
      </c>
      <c r="C62" s="169"/>
      <c r="D62" s="169"/>
      <c r="E62" s="169">
        <f>'将来負担比率（分子）の構造'!J$45</f>
        <v>7968</v>
      </c>
      <c r="F62" s="169"/>
      <c r="G62" s="169"/>
      <c r="H62" s="169">
        <f>'将来負担比率（分子）の構造'!K$45</f>
        <v>8044</v>
      </c>
      <c r="I62" s="169"/>
      <c r="J62" s="169"/>
      <c r="K62" s="169">
        <f>'将来負担比率（分子）の構造'!L$45</f>
        <v>8277</v>
      </c>
      <c r="L62" s="169"/>
      <c r="M62" s="169"/>
      <c r="N62" s="169">
        <f>'将来負担比率（分子）の構造'!M$45</f>
        <v>8355</v>
      </c>
      <c r="O62" s="169"/>
      <c r="P62" s="169"/>
    </row>
    <row r="63" spans="1:16" x14ac:dyDescent="0.2">
      <c r="A63" s="169" t="s">
        <v>36</v>
      </c>
      <c r="B63" s="169">
        <f>'将来負担比率（分子）の構造'!I$44</f>
        <v>1301</v>
      </c>
      <c r="C63" s="169"/>
      <c r="D63" s="169"/>
      <c r="E63" s="169">
        <f>'将来負担比率（分子）の構造'!J$44</f>
        <v>1092</v>
      </c>
      <c r="F63" s="169"/>
      <c r="G63" s="169"/>
      <c r="H63" s="169">
        <f>'将来負担比率（分子）の構造'!K$44</f>
        <v>925</v>
      </c>
      <c r="I63" s="169"/>
      <c r="J63" s="169"/>
      <c r="K63" s="169">
        <f>'将来負担比率（分子）の構造'!L$44</f>
        <v>776</v>
      </c>
      <c r="L63" s="169"/>
      <c r="M63" s="169"/>
      <c r="N63" s="169">
        <f>'将来負担比率（分子）の構造'!M$44</f>
        <v>628</v>
      </c>
      <c r="O63" s="169"/>
      <c r="P63" s="169"/>
    </row>
    <row r="64" spans="1:16" x14ac:dyDescent="0.2">
      <c r="A64" s="169" t="s">
        <v>35</v>
      </c>
      <c r="B64" s="169">
        <f>'将来負担比率（分子）の構造'!I$43</f>
        <v>6521</v>
      </c>
      <c r="C64" s="169"/>
      <c r="D64" s="169"/>
      <c r="E64" s="169">
        <f>'将来負担比率（分子）の構造'!J$43</f>
        <v>6944</v>
      </c>
      <c r="F64" s="169"/>
      <c r="G64" s="169"/>
      <c r="H64" s="169">
        <f>'将来負担比率（分子）の構造'!K$43</f>
        <v>6349</v>
      </c>
      <c r="I64" s="169"/>
      <c r="J64" s="169"/>
      <c r="K64" s="169">
        <f>'将来負担比率（分子）の構造'!L$43</f>
        <v>5366</v>
      </c>
      <c r="L64" s="169"/>
      <c r="M64" s="169"/>
      <c r="N64" s="169">
        <f>'将来負担比率（分子）の構造'!M$43</f>
        <v>4612</v>
      </c>
      <c r="O64" s="169"/>
      <c r="P64" s="169"/>
    </row>
    <row r="65" spans="1:16" x14ac:dyDescent="0.2">
      <c r="A65" s="169" t="s">
        <v>34</v>
      </c>
      <c r="B65" s="169">
        <f>'将来負担比率（分子）の構造'!I$42</f>
        <v>4061</v>
      </c>
      <c r="C65" s="169"/>
      <c r="D65" s="169"/>
      <c r="E65" s="169">
        <f>'将来負担比率（分子）の構造'!J$42</f>
        <v>3885</v>
      </c>
      <c r="F65" s="169"/>
      <c r="G65" s="169"/>
      <c r="H65" s="169">
        <f>'将来負担比率（分子）の構造'!K$42</f>
        <v>3817</v>
      </c>
      <c r="I65" s="169"/>
      <c r="J65" s="169"/>
      <c r="K65" s="169">
        <f>'将来負担比率（分子）の構造'!L$42</f>
        <v>3284</v>
      </c>
      <c r="L65" s="169"/>
      <c r="M65" s="169"/>
      <c r="N65" s="169">
        <f>'将来負担比率（分子）の構造'!M$42</f>
        <v>2044</v>
      </c>
      <c r="O65" s="169"/>
      <c r="P65" s="169"/>
    </row>
    <row r="66" spans="1:16" x14ac:dyDescent="0.2">
      <c r="A66" s="169" t="s">
        <v>33</v>
      </c>
      <c r="B66" s="169">
        <f>'将来負担比率（分子）の構造'!I$41</f>
        <v>40815</v>
      </c>
      <c r="C66" s="169"/>
      <c r="D66" s="169"/>
      <c r="E66" s="169">
        <f>'将来負担比率（分子）の構造'!J$41</f>
        <v>40950</v>
      </c>
      <c r="F66" s="169"/>
      <c r="G66" s="169"/>
      <c r="H66" s="169">
        <f>'将来負担比率（分子）の構造'!K$41</f>
        <v>41090</v>
      </c>
      <c r="I66" s="169"/>
      <c r="J66" s="169"/>
      <c r="K66" s="169">
        <f>'将来負担比率（分子）の構造'!L$41</f>
        <v>39966</v>
      </c>
      <c r="L66" s="169"/>
      <c r="M66" s="169"/>
      <c r="N66" s="169">
        <f>'将来負担比率（分子）の構造'!M$41</f>
        <v>39457</v>
      </c>
      <c r="O66" s="169"/>
      <c r="P66" s="169"/>
    </row>
    <row r="67" spans="1:16" x14ac:dyDescent="0.2">
      <c r="A67" s="169" t="s">
        <v>77</v>
      </c>
      <c r="B67" s="169" t="e">
        <f>NA()</f>
        <v>#N/A</v>
      </c>
      <c r="C67" s="169">
        <f>IF(ISNUMBER('将来負担比率（分子）の構造'!I$53), IF('将来負担比率（分子）の構造'!I$53 &lt; 0, 0, '将来負担比率（分子）の構造'!I$53), NA())</f>
        <v>3078</v>
      </c>
      <c r="D67" s="169" t="e">
        <f>NA()</f>
        <v>#N/A</v>
      </c>
      <c r="E67" s="169" t="e">
        <f>NA()</f>
        <v>#N/A</v>
      </c>
      <c r="F67" s="169">
        <f>IF(ISNUMBER('将来負担比率（分子）の構造'!J$53), IF('将来負担比率（分子）の構造'!J$53 &lt; 0, 0, '将来負担比率（分子）の構造'!J$53), NA())</f>
        <v>4224</v>
      </c>
      <c r="G67" s="169" t="e">
        <f>NA()</f>
        <v>#N/A</v>
      </c>
      <c r="H67" s="169" t="e">
        <f>NA()</f>
        <v>#N/A</v>
      </c>
      <c r="I67" s="169">
        <f>IF(ISNUMBER('将来負担比率（分子）の構造'!K$53), IF('将来負担比率（分子）の構造'!K$53 &lt; 0, 0, '将来負担比率（分子）の構造'!K$53), NA())</f>
        <v>5713</v>
      </c>
      <c r="J67" s="169" t="e">
        <f>NA()</f>
        <v>#N/A</v>
      </c>
      <c r="K67" s="169" t="e">
        <f>NA()</f>
        <v>#N/A</v>
      </c>
      <c r="L67" s="169">
        <f>IF(ISNUMBER('将来負担比率（分子）の構造'!L$53), IF('将来負担比率（分子）の構造'!L$53 &lt; 0, 0, '将来負担比率（分子）の構造'!L$53), NA())</f>
        <v>3820</v>
      </c>
      <c r="M67" s="169" t="e">
        <f>NA()</f>
        <v>#N/A</v>
      </c>
      <c r="N67" s="169" t="e">
        <f>NA()</f>
        <v>#N/A</v>
      </c>
      <c r="O67" s="169">
        <f>IF(ISNUMBER('将来負担比率（分子）の構造'!M$53), IF('将来負担比率（分子）の構造'!M$53 &lt; 0, 0, '将来負担比率（分子）の構造'!M$53), NA())</f>
        <v>1980</v>
      </c>
      <c r="P67" s="169" t="e">
        <f>NA()</f>
        <v>#N/A</v>
      </c>
    </row>
    <row r="70" spans="1:16" x14ac:dyDescent="0.2">
      <c r="A70" s="171" t="s">
        <v>78</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79</v>
      </c>
      <c r="B72" s="173">
        <f>基金残高に係る経年分析!F55</f>
        <v>5177</v>
      </c>
      <c r="C72" s="173">
        <f>基金残高に係る経年分析!G55</f>
        <v>6078</v>
      </c>
      <c r="D72" s="173">
        <f>基金残高に係る経年分析!H55</f>
        <v>6030</v>
      </c>
    </row>
    <row r="73" spans="1:16" x14ac:dyDescent="0.2">
      <c r="A73" s="172" t="s">
        <v>80</v>
      </c>
      <c r="B73" s="173">
        <f>基金残高に係る経年分析!F56</f>
        <v>44</v>
      </c>
      <c r="C73" s="173">
        <f>基金残高に係る経年分析!G56</f>
        <v>44</v>
      </c>
      <c r="D73" s="173">
        <f>基金残高に係る経年分析!H56</f>
        <v>44</v>
      </c>
    </row>
    <row r="74" spans="1:16" x14ac:dyDescent="0.2">
      <c r="A74" s="172" t="s">
        <v>81</v>
      </c>
      <c r="B74" s="173">
        <f>基金残高に係る経年分析!F57</f>
        <v>13154</v>
      </c>
      <c r="C74" s="173">
        <f>基金残高に係る経年分析!G57</f>
        <v>14740</v>
      </c>
      <c r="D74" s="173">
        <f>基金残高に係る経年分析!H57</f>
        <v>17269</v>
      </c>
    </row>
  </sheetData>
  <sheetProtection algorithmName="SHA-512" hashValue="1vEaW6XGOzUEg3H4uMLSsALdaoFE7XWdECpoqG/dzd1oSm6/F89dS5n8fWfSo4g0qmv+Ouh1pwvgdjdVNOsa7A==" saltValue="caisT94yBUin/hQYMKrGyg=="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220</v>
      </c>
      <c r="DI1" s="731"/>
      <c r="DJ1" s="731"/>
      <c r="DK1" s="731"/>
      <c r="DL1" s="731"/>
      <c r="DM1" s="731"/>
      <c r="DN1" s="732"/>
      <c r="DO1" s="208"/>
      <c r="DP1" s="730" t="s">
        <v>221</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222</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223</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224</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225</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226</v>
      </c>
      <c r="S4" s="687"/>
      <c r="T4" s="687"/>
      <c r="U4" s="687"/>
      <c r="V4" s="687"/>
      <c r="W4" s="687"/>
      <c r="X4" s="687"/>
      <c r="Y4" s="688"/>
      <c r="Z4" s="686" t="s">
        <v>227</v>
      </c>
      <c r="AA4" s="687"/>
      <c r="AB4" s="687"/>
      <c r="AC4" s="688"/>
      <c r="AD4" s="686" t="s">
        <v>228</v>
      </c>
      <c r="AE4" s="687"/>
      <c r="AF4" s="687"/>
      <c r="AG4" s="687"/>
      <c r="AH4" s="687"/>
      <c r="AI4" s="687"/>
      <c r="AJ4" s="687"/>
      <c r="AK4" s="688"/>
      <c r="AL4" s="686" t="s">
        <v>227</v>
      </c>
      <c r="AM4" s="687"/>
      <c r="AN4" s="687"/>
      <c r="AO4" s="688"/>
      <c r="AP4" s="733" t="s">
        <v>229</v>
      </c>
      <c r="AQ4" s="733"/>
      <c r="AR4" s="733"/>
      <c r="AS4" s="733"/>
      <c r="AT4" s="733"/>
      <c r="AU4" s="733"/>
      <c r="AV4" s="733"/>
      <c r="AW4" s="733"/>
      <c r="AX4" s="733"/>
      <c r="AY4" s="733"/>
      <c r="AZ4" s="733"/>
      <c r="BA4" s="733"/>
      <c r="BB4" s="733"/>
      <c r="BC4" s="733"/>
      <c r="BD4" s="733"/>
      <c r="BE4" s="733"/>
      <c r="BF4" s="733"/>
      <c r="BG4" s="733" t="s">
        <v>230</v>
      </c>
      <c r="BH4" s="733"/>
      <c r="BI4" s="733"/>
      <c r="BJ4" s="733"/>
      <c r="BK4" s="733"/>
      <c r="BL4" s="733"/>
      <c r="BM4" s="733"/>
      <c r="BN4" s="733"/>
      <c r="BO4" s="733" t="s">
        <v>227</v>
      </c>
      <c r="BP4" s="733"/>
      <c r="BQ4" s="733"/>
      <c r="BR4" s="733"/>
      <c r="BS4" s="733" t="s">
        <v>231</v>
      </c>
      <c r="BT4" s="733"/>
      <c r="BU4" s="733"/>
      <c r="BV4" s="733"/>
      <c r="BW4" s="733"/>
      <c r="BX4" s="733"/>
      <c r="BY4" s="733"/>
      <c r="BZ4" s="733"/>
      <c r="CA4" s="733"/>
      <c r="CB4" s="733"/>
      <c r="CD4" s="686" t="s">
        <v>232</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233</v>
      </c>
      <c r="C5" s="693"/>
      <c r="D5" s="693"/>
      <c r="E5" s="693"/>
      <c r="F5" s="693"/>
      <c r="G5" s="693"/>
      <c r="H5" s="693"/>
      <c r="I5" s="693"/>
      <c r="J5" s="693"/>
      <c r="K5" s="693"/>
      <c r="L5" s="693"/>
      <c r="M5" s="693"/>
      <c r="N5" s="693"/>
      <c r="O5" s="693"/>
      <c r="P5" s="693"/>
      <c r="Q5" s="694"/>
      <c r="R5" s="689">
        <v>48332800</v>
      </c>
      <c r="S5" s="690"/>
      <c r="T5" s="690"/>
      <c r="U5" s="690"/>
      <c r="V5" s="690"/>
      <c r="W5" s="690"/>
      <c r="X5" s="690"/>
      <c r="Y5" s="715"/>
      <c r="Z5" s="728">
        <v>44.6</v>
      </c>
      <c r="AA5" s="728"/>
      <c r="AB5" s="728"/>
      <c r="AC5" s="728"/>
      <c r="AD5" s="729">
        <v>44980286</v>
      </c>
      <c r="AE5" s="729"/>
      <c r="AF5" s="729"/>
      <c r="AG5" s="729"/>
      <c r="AH5" s="729"/>
      <c r="AI5" s="729"/>
      <c r="AJ5" s="729"/>
      <c r="AK5" s="729"/>
      <c r="AL5" s="716">
        <v>84.3</v>
      </c>
      <c r="AM5" s="698"/>
      <c r="AN5" s="698"/>
      <c r="AO5" s="717"/>
      <c r="AP5" s="692" t="s">
        <v>234</v>
      </c>
      <c r="AQ5" s="693"/>
      <c r="AR5" s="693"/>
      <c r="AS5" s="693"/>
      <c r="AT5" s="693"/>
      <c r="AU5" s="693"/>
      <c r="AV5" s="693"/>
      <c r="AW5" s="693"/>
      <c r="AX5" s="693"/>
      <c r="AY5" s="693"/>
      <c r="AZ5" s="693"/>
      <c r="BA5" s="693"/>
      <c r="BB5" s="693"/>
      <c r="BC5" s="693"/>
      <c r="BD5" s="693"/>
      <c r="BE5" s="693"/>
      <c r="BF5" s="694"/>
      <c r="BG5" s="634">
        <v>44980286</v>
      </c>
      <c r="BH5" s="635"/>
      <c r="BI5" s="635"/>
      <c r="BJ5" s="635"/>
      <c r="BK5" s="635"/>
      <c r="BL5" s="635"/>
      <c r="BM5" s="635"/>
      <c r="BN5" s="636"/>
      <c r="BO5" s="672">
        <v>93.1</v>
      </c>
      <c r="BP5" s="672"/>
      <c r="BQ5" s="672"/>
      <c r="BR5" s="672"/>
      <c r="BS5" s="673">
        <v>843099</v>
      </c>
      <c r="BT5" s="673"/>
      <c r="BU5" s="673"/>
      <c r="BV5" s="673"/>
      <c r="BW5" s="673"/>
      <c r="BX5" s="673"/>
      <c r="BY5" s="673"/>
      <c r="BZ5" s="673"/>
      <c r="CA5" s="673"/>
      <c r="CB5" s="713"/>
      <c r="CD5" s="686" t="s">
        <v>229</v>
      </c>
      <c r="CE5" s="687"/>
      <c r="CF5" s="687"/>
      <c r="CG5" s="687"/>
      <c r="CH5" s="687"/>
      <c r="CI5" s="687"/>
      <c r="CJ5" s="687"/>
      <c r="CK5" s="687"/>
      <c r="CL5" s="687"/>
      <c r="CM5" s="687"/>
      <c r="CN5" s="687"/>
      <c r="CO5" s="687"/>
      <c r="CP5" s="687"/>
      <c r="CQ5" s="688"/>
      <c r="CR5" s="686" t="s">
        <v>235</v>
      </c>
      <c r="CS5" s="687"/>
      <c r="CT5" s="687"/>
      <c r="CU5" s="687"/>
      <c r="CV5" s="687"/>
      <c r="CW5" s="687"/>
      <c r="CX5" s="687"/>
      <c r="CY5" s="688"/>
      <c r="CZ5" s="686" t="s">
        <v>227</v>
      </c>
      <c r="DA5" s="687"/>
      <c r="DB5" s="687"/>
      <c r="DC5" s="688"/>
      <c r="DD5" s="686" t="s">
        <v>236</v>
      </c>
      <c r="DE5" s="687"/>
      <c r="DF5" s="687"/>
      <c r="DG5" s="687"/>
      <c r="DH5" s="687"/>
      <c r="DI5" s="687"/>
      <c r="DJ5" s="687"/>
      <c r="DK5" s="687"/>
      <c r="DL5" s="687"/>
      <c r="DM5" s="687"/>
      <c r="DN5" s="687"/>
      <c r="DO5" s="687"/>
      <c r="DP5" s="688"/>
      <c r="DQ5" s="686" t="s">
        <v>237</v>
      </c>
      <c r="DR5" s="687"/>
      <c r="DS5" s="687"/>
      <c r="DT5" s="687"/>
      <c r="DU5" s="687"/>
      <c r="DV5" s="687"/>
      <c r="DW5" s="687"/>
      <c r="DX5" s="687"/>
      <c r="DY5" s="687"/>
      <c r="DZ5" s="687"/>
      <c r="EA5" s="687"/>
      <c r="EB5" s="687"/>
      <c r="EC5" s="688"/>
    </row>
    <row r="6" spans="2:143" ht="11.25" customHeight="1" x14ac:dyDescent="0.2">
      <c r="B6" s="631" t="s">
        <v>238</v>
      </c>
      <c r="C6" s="632"/>
      <c r="D6" s="632"/>
      <c r="E6" s="632"/>
      <c r="F6" s="632"/>
      <c r="G6" s="632"/>
      <c r="H6" s="632"/>
      <c r="I6" s="632"/>
      <c r="J6" s="632"/>
      <c r="K6" s="632"/>
      <c r="L6" s="632"/>
      <c r="M6" s="632"/>
      <c r="N6" s="632"/>
      <c r="O6" s="632"/>
      <c r="P6" s="632"/>
      <c r="Q6" s="633"/>
      <c r="R6" s="634">
        <v>358155</v>
      </c>
      <c r="S6" s="635"/>
      <c r="T6" s="635"/>
      <c r="U6" s="635"/>
      <c r="V6" s="635"/>
      <c r="W6" s="635"/>
      <c r="X6" s="635"/>
      <c r="Y6" s="636"/>
      <c r="Z6" s="672">
        <v>0.3</v>
      </c>
      <c r="AA6" s="672"/>
      <c r="AB6" s="672"/>
      <c r="AC6" s="672"/>
      <c r="AD6" s="673">
        <v>358155</v>
      </c>
      <c r="AE6" s="673"/>
      <c r="AF6" s="673"/>
      <c r="AG6" s="673"/>
      <c r="AH6" s="673"/>
      <c r="AI6" s="673"/>
      <c r="AJ6" s="673"/>
      <c r="AK6" s="673"/>
      <c r="AL6" s="637">
        <v>0.7</v>
      </c>
      <c r="AM6" s="638"/>
      <c r="AN6" s="638"/>
      <c r="AO6" s="674"/>
      <c r="AP6" s="631" t="s">
        <v>239</v>
      </c>
      <c r="AQ6" s="632"/>
      <c r="AR6" s="632"/>
      <c r="AS6" s="632"/>
      <c r="AT6" s="632"/>
      <c r="AU6" s="632"/>
      <c r="AV6" s="632"/>
      <c r="AW6" s="632"/>
      <c r="AX6" s="632"/>
      <c r="AY6" s="632"/>
      <c r="AZ6" s="632"/>
      <c r="BA6" s="632"/>
      <c r="BB6" s="632"/>
      <c r="BC6" s="632"/>
      <c r="BD6" s="632"/>
      <c r="BE6" s="632"/>
      <c r="BF6" s="633"/>
      <c r="BG6" s="634">
        <v>44980286</v>
      </c>
      <c r="BH6" s="635"/>
      <c r="BI6" s="635"/>
      <c r="BJ6" s="635"/>
      <c r="BK6" s="635"/>
      <c r="BL6" s="635"/>
      <c r="BM6" s="635"/>
      <c r="BN6" s="636"/>
      <c r="BO6" s="672">
        <v>93.1</v>
      </c>
      <c r="BP6" s="672"/>
      <c r="BQ6" s="672"/>
      <c r="BR6" s="672"/>
      <c r="BS6" s="673">
        <v>843099</v>
      </c>
      <c r="BT6" s="673"/>
      <c r="BU6" s="673"/>
      <c r="BV6" s="673"/>
      <c r="BW6" s="673"/>
      <c r="BX6" s="673"/>
      <c r="BY6" s="673"/>
      <c r="BZ6" s="673"/>
      <c r="CA6" s="673"/>
      <c r="CB6" s="713"/>
      <c r="CD6" s="692" t="s">
        <v>240</v>
      </c>
      <c r="CE6" s="693"/>
      <c r="CF6" s="693"/>
      <c r="CG6" s="693"/>
      <c r="CH6" s="693"/>
      <c r="CI6" s="693"/>
      <c r="CJ6" s="693"/>
      <c r="CK6" s="693"/>
      <c r="CL6" s="693"/>
      <c r="CM6" s="693"/>
      <c r="CN6" s="693"/>
      <c r="CO6" s="693"/>
      <c r="CP6" s="693"/>
      <c r="CQ6" s="694"/>
      <c r="CR6" s="634">
        <v>493968</v>
      </c>
      <c r="CS6" s="635"/>
      <c r="CT6" s="635"/>
      <c r="CU6" s="635"/>
      <c r="CV6" s="635"/>
      <c r="CW6" s="635"/>
      <c r="CX6" s="635"/>
      <c r="CY6" s="636"/>
      <c r="CZ6" s="716">
        <v>0.5</v>
      </c>
      <c r="DA6" s="698"/>
      <c r="DB6" s="698"/>
      <c r="DC6" s="718"/>
      <c r="DD6" s="640" t="s">
        <v>180</v>
      </c>
      <c r="DE6" s="635"/>
      <c r="DF6" s="635"/>
      <c r="DG6" s="635"/>
      <c r="DH6" s="635"/>
      <c r="DI6" s="635"/>
      <c r="DJ6" s="635"/>
      <c r="DK6" s="635"/>
      <c r="DL6" s="635"/>
      <c r="DM6" s="635"/>
      <c r="DN6" s="635"/>
      <c r="DO6" s="635"/>
      <c r="DP6" s="636"/>
      <c r="DQ6" s="640">
        <v>493968</v>
      </c>
      <c r="DR6" s="635"/>
      <c r="DS6" s="635"/>
      <c r="DT6" s="635"/>
      <c r="DU6" s="635"/>
      <c r="DV6" s="635"/>
      <c r="DW6" s="635"/>
      <c r="DX6" s="635"/>
      <c r="DY6" s="635"/>
      <c r="DZ6" s="635"/>
      <c r="EA6" s="635"/>
      <c r="EB6" s="635"/>
      <c r="EC6" s="671"/>
    </row>
    <row r="7" spans="2:143" ht="11.25" customHeight="1" x14ac:dyDescent="0.2">
      <c r="B7" s="631" t="s">
        <v>241</v>
      </c>
      <c r="C7" s="632"/>
      <c r="D7" s="632"/>
      <c r="E7" s="632"/>
      <c r="F7" s="632"/>
      <c r="G7" s="632"/>
      <c r="H7" s="632"/>
      <c r="I7" s="632"/>
      <c r="J7" s="632"/>
      <c r="K7" s="632"/>
      <c r="L7" s="632"/>
      <c r="M7" s="632"/>
      <c r="N7" s="632"/>
      <c r="O7" s="632"/>
      <c r="P7" s="632"/>
      <c r="Q7" s="633"/>
      <c r="R7" s="634">
        <v>78303</v>
      </c>
      <c r="S7" s="635"/>
      <c r="T7" s="635"/>
      <c r="U7" s="635"/>
      <c r="V7" s="635"/>
      <c r="W7" s="635"/>
      <c r="X7" s="635"/>
      <c r="Y7" s="636"/>
      <c r="Z7" s="672">
        <v>0.1</v>
      </c>
      <c r="AA7" s="672"/>
      <c r="AB7" s="672"/>
      <c r="AC7" s="672"/>
      <c r="AD7" s="673">
        <v>78303</v>
      </c>
      <c r="AE7" s="673"/>
      <c r="AF7" s="673"/>
      <c r="AG7" s="673"/>
      <c r="AH7" s="673"/>
      <c r="AI7" s="673"/>
      <c r="AJ7" s="673"/>
      <c r="AK7" s="673"/>
      <c r="AL7" s="637">
        <v>0.1</v>
      </c>
      <c r="AM7" s="638"/>
      <c r="AN7" s="638"/>
      <c r="AO7" s="674"/>
      <c r="AP7" s="631" t="s">
        <v>242</v>
      </c>
      <c r="AQ7" s="632"/>
      <c r="AR7" s="632"/>
      <c r="AS7" s="632"/>
      <c r="AT7" s="632"/>
      <c r="AU7" s="632"/>
      <c r="AV7" s="632"/>
      <c r="AW7" s="632"/>
      <c r="AX7" s="632"/>
      <c r="AY7" s="632"/>
      <c r="AZ7" s="632"/>
      <c r="BA7" s="632"/>
      <c r="BB7" s="632"/>
      <c r="BC7" s="632"/>
      <c r="BD7" s="632"/>
      <c r="BE7" s="632"/>
      <c r="BF7" s="633"/>
      <c r="BG7" s="634">
        <v>26066878</v>
      </c>
      <c r="BH7" s="635"/>
      <c r="BI7" s="635"/>
      <c r="BJ7" s="635"/>
      <c r="BK7" s="635"/>
      <c r="BL7" s="635"/>
      <c r="BM7" s="635"/>
      <c r="BN7" s="636"/>
      <c r="BO7" s="672">
        <v>53.9</v>
      </c>
      <c r="BP7" s="672"/>
      <c r="BQ7" s="672"/>
      <c r="BR7" s="672"/>
      <c r="BS7" s="673">
        <v>843099</v>
      </c>
      <c r="BT7" s="673"/>
      <c r="BU7" s="673"/>
      <c r="BV7" s="673"/>
      <c r="BW7" s="673"/>
      <c r="BX7" s="673"/>
      <c r="BY7" s="673"/>
      <c r="BZ7" s="673"/>
      <c r="CA7" s="673"/>
      <c r="CB7" s="713"/>
      <c r="CD7" s="631" t="s">
        <v>243</v>
      </c>
      <c r="CE7" s="632"/>
      <c r="CF7" s="632"/>
      <c r="CG7" s="632"/>
      <c r="CH7" s="632"/>
      <c r="CI7" s="632"/>
      <c r="CJ7" s="632"/>
      <c r="CK7" s="632"/>
      <c r="CL7" s="632"/>
      <c r="CM7" s="632"/>
      <c r="CN7" s="632"/>
      <c r="CO7" s="632"/>
      <c r="CP7" s="632"/>
      <c r="CQ7" s="633"/>
      <c r="CR7" s="634">
        <v>12956529</v>
      </c>
      <c r="CS7" s="635"/>
      <c r="CT7" s="635"/>
      <c r="CU7" s="635"/>
      <c r="CV7" s="635"/>
      <c r="CW7" s="635"/>
      <c r="CX7" s="635"/>
      <c r="CY7" s="636"/>
      <c r="CZ7" s="672">
        <v>12.7</v>
      </c>
      <c r="DA7" s="672"/>
      <c r="DB7" s="672"/>
      <c r="DC7" s="672"/>
      <c r="DD7" s="640">
        <v>848769</v>
      </c>
      <c r="DE7" s="635"/>
      <c r="DF7" s="635"/>
      <c r="DG7" s="635"/>
      <c r="DH7" s="635"/>
      <c r="DI7" s="635"/>
      <c r="DJ7" s="635"/>
      <c r="DK7" s="635"/>
      <c r="DL7" s="635"/>
      <c r="DM7" s="635"/>
      <c r="DN7" s="635"/>
      <c r="DO7" s="635"/>
      <c r="DP7" s="636"/>
      <c r="DQ7" s="640">
        <v>10905196</v>
      </c>
      <c r="DR7" s="635"/>
      <c r="DS7" s="635"/>
      <c r="DT7" s="635"/>
      <c r="DU7" s="635"/>
      <c r="DV7" s="635"/>
      <c r="DW7" s="635"/>
      <c r="DX7" s="635"/>
      <c r="DY7" s="635"/>
      <c r="DZ7" s="635"/>
      <c r="EA7" s="635"/>
      <c r="EB7" s="635"/>
      <c r="EC7" s="671"/>
    </row>
    <row r="8" spans="2:143" ht="11.25" customHeight="1" x14ac:dyDescent="0.2">
      <c r="B8" s="631" t="s">
        <v>244</v>
      </c>
      <c r="C8" s="632"/>
      <c r="D8" s="632"/>
      <c r="E8" s="632"/>
      <c r="F8" s="632"/>
      <c r="G8" s="632"/>
      <c r="H8" s="632"/>
      <c r="I8" s="632"/>
      <c r="J8" s="632"/>
      <c r="K8" s="632"/>
      <c r="L8" s="632"/>
      <c r="M8" s="632"/>
      <c r="N8" s="632"/>
      <c r="O8" s="632"/>
      <c r="P8" s="632"/>
      <c r="Q8" s="633"/>
      <c r="R8" s="634">
        <v>417003</v>
      </c>
      <c r="S8" s="635"/>
      <c r="T8" s="635"/>
      <c r="U8" s="635"/>
      <c r="V8" s="635"/>
      <c r="W8" s="635"/>
      <c r="X8" s="635"/>
      <c r="Y8" s="636"/>
      <c r="Z8" s="672">
        <v>0.4</v>
      </c>
      <c r="AA8" s="672"/>
      <c r="AB8" s="672"/>
      <c r="AC8" s="672"/>
      <c r="AD8" s="673">
        <v>417003</v>
      </c>
      <c r="AE8" s="673"/>
      <c r="AF8" s="673"/>
      <c r="AG8" s="673"/>
      <c r="AH8" s="673"/>
      <c r="AI8" s="673"/>
      <c r="AJ8" s="673"/>
      <c r="AK8" s="673"/>
      <c r="AL8" s="637">
        <v>0.8</v>
      </c>
      <c r="AM8" s="638"/>
      <c r="AN8" s="638"/>
      <c r="AO8" s="674"/>
      <c r="AP8" s="631" t="s">
        <v>245</v>
      </c>
      <c r="AQ8" s="632"/>
      <c r="AR8" s="632"/>
      <c r="AS8" s="632"/>
      <c r="AT8" s="632"/>
      <c r="AU8" s="632"/>
      <c r="AV8" s="632"/>
      <c r="AW8" s="632"/>
      <c r="AX8" s="632"/>
      <c r="AY8" s="632"/>
      <c r="AZ8" s="632"/>
      <c r="BA8" s="632"/>
      <c r="BB8" s="632"/>
      <c r="BC8" s="632"/>
      <c r="BD8" s="632"/>
      <c r="BE8" s="632"/>
      <c r="BF8" s="633"/>
      <c r="BG8" s="634">
        <v>463112</v>
      </c>
      <c r="BH8" s="635"/>
      <c r="BI8" s="635"/>
      <c r="BJ8" s="635"/>
      <c r="BK8" s="635"/>
      <c r="BL8" s="635"/>
      <c r="BM8" s="635"/>
      <c r="BN8" s="636"/>
      <c r="BO8" s="672">
        <v>1</v>
      </c>
      <c r="BP8" s="672"/>
      <c r="BQ8" s="672"/>
      <c r="BR8" s="672"/>
      <c r="BS8" s="673" t="s">
        <v>192</v>
      </c>
      <c r="BT8" s="673"/>
      <c r="BU8" s="673"/>
      <c r="BV8" s="673"/>
      <c r="BW8" s="673"/>
      <c r="BX8" s="673"/>
      <c r="BY8" s="673"/>
      <c r="BZ8" s="673"/>
      <c r="CA8" s="673"/>
      <c r="CB8" s="713"/>
      <c r="CD8" s="631" t="s">
        <v>246</v>
      </c>
      <c r="CE8" s="632"/>
      <c r="CF8" s="632"/>
      <c r="CG8" s="632"/>
      <c r="CH8" s="632"/>
      <c r="CI8" s="632"/>
      <c r="CJ8" s="632"/>
      <c r="CK8" s="632"/>
      <c r="CL8" s="632"/>
      <c r="CM8" s="632"/>
      <c r="CN8" s="632"/>
      <c r="CO8" s="632"/>
      <c r="CP8" s="632"/>
      <c r="CQ8" s="633"/>
      <c r="CR8" s="634">
        <v>52486917</v>
      </c>
      <c r="CS8" s="635"/>
      <c r="CT8" s="635"/>
      <c r="CU8" s="635"/>
      <c r="CV8" s="635"/>
      <c r="CW8" s="635"/>
      <c r="CX8" s="635"/>
      <c r="CY8" s="636"/>
      <c r="CZ8" s="672">
        <v>51.3</v>
      </c>
      <c r="DA8" s="672"/>
      <c r="DB8" s="672"/>
      <c r="DC8" s="672"/>
      <c r="DD8" s="640">
        <v>505110</v>
      </c>
      <c r="DE8" s="635"/>
      <c r="DF8" s="635"/>
      <c r="DG8" s="635"/>
      <c r="DH8" s="635"/>
      <c r="DI8" s="635"/>
      <c r="DJ8" s="635"/>
      <c r="DK8" s="635"/>
      <c r="DL8" s="635"/>
      <c r="DM8" s="635"/>
      <c r="DN8" s="635"/>
      <c r="DO8" s="635"/>
      <c r="DP8" s="636"/>
      <c r="DQ8" s="640">
        <v>24009168</v>
      </c>
      <c r="DR8" s="635"/>
      <c r="DS8" s="635"/>
      <c r="DT8" s="635"/>
      <c r="DU8" s="635"/>
      <c r="DV8" s="635"/>
      <c r="DW8" s="635"/>
      <c r="DX8" s="635"/>
      <c r="DY8" s="635"/>
      <c r="DZ8" s="635"/>
      <c r="EA8" s="635"/>
      <c r="EB8" s="635"/>
      <c r="EC8" s="671"/>
    </row>
    <row r="9" spans="2:143" ht="11.25" customHeight="1" x14ac:dyDescent="0.2">
      <c r="B9" s="631" t="s">
        <v>247</v>
      </c>
      <c r="C9" s="632"/>
      <c r="D9" s="632"/>
      <c r="E9" s="632"/>
      <c r="F9" s="632"/>
      <c r="G9" s="632"/>
      <c r="H9" s="632"/>
      <c r="I9" s="632"/>
      <c r="J9" s="632"/>
      <c r="K9" s="632"/>
      <c r="L9" s="632"/>
      <c r="M9" s="632"/>
      <c r="N9" s="632"/>
      <c r="O9" s="632"/>
      <c r="P9" s="632"/>
      <c r="Q9" s="633"/>
      <c r="R9" s="634">
        <v>320581</v>
      </c>
      <c r="S9" s="635"/>
      <c r="T9" s="635"/>
      <c r="U9" s="635"/>
      <c r="V9" s="635"/>
      <c r="W9" s="635"/>
      <c r="X9" s="635"/>
      <c r="Y9" s="636"/>
      <c r="Z9" s="672">
        <v>0.3</v>
      </c>
      <c r="AA9" s="672"/>
      <c r="AB9" s="672"/>
      <c r="AC9" s="672"/>
      <c r="AD9" s="673">
        <v>320581</v>
      </c>
      <c r="AE9" s="673"/>
      <c r="AF9" s="673"/>
      <c r="AG9" s="673"/>
      <c r="AH9" s="673"/>
      <c r="AI9" s="673"/>
      <c r="AJ9" s="673"/>
      <c r="AK9" s="673"/>
      <c r="AL9" s="637">
        <v>0.6</v>
      </c>
      <c r="AM9" s="638"/>
      <c r="AN9" s="638"/>
      <c r="AO9" s="674"/>
      <c r="AP9" s="631" t="s">
        <v>248</v>
      </c>
      <c r="AQ9" s="632"/>
      <c r="AR9" s="632"/>
      <c r="AS9" s="632"/>
      <c r="AT9" s="632"/>
      <c r="AU9" s="632"/>
      <c r="AV9" s="632"/>
      <c r="AW9" s="632"/>
      <c r="AX9" s="632"/>
      <c r="AY9" s="632"/>
      <c r="AZ9" s="632"/>
      <c r="BA9" s="632"/>
      <c r="BB9" s="632"/>
      <c r="BC9" s="632"/>
      <c r="BD9" s="632"/>
      <c r="BE9" s="632"/>
      <c r="BF9" s="633"/>
      <c r="BG9" s="634">
        <v>21405954</v>
      </c>
      <c r="BH9" s="635"/>
      <c r="BI9" s="635"/>
      <c r="BJ9" s="635"/>
      <c r="BK9" s="635"/>
      <c r="BL9" s="635"/>
      <c r="BM9" s="635"/>
      <c r="BN9" s="636"/>
      <c r="BO9" s="672">
        <v>44.3</v>
      </c>
      <c r="BP9" s="672"/>
      <c r="BQ9" s="672"/>
      <c r="BR9" s="672"/>
      <c r="BS9" s="673" t="s">
        <v>192</v>
      </c>
      <c r="BT9" s="673"/>
      <c r="BU9" s="673"/>
      <c r="BV9" s="673"/>
      <c r="BW9" s="673"/>
      <c r="BX9" s="673"/>
      <c r="BY9" s="673"/>
      <c r="BZ9" s="673"/>
      <c r="CA9" s="673"/>
      <c r="CB9" s="713"/>
      <c r="CD9" s="631" t="s">
        <v>249</v>
      </c>
      <c r="CE9" s="632"/>
      <c r="CF9" s="632"/>
      <c r="CG9" s="632"/>
      <c r="CH9" s="632"/>
      <c r="CI9" s="632"/>
      <c r="CJ9" s="632"/>
      <c r="CK9" s="632"/>
      <c r="CL9" s="632"/>
      <c r="CM9" s="632"/>
      <c r="CN9" s="632"/>
      <c r="CO9" s="632"/>
      <c r="CP9" s="632"/>
      <c r="CQ9" s="633"/>
      <c r="CR9" s="634">
        <v>7365435</v>
      </c>
      <c r="CS9" s="635"/>
      <c r="CT9" s="635"/>
      <c r="CU9" s="635"/>
      <c r="CV9" s="635"/>
      <c r="CW9" s="635"/>
      <c r="CX9" s="635"/>
      <c r="CY9" s="636"/>
      <c r="CZ9" s="672">
        <v>7.2</v>
      </c>
      <c r="DA9" s="672"/>
      <c r="DB9" s="672"/>
      <c r="DC9" s="672"/>
      <c r="DD9" s="640">
        <v>47206</v>
      </c>
      <c r="DE9" s="635"/>
      <c r="DF9" s="635"/>
      <c r="DG9" s="635"/>
      <c r="DH9" s="635"/>
      <c r="DI9" s="635"/>
      <c r="DJ9" s="635"/>
      <c r="DK9" s="635"/>
      <c r="DL9" s="635"/>
      <c r="DM9" s="635"/>
      <c r="DN9" s="635"/>
      <c r="DO9" s="635"/>
      <c r="DP9" s="636"/>
      <c r="DQ9" s="640">
        <v>4525554</v>
      </c>
      <c r="DR9" s="635"/>
      <c r="DS9" s="635"/>
      <c r="DT9" s="635"/>
      <c r="DU9" s="635"/>
      <c r="DV9" s="635"/>
      <c r="DW9" s="635"/>
      <c r="DX9" s="635"/>
      <c r="DY9" s="635"/>
      <c r="DZ9" s="635"/>
      <c r="EA9" s="635"/>
      <c r="EB9" s="635"/>
      <c r="EC9" s="671"/>
    </row>
    <row r="10" spans="2:143" ht="11.25" customHeight="1" x14ac:dyDescent="0.2">
      <c r="B10" s="631" t="s">
        <v>250</v>
      </c>
      <c r="C10" s="632"/>
      <c r="D10" s="632"/>
      <c r="E10" s="632"/>
      <c r="F10" s="632"/>
      <c r="G10" s="632"/>
      <c r="H10" s="632"/>
      <c r="I10" s="632"/>
      <c r="J10" s="632"/>
      <c r="K10" s="632"/>
      <c r="L10" s="632"/>
      <c r="M10" s="632"/>
      <c r="N10" s="632"/>
      <c r="O10" s="632"/>
      <c r="P10" s="632"/>
      <c r="Q10" s="633"/>
      <c r="R10" s="634" t="s">
        <v>192</v>
      </c>
      <c r="S10" s="635"/>
      <c r="T10" s="635"/>
      <c r="U10" s="635"/>
      <c r="V10" s="635"/>
      <c r="W10" s="635"/>
      <c r="X10" s="635"/>
      <c r="Y10" s="636"/>
      <c r="Z10" s="672" t="s">
        <v>192</v>
      </c>
      <c r="AA10" s="672"/>
      <c r="AB10" s="672"/>
      <c r="AC10" s="672"/>
      <c r="AD10" s="673" t="s">
        <v>192</v>
      </c>
      <c r="AE10" s="673"/>
      <c r="AF10" s="673"/>
      <c r="AG10" s="673"/>
      <c r="AH10" s="673"/>
      <c r="AI10" s="673"/>
      <c r="AJ10" s="673"/>
      <c r="AK10" s="673"/>
      <c r="AL10" s="637" t="s">
        <v>251</v>
      </c>
      <c r="AM10" s="638"/>
      <c r="AN10" s="638"/>
      <c r="AO10" s="674"/>
      <c r="AP10" s="631" t="s">
        <v>252</v>
      </c>
      <c r="AQ10" s="632"/>
      <c r="AR10" s="632"/>
      <c r="AS10" s="632"/>
      <c r="AT10" s="632"/>
      <c r="AU10" s="632"/>
      <c r="AV10" s="632"/>
      <c r="AW10" s="632"/>
      <c r="AX10" s="632"/>
      <c r="AY10" s="632"/>
      <c r="AZ10" s="632"/>
      <c r="BA10" s="632"/>
      <c r="BB10" s="632"/>
      <c r="BC10" s="632"/>
      <c r="BD10" s="632"/>
      <c r="BE10" s="632"/>
      <c r="BF10" s="633"/>
      <c r="BG10" s="634">
        <v>683910</v>
      </c>
      <c r="BH10" s="635"/>
      <c r="BI10" s="635"/>
      <c r="BJ10" s="635"/>
      <c r="BK10" s="635"/>
      <c r="BL10" s="635"/>
      <c r="BM10" s="635"/>
      <c r="BN10" s="636"/>
      <c r="BO10" s="672">
        <v>1.4</v>
      </c>
      <c r="BP10" s="672"/>
      <c r="BQ10" s="672"/>
      <c r="BR10" s="672"/>
      <c r="BS10" s="673" t="s">
        <v>192</v>
      </c>
      <c r="BT10" s="673"/>
      <c r="BU10" s="673"/>
      <c r="BV10" s="673"/>
      <c r="BW10" s="673"/>
      <c r="BX10" s="673"/>
      <c r="BY10" s="673"/>
      <c r="BZ10" s="673"/>
      <c r="CA10" s="673"/>
      <c r="CB10" s="713"/>
      <c r="CD10" s="631" t="s">
        <v>253</v>
      </c>
      <c r="CE10" s="632"/>
      <c r="CF10" s="632"/>
      <c r="CG10" s="632"/>
      <c r="CH10" s="632"/>
      <c r="CI10" s="632"/>
      <c r="CJ10" s="632"/>
      <c r="CK10" s="632"/>
      <c r="CL10" s="632"/>
      <c r="CM10" s="632"/>
      <c r="CN10" s="632"/>
      <c r="CO10" s="632"/>
      <c r="CP10" s="632"/>
      <c r="CQ10" s="633"/>
      <c r="CR10" s="634">
        <v>303981</v>
      </c>
      <c r="CS10" s="635"/>
      <c r="CT10" s="635"/>
      <c r="CU10" s="635"/>
      <c r="CV10" s="635"/>
      <c r="CW10" s="635"/>
      <c r="CX10" s="635"/>
      <c r="CY10" s="636"/>
      <c r="CZ10" s="672">
        <v>0.3</v>
      </c>
      <c r="DA10" s="672"/>
      <c r="DB10" s="672"/>
      <c r="DC10" s="672"/>
      <c r="DD10" s="640" t="s">
        <v>251</v>
      </c>
      <c r="DE10" s="635"/>
      <c r="DF10" s="635"/>
      <c r="DG10" s="635"/>
      <c r="DH10" s="635"/>
      <c r="DI10" s="635"/>
      <c r="DJ10" s="635"/>
      <c r="DK10" s="635"/>
      <c r="DL10" s="635"/>
      <c r="DM10" s="635"/>
      <c r="DN10" s="635"/>
      <c r="DO10" s="635"/>
      <c r="DP10" s="636"/>
      <c r="DQ10" s="640">
        <v>269443</v>
      </c>
      <c r="DR10" s="635"/>
      <c r="DS10" s="635"/>
      <c r="DT10" s="635"/>
      <c r="DU10" s="635"/>
      <c r="DV10" s="635"/>
      <c r="DW10" s="635"/>
      <c r="DX10" s="635"/>
      <c r="DY10" s="635"/>
      <c r="DZ10" s="635"/>
      <c r="EA10" s="635"/>
      <c r="EB10" s="635"/>
      <c r="EC10" s="671"/>
    </row>
    <row r="11" spans="2:143" ht="11.25" customHeight="1" x14ac:dyDescent="0.2">
      <c r="B11" s="631" t="s">
        <v>254</v>
      </c>
      <c r="C11" s="632"/>
      <c r="D11" s="632"/>
      <c r="E11" s="632"/>
      <c r="F11" s="632"/>
      <c r="G11" s="632"/>
      <c r="H11" s="632"/>
      <c r="I11" s="632"/>
      <c r="J11" s="632"/>
      <c r="K11" s="632"/>
      <c r="L11" s="632"/>
      <c r="M11" s="632"/>
      <c r="N11" s="632"/>
      <c r="O11" s="632"/>
      <c r="P11" s="632"/>
      <c r="Q11" s="633"/>
      <c r="R11" s="634">
        <v>5689690</v>
      </c>
      <c r="S11" s="635"/>
      <c r="T11" s="635"/>
      <c r="U11" s="635"/>
      <c r="V11" s="635"/>
      <c r="W11" s="635"/>
      <c r="X11" s="635"/>
      <c r="Y11" s="636"/>
      <c r="Z11" s="637">
        <v>5.3</v>
      </c>
      <c r="AA11" s="638"/>
      <c r="AB11" s="638"/>
      <c r="AC11" s="639"/>
      <c r="AD11" s="640">
        <v>5689690</v>
      </c>
      <c r="AE11" s="635"/>
      <c r="AF11" s="635"/>
      <c r="AG11" s="635"/>
      <c r="AH11" s="635"/>
      <c r="AI11" s="635"/>
      <c r="AJ11" s="635"/>
      <c r="AK11" s="636"/>
      <c r="AL11" s="637">
        <v>10.7</v>
      </c>
      <c r="AM11" s="638"/>
      <c r="AN11" s="638"/>
      <c r="AO11" s="674"/>
      <c r="AP11" s="631" t="s">
        <v>255</v>
      </c>
      <c r="AQ11" s="632"/>
      <c r="AR11" s="632"/>
      <c r="AS11" s="632"/>
      <c r="AT11" s="632"/>
      <c r="AU11" s="632"/>
      <c r="AV11" s="632"/>
      <c r="AW11" s="632"/>
      <c r="AX11" s="632"/>
      <c r="AY11" s="632"/>
      <c r="AZ11" s="632"/>
      <c r="BA11" s="632"/>
      <c r="BB11" s="632"/>
      <c r="BC11" s="632"/>
      <c r="BD11" s="632"/>
      <c r="BE11" s="632"/>
      <c r="BF11" s="633"/>
      <c r="BG11" s="634">
        <v>3513902</v>
      </c>
      <c r="BH11" s="635"/>
      <c r="BI11" s="635"/>
      <c r="BJ11" s="635"/>
      <c r="BK11" s="635"/>
      <c r="BL11" s="635"/>
      <c r="BM11" s="635"/>
      <c r="BN11" s="636"/>
      <c r="BO11" s="672">
        <v>7.3</v>
      </c>
      <c r="BP11" s="672"/>
      <c r="BQ11" s="672"/>
      <c r="BR11" s="672"/>
      <c r="BS11" s="673">
        <v>843099</v>
      </c>
      <c r="BT11" s="673"/>
      <c r="BU11" s="673"/>
      <c r="BV11" s="673"/>
      <c r="BW11" s="673"/>
      <c r="BX11" s="673"/>
      <c r="BY11" s="673"/>
      <c r="BZ11" s="673"/>
      <c r="CA11" s="673"/>
      <c r="CB11" s="713"/>
      <c r="CD11" s="631" t="s">
        <v>256</v>
      </c>
      <c r="CE11" s="632"/>
      <c r="CF11" s="632"/>
      <c r="CG11" s="632"/>
      <c r="CH11" s="632"/>
      <c r="CI11" s="632"/>
      <c r="CJ11" s="632"/>
      <c r="CK11" s="632"/>
      <c r="CL11" s="632"/>
      <c r="CM11" s="632"/>
      <c r="CN11" s="632"/>
      <c r="CO11" s="632"/>
      <c r="CP11" s="632"/>
      <c r="CQ11" s="633"/>
      <c r="CR11" s="634">
        <v>108914</v>
      </c>
      <c r="CS11" s="635"/>
      <c r="CT11" s="635"/>
      <c r="CU11" s="635"/>
      <c r="CV11" s="635"/>
      <c r="CW11" s="635"/>
      <c r="CX11" s="635"/>
      <c r="CY11" s="636"/>
      <c r="CZ11" s="672">
        <v>0.1</v>
      </c>
      <c r="DA11" s="672"/>
      <c r="DB11" s="672"/>
      <c r="DC11" s="672"/>
      <c r="DD11" s="640">
        <v>1259</v>
      </c>
      <c r="DE11" s="635"/>
      <c r="DF11" s="635"/>
      <c r="DG11" s="635"/>
      <c r="DH11" s="635"/>
      <c r="DI11" s="635"/>
      <c r="DJ11" s="635"/>
      <c r="DK11" s="635"/>
      <c r="DL11" s="635"/>
      <c r="DM11" s="635"/>
      <c r="DN11" s="635"/>
      <c r="DO11" s="635"/>
      <c r="DP11" s="636"/>
      <c r="DQ11" s="640">
        <v>98385</v>
      </c>
      <c r="DR11" s="635"/>
      <c r="DS11" s="635"/>
      <c r="DT11" s="635"/>
      <c r="DU11" s="635"/>
      <c r="DV11" s="635"/>
      <c r="DW11" s="635"/>
      <c r="DX11" s="635"/>
      <c r="DY11" s="635"/>
      <c r="DZ11" s="635"/>
      <c r="EA11" s="635"/>
      <c r="EB11" s="635"/>
      <c r="EC11" s="671"/>
    </row>
    <row r="12" spans="2:143" ht="11.25" customHeight="1" x14ac:dyDescent="0.2">
      <c r="B12" s="631" t="s">
        <v>257</v>
      </c>
      <c r="C12" s="632"/>
      <c r="D12" s="632"/>
      <c r="E12" s="632"/>
      <c r="F12" s="632"/>
      <c r="G12" s="632"/>
      <c r="H12" s="632"/>
      <c r="I12" s="632"/>
      <c r="J12" s="632"/>
      <c r="K12" s="632"/>
      <c r="L12" s="632"/>
      <c r="M12" s="632"/>
      <c r="N12" s="632"/>
      <c r="O12" s="632"/>
      <c r="P12" s="632"/>
      <c r="Q12" s="633"/>
      <c r="R12" s="634">
        <v>13203</v>
      </c>
      <c r="S12" s="635"/>
      <c r="T12" s="635"/>
      <c r="U12" s="635"/>
      <c r="V12" s="635"/>
      <c r="W12" s="635"/>
      <c r="X12" s="635"/>
      <c r="Y12" s="636"/>
      <c r="Z12" s="672">
        <v>0</v>
      </c>
      <c r="AA12" s="672"/>
      <c r="AB12" s="672"/>
      <c r="AC12" s="672"/>
      <c r="AD12" s="673">
        <v>13203</v>
      </c>
      <c r="AE12" s="673"/>
      <c r="AF12" s="673"/>
      <c r="AG12" s="673"/>
      <c r="AH12" s="673"/>
      <c r="AI12" s="673"/>
      <c r="AJ12" s="673"/>
      <c r="AK12" s="673"/>
      <c r="AL12" s="637">
        <v>0</v>
      </c>
      <c r="AM12" s="638"/>
      <c r="AN12" s="638"/>
      <c r="AO12" s="674"/>
      <c r="AP12" s="631" t="s">
        <v>258</v>
      </c>
      <c r="AQ12" s="632"/>
      <c r="AR12" s="632"/>
      <c r="AS12" s="632"/>
      <c r="AT12" s="632"/>
      <c r="AU12" s="632"/>
      <c r="AV12" s="632"/>
      <c r="AW12" s="632"/>
      <c r="AX12" s="632"/>
      <c r="AY12" s="632"/>
      <c r="AZ12" s="632"/>
      <c r="BA12" s="632"/>
      <c r="BB12" s="632"/>
      <c r="BC12" s="632"/>
      <c r="BD12" s="632"/>
      <c r="BE12" s="632"/>
      <c r="BF12" s="633"/>
      <c r="BG12" s="634">
        <v>17429437</v>
      </c>
      <c r="BH12" s="635"/>
      <c r="BI12" s="635"/>
      <c r="BJ12" s="635"/>
      <c r="BK12" s="635"/>
      <c r="BL12" s="635"/>
      <c r="BM12" s="635"/>
      <c r="BN12" s="636"/>
      <c r="BO12" s="672">
        <v>36.1</v>
      </c>
      <c r="BP12" s="672"/>
      <c r="BQ12" s="672"/>
      <c r="BR12" s="672"/>
      <c r="BS12" s="673" t="s">
        <v>251</v>
      </c>
      <c r="BT12" s="673"/>
      <c r="BU12" s="673"/>
      <c r="BV12" s="673"/>
      <c r="BW12" s="673"/>
      <c r="BX12" s="673"/>
      <c r="BY12" s="673"/>
      <c r="BZ12" s="673"/>
      <c r="CA12" s="673"/>
      <c r="CB12" s="713"/>
      <c r="CD12" s="631" t="s">
        <v>259</v>
      </c>
      <c r="CE12" s="632"/>
      <c r="CF12" s="632"/>
      <c r="CG12" s="632"/>
      <c r="CH12" s="632"/>
      <c r="CI12" s="632"/>
      <c r="CJ12" s="632"/>
      <c r="CK12" s="632"/>
      <c r="CL12" s="632"/>
      <c r="CM12" s="632"/>
      <c r="CN12" s="632"/>
      <c r="CO12" s="632"/>
      <c r="CP12" s="632"/>
      <c r="CQ12" s="633"/>
      <c r="CR12" s="634">
        <v>884492</v>
      </c>
      <c r="CS12" s="635"/>
      <c r="CT12" s="635"/>
      <c r="CU12" s="635"/>
      <c r="CV12" s="635"/>
      <c r="CW12" s="635"/>
      <c r="CX12" s="635"/>
      <c r="CY12" s="636"/>
      <c r="CZ12" s="672">
        <v>0.9</v>
      </c>
      <c r="DA12" s="672"/>
      <c r="DB12" s="672"/>
      <c r="DC12" s="672"/>
      <c r="DD12" s="640" t="s">
        <v>251</v>
      </c>
      <c r="DE12" s="635"/>
      <c r="DF12" s="635"/>
      <c r="DG12" s="635"/>
      <c r="DH12" s="635"/>
      <c r="DI12" s="635"/>
      <c r="DJ12" s="635"/>
      <c r="DK12" s="635"/>
      <c r="DL12" s="635"/>
      <c r="DM12" s="635"/>
      <c r="DN12" s="635"/>
      <c r="DO12" s="635"/>
      <c r="DP12" s="636"/>
      <c r="DQ12" s="640">
        <v>652780</v>
      </c>
      <c r="DR12" s="635"/>
      <c r="DS12" s="635"/>
      <c r="DT12" s="635"/>
      <c r="DU12" s="635"/>
      <c r="DV12" s="635"/>
      <c r="DW12" s="635"/>
      <c r="DX12" s="635"/>
      <c r="DY12" s="635"/>
      <c r="DZ12" s="635"/>
      <c r="EA12" s="635"/>
      <c r="EB12" s="635"/>
      <c r="EC12" s="671"/>
    </row>
    <row r="13" spans="2:143" ht="11.25" customHeight="1" x14ac:dyDescent="0.2">
      <c r="B13" s="631" t="s">
        <v>260</v>
      </c>
      <c r="C13" s="632"/>
      <c r="D13" s="632"/>
      <c r="E13" s="632"/>
      <c r="F13" s="632"/>
      <c r="G13" s="632"/>
      <c r="H13" s="632"/>
      <c r="I13" s="632"/>
      <c r="J13" s="632"/>
      <c r="K13" s="632"/>
      <c r="L13" s="632"/>
      <c r="M13" s="632"/>
      <c r="N13" s="632"/>
      <c r="O13" s="632"/>
      <c r="P13" s="632"/>
      <c r="Q13" s="633"/>
      <c r="R13" s="634" t="s">
        <v>180</v>
      </c>
      <c r="S13" s="635"/>
      <c r="T13" s="635"/>
      <c r="U13" s="635"/>
      <c r="V13" s="635"/>
      <c r="W13" s="635"/>
      <c r="X13" s="635"/>
      <c r="Y13" s="636"/>
      <c r="Z13" s="672" t="s">
        <v>251</v>
      </c>
      <c r="AA13" s="672"/>
      <c r="AB13" s="672"/>
      <c r="AC13" s="672"/>
      <c r="AD13" s="673" t="s">
        <v>251</v>
      </c>
      <c r="AE13" s="673"/>
      <c r="AF13" s="673"/>
      <c r="AG13" s="673"/>
      <c r="AH13" s="673"/>
      <c r="AI13" s="673"/>
      <c r="AJ13" s="673"/>
      <c r="AK13" s="673"/>
      <c r="AL13" s="637" t="s">
        <v>251</v>
      </c>
      <c r="AM13" s="638"/>
      <c r="AN13" s="638"/>
      <c r="AO13" s="674"/>
      <c r="AP13" s="631" t="s">
        <v>261</v>
      </c>
      <c r="AQ13" s="632"/>
      <c r="AR13" s="632"/>
      <c r="AS13" s="632"/>
      <c r="AT13" s="632"/>
      <c r="AU13" s="632"/>
      <c r="AV13" s="632"/>
      <c r="AW13" s="632"/>
      <c r="AX13" s="632"/>
      <c r="AY13" s="632"/>
      <c r="AZ13" s="632"/>
      <c r="BA13" s="632"/>
      <c r="BB13" s="632"/>
      <c r="BC13" s="632"/>
      <c r="BD13" s="632"/>
      <c r="BE13" s="632"/>
      <c r="BF13" s="633"/>
      <c r="BG13" s="634">
        <v>16521842</v>
      </c>
      <c r="BH13" s="635"/>
      <c r="BI13" s="635"/>
      <c r="BJ13" s="635"/>
      <c r="BK13" s="635"/>
      <c r="BL13" s="635"/>
      <c r="BM13" s="635"/>
      <c r="BN13" s="636"/>
      <c r="BO13" s="672">
        <v>34.200000000000003</v>
      </c>
      <c r="BP13" s="672"/>
      <c r="BQ13" s="672"/>
      <c r="BR13" s="672"/>
      <c r="BS13" s="673" t="s">
        <v>251</v>
      </c>
      <c r="BT13" s="673"/>
      <c r="BU13" s="673"/>
      <c r="BV13" s="673"/>
      <c r="BW13" s="673"/>
      <c r="BX13" s="673"/>
      <c r="BY13" s="673"/>
      <c r="BZ13" s="673"/>
      <c r="CA13" s="673"/>
      <c r="CB13" s="713"/>
      <c r="CD13" s="631" t="s">
        <v>262</v>
      </c>
      <c r="CE13" s="632"/>
      <c r="CF13" s="632"/>
      <c r="CG13" s="632"/>
      <c r="CH13" s="632"/>
      <c r="CI13" s="632"/>
      <c r="CJ13" s="632"/>
      <c r="CK13" s="632"/>
      <c r="CL13" s="632"/>
      <c r="CM13" s="632"/>
      <c r="CN13" s="632"/>
      <c r="CO13" s="632"/>
      <c r="CP13" s="632"/>
      <c r="CQ13" s="633"/>
      <c r="CR13" s="634">
        <v>10125729</v>
      </c>
      <c r="CS13" s="635"/>
      <c r="CT13" s="635"/>
      <c r="CU13" s="635"/>
      <c r="CV13" s="635"/>
      <c r="CW13" s="635"/>
      <c r="CX13" s="635"/>
      <c r="CY13" s="636"/>
      <c r="CZ13" s="672">
        <v>9.9</v>
      </c>
      <c r="DA13" s="672"/>
      <c r="DB13" s="672"/>
      <c r="DC13" s="672"/>
      <c r="DD13" s="640">
        <v>3857449</v>
      </c>
      <c r="DE13" s="635"/>
      <c r="DF13" s="635"/>
      <c r="DG13" s="635"/>
      <c r="DH13" s="635"/>
      <c r="DI13" s="635"/>
      <c r="DJ13" s="635"/>
      <c r="DK13" s="635"/>
      <c r="DL13" s="635"/>
      <c r="DM13" s="635"/>
      <c r="DN13" s="635"/>
      <c r="DO13" s="635"/>
      <c r="DP13" s="636"/>
      <c r="DQ13" s="640">
        <v>5763145</v>
      </c>
      <c r="DR13" s="635"/>
      <c r="DS13" s="635"/>
      <c r="DT13" s="635"/>
      <c r="DU13" s="635"/>
      <c r="DV13" s="635"/>
      <c r="DW13" s="635"/>
      <c r="DX13" s="635"/>
      <c r="DY13" s="635"/>
      <c r="DZ13" s="635"/>
      <c r="EA13" s="635"/>
      <c r="EB13" s="635"/>
      <c r="EC13" s="671"/>
    </row>
    <row r="14" spans="2:143" ht="11.25" customHeight="1" x14ac:dyDescent="0.2">
      <c r="B14" s="631" t="s">
        <v>263</v>
      </c>
      <c r="C14" s="632"/>
      <c r="D14" s="632"/>
      <c r="E14" s="632"/>
      <c r="F14" s="632"/>
      <c r="G14" s="632"/>
      <c r="H14" s="632"/>
      <c r="I14" s="632"/>
      <c r="J14" s="632"/>
      <c r="K14" s="632"/>
      <c r="L14" s="632"/>
      <c r="M14" s="632"/>
      <c r="N14" s="632"/>
      <c r="O14" s="632"/>
      <c r="P14" s="632"/>
      <c r="Q14" s="633"/>
      <c r="R14" s="634">
        <v>16</v>
      </c>
      <c r="S14" s="635"/>
      <c r="T14" s="635"/>
      <c r="U14" s="635"/>
      <c r="V14" s="635"/>
      <c r="W14" s="635"/>
      <c r="X14" s="635"/>
      <c r="Y14" s="636"/>
      <c r="Z14" s="672">
        <v>0</v>
      </c>
      <c r="AA14" s="672"/>
      <c r="AB14" s="672"/>
      <c r="AC14" s="672"/>
      <c r="AD14" s="673">
        <v>16</v>
      </c>
      <c r="AE14" s="673"/>
      <c r="AF14" s="673"/>
      <c r="AG14" s="673"/>
      <c r="AH14" s="673"/>
      <c r="AI14" s="673"/>
      <c r="AJ14" s="673"/>
      <c r="AK14" s="673"/>
      <c r="AL14" s="637">
        <v>0</v>
      </c>
      <c r="AM14" s="638"/>
      <c r="AN14" s="638"/>
      <c r="AO14" s="674"/>
      <c r="AP14" s="631" t="s">
        <v>264</v>
      </c>
      <c r="AQ14" s="632"/>
      <c r="AR14" s="632"/>
      <c r="AS14" s="632"/>
      <c r="AT14" s="632"/>
      <c r="AU14" s="632"/>
      <c r="AV14" s="632"/>
      <c r="AW14" s="632"/>
      <c r="AX14" s="632"/>
      <c r="AY14" s="632"/>
      <c r="AZ14" s="632"/>
      <c r="BA14" s="632"/>
      <c r="BB14" s="632"/>
      <c r="BC14" s="632"/>
      <c r="BD14" s="632"/>
      <c r="BE14" s="632"/>
      <c r="BF14" s="633"/>
      <c r="BG14" s="634">
        <v>149209</v>
      </c>
      <c r="BH14" s="635"/>
      <c r="BI14" s="635"/>
      <c r="BJ14" s="635"/>
      <c r="BK14" s="635"/>
      <c r="BL14" s="635"/>
      <c r="BM14" s="635"/>
      <c r="BN14" s="636"/>
      <c r="BO14" s="672">
        <v>0.3</v>
      </c>
      <c r="BP14" s="672"/>
      <c r="BQ14" s="672"/>
      <c r="BR14" s="672"/>
      <c r="BS14" s="673" t="s">
        <v>192</v>
      </c>
      <c r="BT14" s="673"/>
      <c r="BU14" s="673"/>
      <c r="BV14" s="673"/>
      <c r="BW14" s="673"/>
      <c r="BX14" s="673"/>
      <c r="BY14" s="673"/>
      <c r="BZ14" s="673"/>
      <c r="CA14" s="673"/>
      <c r="CB14" s="713"/>
      <c r="CD14" s="631" t="s">
        <v>265</v>
      </c>
      <c r="CE14" s="632"/>
      <c r="CF14" s="632"/>
      <c r="CG14" s="632"/>
      <c r="CH14" s="632"/>
      <c r="CI14" s="632"/>
      <c r="CJ14" s="632"/>
      <c r="CK14" s="632"/>
      <c r="CL14" s="632"/>
      <c r="CM14" s="632"/>
      <c r="CN14" s="632"/>
      <c r="CO14" s="632"/>
      <c r="CP14" s="632"/>
      <c r="CQ14" s="633"/>
      <c r="CR14" s="634">
        <v>2974817</v>
      </c>
      <c r="CS14" s="635"/>
      <c r="CT14" s="635"/>
      <c r="CU14" s="635"/>
      <c r="CV14" s="635"/>
      <c r="CW14" s="635"/>
      <c r="CX14" s="635"/>
      <c r="CY14" s="636"/>
      <c r="CZ14" s="672">
        <v>2.9</v>
      </c>
      <c r="DA14" s="672"/>
      <c r="DB14" s="672"/>
      <c r="DC14" s="672"/>
      <c r="DD14" s="640">
        <v>314941</v>
      </c>
      <c r="DE14" s="635"/>
      <c r="DF14" s="635"/>
      <c r="DG14" s="635"/>
      <c r="DH14" s="635"/>
      <c r="DI14" s="635"/>
      <c r="DJ14" s="635"/>
      <c r="DK14" s="635"/>
      <c r="DL14" s="635"/>
      <c r="DM14" s="635"/>
      <c r="DN14" s="635"/>
      <c r="DO14" s="635"/>
      <c r="DP14" s="636"/>
      <c r="DQ14" s="640">
        <v>2572675</v>
      </c>
      <c r="DR14" s="635"/>
      <c r="DS14" s="635"/>
      <c r="DT14" s="635"/>
      <c r="DU14" s="635"/>
      <c r="DV14" s="635"/>
      <c r="DW14" s="635"/>
      <c r="DX14" s="635"/>
      <c r="DY14" s="635"/>
      <c r="DZ14" s="635"/>
      <c r="EA14" s="635"/>
      <c r="EB14" s="635"/>
      <c r="EC14" s="671"/>
    </row>
    <row r="15" spans="2:143" ht="11.25" customHeight="1" x14ac:dyDescent="0.2">
      <c r="B15" s="631" t="s">
        <v>266</v>
      </c>
      <c r="C15" s="632"/>
      <c r="D15" s="632"/>
      <c r="E15" s="632"/>
      <c r="F15" s="632"/>
      <c r="G15" s="632"/>
      <c r="H15" s="632"/>
      <c r="I15" s="632"/>
      <c r="J15" s="632"/>
      <c r="K15" s="632"/>
      <c r="L15" s="632"/>
      <c r="M15" s="632"/>
      <c r="N15" s="632"/>
      <c r="O15" s="632"/>
      <c r="P15" s="632"/>
      <c r="Q15" s="633"/>
      <c r="R15" s="634" t="s">
        <v>180</v>
      </c>
      <c r="S15" s="635"/>
      <c r="T15" s="635"/>
      <c r="U15" s="635"/>
      <c r="V15" s="635"/>
      <c r="W15" s="635"/>
      <c r="X15" s="635"/>
      <c r="Y15" s="636"/>
      <c r="Z15" s="672" t="s">
        <v>251</v>
      </c>
      <c r="AA15" s="672"/>
      <c r="AB15" s="672"/>
      <c r="AC15" s="672"/>
      <c r="AD15" s="673" t="s">
        <v>192</v>
      </c>
      <c r="AE15" s="673"/>
      <c r="AF15" s="673"/>
      <c r="AG15" s="673"/>
      <c r="AH15" s="673"/>
      <c r="AI15" s="673"/>
      <c r="AJ15" s="673"/>
      <c r="AK15" s="673"/>
      <c r="AL15" s="637" t="s">
        <v>192</v>
      </c>
      <c r="AM15" s="638"/>
      <c r="AN15" s="638"/>
      <c r="AO15" s="674"/>
      <c r="AP15" s="631" t="s">
        <v>267</v>
      </c>
      <c r="AQ15" s="632"/>
      <c r="AR15" s="632"/>
      <c r="AS15" s="632"/>
      <c r="AT15" s="632"/>
      <c r="AU15" s="632"/>
      <c r="AV15" s="632"/>
      <c r="AW15" s="632"/>
      <c r="AX15" s="632"/>
      <c r="AY15" s="632"/>
      <c r="AZ15" s="632"/>
      <c r="BA15" s="632"/>
      <c r="BB15" s="632"/>
      <c r="BC15" s="632"/>
      <c r="BD15" s="632"/>
      <c r="BE15" s="632"/>
      <c r="BF15" s="633"/>
      <c r="BG15" s="634">
        <v>1334762</v>
      </c>
      <c r="BH15" s="635"/>
      <c r="BI15" s="635"/>
      <c r="BJ15" s="635"/>
      <c r="BK15" s="635"/>
      <c r="BL15" s="635"/>
      <c r="BM15" s="635"/>
      <c r="BN15" s="636"/>
      <c r="BO15" s="672">
        <v>2.8</v>
      </c>
      <c r="BP15" s="672"/>
      <c r="BQ15" s="672"/>
      <c r="BR15" s="672"/>
      <c r="BS15" s="673" t="s">
        <v>251</v>
      </c>
      <c r="BT15" s="673"/>
      <c r="BU15" s="673"/>
      <c r="BV15" s="673"/>
      <c r="BW15" s="673"/>
      <c r="BX15" s="673"/>
      <c r="BY15" s="673"/>
      <c r="BZ15" s="673"/>
      <c r="CA15" s="673"/>
      <c r="CB15" s="713"/>
      <c r="CD15" s="631" t="s">
        <v>268</v>
      </c>
      <c r="CE15" s="632"/>
      <c r="CF15" s="632"/>
      <c r="CG15" s="632"/>
      <c r="CH15" s="632"/>
      <c r="CI15" s="632"/>
      <c r="CJ15" s="632"/>
      <c r="CK15" s="632"/>
      <c r="CL15" s="632"/>
      <c r="CM15" s="632"/>
      <c r="CN15" s="632"/>
      <c r="CO15" s="632"/>
      <c r="CP15" s="632"/>
      <c r="CQ15" s="633"/>
      <c r="CR15" s="634">
        <v>10915977</v>
      </c>
      <c r="CS15" s="635"/>
      <c r="CT15" s="635"/>
      <c r="CU15" s="635"/>
      <c r="CV15" s="635"/>
      <c r="CW15" s="635"/>
      <c r="CX15" s="635"/>
      <c r="CY15" s="636"/>
      <c r="CZ15" s="672">
        <v>10.7</v>
      </c>
      <c r="DA15" s="672"/>
      <c r="DB15" s="672"/>
      <c r="DC15" s="672"/>
      <c r="DD15" s="640">
        <v>1963818</v>
      </c>
      <c r="DE15" s="635"/>
      <c r="DF15" s="635"/>
      <c r="DG15" s="635"/>
      <c r="DH15" s="635"/>
      <c r="DI15" s="635"/>
      <c r="DJ15" s="635"/>
      <c r="DK15" s="635"/>
      <c r="DL15" s="635"/>
      <c r="DM15" s="635"/>
      <c r="DN15" s="635"/>
      <c r="DO15" s="635"/>
      <c r="DP15" s="636"/>
      <c r="DQ15" s="640">
        <v>7739958</v>
      </c>
      <c r="DR15" s="635"/>
      <c r="DS15" s="635"/>
      <c r="DT15" s="635"/>
      <c r="DU15" s="635"/>
      <c r="DV15" s="635"/>
      <c r="DW15" s="635"/>
      <c r="DX15" s="635"/>
      <c r="DY15" s="635"/>
      <c r="DZ15" s="635"/>
      <c r="EA15" s="635"/>
      <c r="EB15" s="635"/>
      <c r="EC15" s="671"/>
    </row>
    <row r="16" spans="2:143" ht="11.25" customHeight="1" x14ac:dyDescent="0.2">
      <c r="B16" s="631" t="s">
        <v>269</v>
      </c>
      <c r="C16" s="632"/>
      <c r="D16" s="632"/>
      <c r="E16" s="632"/>
      <c r="F16" s="632"/>
      <c r="G16" s="632"/>
      <c r="H16" s="632"/>
      <c r="I16" s="632"/>
      <c r="J16" s="632"/>
      <c r="K16" s="632"/>
      <c r="L16" s="632"/>
      <c r="M16" s="632"/>
      <c r="N16" s="632"/>
      <c r="O16" s="632"/>
      <c r="P16" s="632"/>
      <c r="Q16" s="633"/>
      <c r="R16" s="634">
        <v>90536</v>
      </c>
      <c r="S16" s="635"/>
      <c r="T16" s="635"/>
      <c r="U16" s="635"/>
      <c r="V16" s="635"/>
      <c r="W16" s="635"/>
      <c r="X16" s="635"/>
      <c r="Y16" s="636"/>
      <c r="Z16" s="672">
        <v>0.1</v>
      </c>
      <c r="AA16" s="672"/>
      <c r="AB16" s="672"/>
      <c r="AC16" s="672"/>
      <c r="AD16" s="673">
        <v>90536</v>
      </c>
      <c r="AE16" s="673"/>
      <c r="AF16" s="673"/>
      <c r="AG16" s="673"/>
      <c r="AH16" s="673"/>
      <c r="AI16" s="673"/>
      <c r="AJ16" s="673"/>
      <c r="AK16" s="673"/>
      <c r="AL16" s="637">
        <v>0.2</v>
      </c>
      <c r="AM16" s="638"/>
      <c r="AN16" s="638"/>
      <c r="AO16" s="674"/>
      <c r="AP16" s="631" t="s">
        <v>270</v>
      </c>
      <c r="AQ16" s="632"/>
      <c r="AR16" s="632"/>
      <c r="AS16" s="632"/>
      <c r="AT16" s="632"/>
      <c r="AU16" s="632"/>
      <c r="AV16" s="632"/>
      <c r="AW16" s="632"/>
      <c r="AX16" s="632"/>
      <c r="AY16" s="632"/>
      <c r="AZ16" s="632"/>
      <c r="BA16" s="632"/>
      <c r="BB16" s="632"/>
      <c r="BC16" s="632"/>
      <c r="BD16" s="632"/>
      <c r="BE16" s="632"/>
      <c r="BF16" s="633"/>
      <c r="BG16" s="634" t="s">
        <v>251</v>
      </c>
      <c r="BH16" s="635"/>
      <c r="BI16" s="635"/>
      <c r="BJ16" s="635"/>
      <c r="BK16" s="635"/>
      <c r="BL16" s="635"/>
      <c r="BM16" s="635"/>
      <c r="BN16" s="636"/>
      <c r="BO16" s="672" t="s">
        <v>251</v>
      </c>
      <c r="BP16" s="672"/>
      <c r="BQ16" s="672"/>
      <c r="BR16" s="672"/>
      <c r="BS16" s="673" t="s">
        <v>192</v>
      </c>
      <c r="BT16" s="673"/>
      <c r="BU16" s="673"/>
      <c r="BV16" s="673"/>
      <c r="BW16" s="673"/>
      <c r="BX16" s="673"/>
      <c r="BY16" s="673"/>
      <c r="BZ16" s="673"/>
      <c r="CA16" s="673"/>
      <c r="CB16" s="713"/>
      <c r="CD16" s="631" t="s">
        <v>271</v>
      </c>
      <c r="CE16" s="632"/>
      <c r="CF16" s="632"/>
      <c r="CG16" s="632"/>
      <c r="CH16" s="632"/>
      <c r="CI16" s="632"/>
      <c r="CJ16" s="632"/>
      <c r="CK16" s="632"/>
      <c r="CL16" s="632"/>
      <c r="CM16" s="632"/>
      <c r="CN16" s="632"/>
      <c r="CO16" s="632"/>
      <c r="CP16" s="632"/>
      <c r="CQ16" s="633"/>
      <c r="CR16" s="634" t="s">
        <v>192</v>
      </c>
      <c r="CS16" s="635"/>
      <c r="CT16" s="635"/>
      <c r="CU16" s="635"/>
      <c r="CV16" s="635"/>
      <c r="CW16" s="635"/>
      <c r="CX16" s="635"/>
      <c r="CY16" s="636"/>
      <c r="CZ16" s="672" t="s">
        <v>251</v>
      </c>
      <c r="DA16" s="672"/>
      <c r="DB16" s="672"/>
      <c r="DC16" s="672"/>
      <c r="DD16" s="640" t="s">
        <v>251</v>
      </c>
      <c r="DE16" s="635"/>
      <c r="DF16" s="635"/>
      <c r="DG16" s="635"/>
      <c r="DH16" s="635"/>
      <c r="DI16" s="635"/>
      <c r="DJ16" s="635"/>
      <c r="DK16" s="635"/>
      <c r="DL16" s="635"/>
      <c r="DM16" s="635"/>
      <c r="DN16" s="635"/>
      <c r="DO16" s="635"/>
      <c r="DP16" s="636"/>
      <c r="DQ16" s="640" t="s">
        <v>251</v>
      </c>
      <c r="DR16" s="635"/>
      <c r="DS16" s="635"/>
      <c r="DT16" s="635"/>
      <c r="DU16" s="635"/>
      <c r="DV16" s="635"/>
      <c r="DW16" s="635"/>
      <c r="DX16" s="635"/>
      <c r="DY16" s="635"/>
      <c r="DZ16" s="635"/>
      <c r="EA16" s="635"/>
      <c r="EB16" s="635"/>
      <c r="EC16" s="671"/>
    </row>
    <row r="17" spans="2:133" ht="11.25" customHeight="1" x14ac:dyDescent="0.2">
      <c r="B17" s="631" t="s">
        <v>272</v>
      </c>
      <c r="C17" s="632"/>
      <c r="D17" s="632"/>
      <c r="E17" s="632"/>
      <c r="F17" s="632"/>
      <c r="G17" s="632"/>
      <c r="H17" s="632"/>
      <c r="I17" s="632"/>
      <c r="J17" s="632"/>
      <c r="K17" s="632"/>
      <c r="L17" s="632"/>
      <c r="M17" s="632"/>
      <c r="N17" s="632"/>
      <c r="O17" s="632"/>
      <c r="P17" s="632"/>
      <c r="Q17" s="633"/>
      <c r="R17" s="634">
        <v>800333</v>
      </c>
      <c r="S17" s="635"/>
      <c r="T17" s="635"/>
      <c r="U17" s="635"/>
      <c r="V17" s="635"/>
      <c r="W17" s="635"/>
      <c r="X17" s="635"/>
      <c r="Y17" s="636"/>
      <c r="Z17" s="672">
        <v>0.7</v>
      </c>
      <c r="AA17" s="672"/>
      <c r="AB17" s="672"/>
      <c r="AC17" s="672"/>
      <c r="AD17" s="673">
        <v>800333</v>
      </c>
      <c r="AE17" s="673"/>
      <c r="AF17" s="673"/>
      <c r="AG17" s="673"/>
      <c r="AH17" s="673"/>
      <c r="AI17" s="673"/>
      <c r="AJ17" s="673"/>
      <c r="AK17" s="673"/>
      <c r="AL17" s="637">
        <v>1.5</v>
      </c>
      <c r="AM17" s="638"/>
      <c r="AN17" s="638"/>
      <c r="AO17" s="674"/>
      <c r="AP17" s="631" t="s">
        <v>273</v>
      </c>
      <c r="AQ17" s="632"/>
      <c r="AR17" s="632"/>
      <c r="AS17" s="632"/>
      <c r="AT17" s="632"/>
      <c r="AU17" s="632"/>
      <c r="AV17" s="632"/>
      <c r="AW17" s="632"/>
      <c r="AX17" s="632"/>
      <c r="AY17" s="632"/>
      <c r="AZ17" s="632"/>
      <c r="BA17" s="632"/>
      <c r="BB17" s="632"/>
      <c r="BC17" s="632"/>
      <c r="BD17" s="632"/>
      <c r="BE17" s="632"/>
      <c r="BF17" s="633"/>
      <c r="BG17" s="634" t="s">
        <v>251</v>
      </c>
      <c r="BH17" s="635"/>
      <c r="BI17" s="635"/>
      <c r="BJ17" s="635"/>
      <c r="BK17" s="635"/>
      <c r="BL17" s="635"/>
      <c r="BM17" s="635"/>
      <c r="BN17" s="636"/>
      <c r="BO17" s="672" t="s">
        <v>180</v>
      </c>
      <c r="BP17" s="672"/>
      <c r="BQ17" s="672"/>
      <c r="BR17" s="672"/>
      <c r="BS17" s="673" t="s">
        <v>251</v>
      </c>
      <c r="BT17" s="673"/>
      <c r="BU17" s="673"/>
      <c r="BV17" s="673"/>
      <c r="BW17" s="673"/>
      <c r="BX17" s="673"/>
      <c r="BY17" s="673"/>
      <c r="BZ17" s="673"/>
      <c r="CA17" s="673"/>
      <c r="CB17" s="713"/>
      <c r="CD17" s="631" t="s">
        <v>274</v>
      </c>
      <c r="CE17" s="632"/>
      <c r="CF17" s="632"/>
      <c r="CG17" s="632"/>
      <c r="CH17" s="632"/>
      <c r="CI17" s="632"/>
      <c r="CJ17" s="632"/>
      <c r="CK17" s="632"/>
      <c r="CL17" s="632"/>
      <c r="CM17" s="632"/>
      <c r="CN17" s="632"/>
      <c r="CO17" s="632"/>
      <c r="CP17" s="632"/>
      <c r="CQ17" s="633"/>
      <c r="CR17" s="634">
        <v>3703257</v>
      </c>
      <c r="CS17" s="635"/>
      <c r="CT17" s="635"/>
      <c r="CU17" s="635"/>
      <c r="CV17" s="635"/>
      <c r="CW17" s="635"/>
      <c r="CX17" s="635"/>
      <c r="CY17" s="636"/>
      <c r="CZ17" s="672">
        <v>3.6</v>
      </c>
      <c r="DA17" s="672"/>
      <c r="DB17" s="672"/>
      <c r="DC17" s="672"/>
      <c r="DD17" s="640" t="s">
        <v>251</v>
      </c>
      <c r="DE17" s="635"/>
      <c r="DF17" s="635"/>
      <c r="DG17" s="635"/>
      <c r="DH17" s="635"/>
      <c r="DI17" s="635"/>
      <c r="DJ17" s="635"/>
      <c r="DK17" s="635"/>
      <c r="DL17" s="635"/>
      <c r="DM17" s="635"/>
      <c r="DN17" s="635"/>
      <c r="DO17" s="635"/>
      <c r="DP17" s="636"/>
      <c r="DQ17" s="640">
        <v>3692257</v>
      </c>
      <c r="DR17" s="635"/>
      <c r="DS17" s="635"/>
      <c r="DT17" s="635"/>
      <c r="DU17" s="635"/>
      <c r="DV17" s="635"/>
      <c r="DW17" s="635"/>
      <c r="DX17" s="635"/>
      <c r="DY17" s="635"/>
      <c r="DZ17" s="635"/>
      <c r="EA17" s="635"/>
      <c r="EB17" s="635"/>
      <c r="EC17" s="671"/>
    </row>
    <row r="18" spans="2:133" ht="11.25" customHeight="1" x14ac:dyDescent="0.2">
      <c r="B18" s="631" t="s">
        <v>275</v>
      </c>
      <c r="C18" s="632"/>
      <c r="D18" s="632"/>
      <c r="E18" s="632"/>
      <c r="F18" s="632"/>
      <c r="G18" s="632"/>
      <c r="H18" s="632"/>
      <c r="I18" s="632"/>
      <c r="J18" s="632"/>
      <c r="K18" s="632"/>
      <c r="L18" s="632"/>
      <c r="M18" s="632"/>
      <c r="N18" s="632"/>
      <c r="O18" s="632"/>
      <c r="P18" s="632"/>
      <c r="Q18" s="633"/>
      <c r="R18" s="634">
        <v>265856</v>
      </c>
      <c r="S18" s="635"/>
      <c r="T18" s="635"/>
      <c r="U18" s="635"/>
      <c r="V18" s="635"/>
      <c r="W18" s="635"/>
      <c r="X18" s="635"/>
      <c r="Y18" s="636"/>
      <c r="Z18" s="672">
        <v>0.2</v>
      </c>
      <c r="AA18" s="672"/>
      <c r="AB18" s="672"/>
      <c r="AC18" s="672"/>
      <c r="AD18" s="673">
        <v>265856</v>
      </c>
      <c r="AE18" s="673"/>
      <c r="AF18" s="673"/>
      <c r="AG18" s="673"/>
      <c r="AH18" s="673"/>
      <c r="AI18" s="673"/>
      <c r="AJ18" s="673"/>
      <c r="AK18" s="673"/>
      <c r="AL18" s="637">
        <v>0.5</v>
      </c>
      <c r="AM18" s="638"/>
      <c r="AN18" s="638"/>
      <c r="AO18" s="674"/>
      <c r="AP18" s="631" t="s">
        <v>276</v>
      </c>
      <c r="AQ18" s="632"/>
      <c r="AR18" s="632"/>
      <c r="AS18" s="632"/>
      <c r="AT18" s="632"/>
      <c r="AU18" s="632"/>
      <c r="AV18" s="632"/>
      <c r="AW18" s="632"/>
      <c r="AX18" s="632"/>
      <c r="AY18" s="632"/>
      <c r="AZ18" s="632"/>
      <c r="BA18" s="632"/>
      <c r="BB18" s="632"/>
      <c r="BC18" s="632"/>
      <c r="BD18" s="632"/>
      <c r="BE18" s="632"/>
      <c r="BF18" s="633"/>
      <c r="BG18" s="634" t="s">
        <v>251</v>
      </c>
      <c r="BH18" s="635"/>
      <c r="BI18" s="635"/>
      <c r="BJ18" s="635"/>
      <c r="BK18" s="635"/>
      <c r="BL18" s="635"/>
      <c r="BM18" s="635"/>
      <c r="BN18" s="636"/>
      <c r="BO18" s="672" t="s">
        <v>192</v>
      </c>
      <c r="BP18" s="672"/>
      <c r="BQ18" s="672"/>
      <c r="BR18" s="672"/>
      <c r="BS18" s="673" t="s">
        <v>192</v>
      </c>
      <c r="BT18" s="673"/>
      <c r="BU18" s="673"/>
      <c r="BV18" s="673"/>
      <c r="BW18" s="673"/>
      <c r="BX18" s="673"/>
      <c r="BY18" s="673"/>
      <c r="BZ18" s="673"/>
      <c r="CA18" s="673"/>
      <c r="CB18" s="713"/>
      <c r="CD18" s="631" t="s">
        <v>277</v>
      </c>
      <c r="CE18" s="632"/>
      <c r="CF18" s="632"/>
      <c r="CG18" s="632"/>
      <c r="CH18" s="632"/>
      <c r="CI18" s="632"/>
      <c r="CJ18" s="632"/>
      <c r="CK18" s="632"/>
      <c r="CL18" s="632"/>
      <c r="CM18" s="632"/>
      <c r="CN18" s="632"/>
      <c r="CO18" s="632"/>
      <c r="CP18" s="632"/>
      <c r="CQ18" s="633"/>
      <c r="CR18" s="634" t="s">
        <v>180</v>
      </c>
      <c r="CS18" s="635"/>
      <c r="CT18" s="635"/>
      <c r="CU18" s="635"/>
      <c r="CV18" s="635"/>
      <c r="CW18" s="635"/>
      <c r="CX18" s="635"/>
      <c r="CY18" s="636"/>
      <c r="CZ18" s="672" t="s">
        <v>180</v>
      </c>
      <c r="DA18" s="672"/>
      <c r="DB18" s="672"/>
      <c r="DC18" s="672"/>
      <c r="DD18" s="640" t="s">
        <v>251</v>
      </c>
      <c r="DE18" s="635"/>
      <c r="DF18" s="635"/>
      <c r="DG18" s="635"/>
      <c r="DH18" s="635"/>
      <c r="DI18" s="635"/>
      <c r="DJ18" s="635"/>
      <c r="DK18" s="635"/>
      <c r="DL18" s="635"/>
      <c r="DM18" s="635"/>
      <c r="DN18" s="635"/>
      <c r="DO18" s="635"/>
      <c r="DP18" s="636"/>
      <c r="DQ18" s="640" t="s">
        <v>192</v>
      </c>
      <c r="DR18" s="635"/>
      <c r="DS18" s="635"/>
      <c r="DT18" s="635"/>
      <c r="DU18" s="635"/>
      <c r="DV18" s="635"/>
      <c r="DW18" s="635"/>
      <c r="DX18" s="635"/>
      <c r="DY18" s="635"/>
      <c r="DZ18" s="635"/>
      <c r="EA18" s="635"/>
      <c r="EB18" s="635"/>
      <c r="EC18" s="671"/>
    </row>
    <row r="19" spans="2:133" ht="11.25" customHeight="1" x14ac:dyDescent="0.2">
      <c r="B19" s="631" t="s">
        <v>278</v>
      </c>
      <c r="C19" s="632"/>
      <c r="D19" s="632"/>
      <c r="E19" s="632"/>
      <c r="F19" s="632"/>
      <c r="G19" s="632"/>
      <c r="H19" s="632"/>
      <c r="I19" s="632"/>
      <c r="J19" s="632"/>
      <c r="K19" s="632"/>
      <c r="L19" s="632"/>
      <c r="M19" s="632"/>
      <c r="N19" s="632"/>
      <c r="O19" s="632"/>
      <c r="P19" s="632"/>
      <c r="Q19" s="633"/>
      <c r="R19" s="634">
        <v>265474</v>
      </c>
      <c r="S19" s="635"/>
      <c r="T19" s="635"/>
      <c r="U19" s="635"/>
      <c r="V19" s="635"/>
      <c r="W19" s="635"/>
      <c r="X19" s="635"/>
      <c r="Y19" s="636"/>
      <c r="Z19" s="672">
        <v>0.2</v>
      </c>
      <c r="AA19" s="672"/>
      <c r="AB19" s="672"/>
      <c r="AC19" s="672"/>
      <c r="AD19" s="673">
        <v>265474</v>
      </c>
      <c r="AE19" s="673"/>
      <c r="AF19" s="673"/>
      <c r="AG19" s="673"/>
      <c r="AH19" s="673"/>
      <c r="AI19" s="673"/>
      <c r="AJ19" s="673"/>
      <c r="AK19" s="673"/>
      <c r="AL19" s="637">
        <v>0.5</v>
      </c>
      <c r="AM19" s="638"/>
      <c r="AN19" s="638"/>
      <c r="AO19" s="674"/>
      <c r="AP19" s="631" t="s">
        <v>279</v>
      </c>
      <c r="AQ19" s="632"/>
      <c r="AR19" s="632"/>
      <c r="AS19" s="632"/>
      <c r="AT19" s="632"/>
      <c r="AU19" s="632"/>
      <c r="AV19" s="632"/>
      <c r="AW19" s="632"/>
      <c r="AX19" s="632"/>
      <c r="AY19" s="632"/>
      <c r="AZ19" s="632"/>
      <c r="BA19" s="632"/>
      <c r="BB19" s="632"/>
      <c r="BC19" s="632"/>
      <c r="BD19" s="632"/>
      <c r="BE19" s="632"/>
      <c r="BF19" s="633"/>
      <c r="BG19" s="634">
        <v>3352514</v>
      </c>
      <c r="BH19" s="635"/>
      <c r="BI19" s="635"/>
      <c r="BJ19" s="635"/>
      <c r="BK19" s="635"/>
      <c r="BL19" s="635"/>
      <c r="BM19" s="635"/>
      <c r="BN19" s="636"/>
      <c r="BO19" s="672">
        <v>6.9</v>
      </c>
      <c r="BP19" s="672"/>
      <c r="BQ19" s="672"/>
      <c r="BR19" s="672"/>
      <c r="BS19" s="673" t="s">
        <v>192</v>
      </c>
      <c r="BT19" s="673"/>
      <c r="BU19" s="673"/>
      <c r="BV19" s="673"/>
      <c r="BW19" s="673"/>
      <c r="BX19" s="673"/>
      <c r="BY19" s="673"/>
      <c r="BZ19" s="673"/>
      <c r="CA19" s="673"/>
      <c r="CB19" s="713"/>
      <c r="CD19" s="631" t="s">
        <v>280</v>
      </c>
      <c r="CE19" s="632"/>
      <c r="CF19" s="632"/>
      <c r="CG19" s="632"/>
      <c r="CH19" s="632"/>
      <c r="CI19" s="632"/>
      <c r="CJ19" s="632"/>
      <c r="CK19" s="632"/>
      <c r="CL19" s="632"/>
      <c r="CM19" s="632"/>
      <c r="CN19" s="632"/>
      <c r="CO19" s="632"/>
      <c r="CP19" s="632"/>
      <c r="CQ19" s="633"/>
      <c r="CR19" s="634" t="s">
        <v>251</v>
      </c>
      <c r="CS19" s="635"/>
      <c r="CT19" s="635"/>
      <c r="CU19" s="635"/>
      <c r="CV19" s="635"/>
      <c r="CW19" s="635"/>
      <c r="CX19" s="635"/>
      <c r="CY19" s="636"/>
      <c r="CZ19" s="672" t="s">
        <v>251</v>
      </c>
      <c r="DA19" s="672"/>
      <c r="DB19" s="672"/>
      <c r="DC19" s="672"/>
      <c r="DD19" s="640" t="s">
        <v>192</v>
      </c>
      <c r="DE19" s="635"/>
      <c r="DF19" s="635"/>
      <c r="DG19" s="635"/>
      <c r="DH19" s="635"/>
      <c r="DI19" s="635"/>
      <c r="DJ19" s="635"/>
      <c r="DK19" s="635"/>
      <c r="DL19" s="635"/>
      <c r="DM19" s="635"/>
      <c r="DN19" s="635"/>
      <c r="DO19" s="635"/>
      <c r="DP19" s="636"/>
      <c r="DQ19" s="640" t="s">
        <v>251</v>
      </c>
      <c r="DR19" s="635"/>
      <c r="DS19" s="635"/>
      <c r="DT19" s="635"/>
      <c r="DU19" s="635"/>
      <c r="DV19" s="635"/>
      <c r="DW19" s="635"/>
      <c r="DX19" s="635"/>
      <c r="DY19" s="635"/>
      <c r="DZ19" s="635"/>
      <c r="EA19" s="635"/>
      <c r="EB19" s="635"/>
      <c r="EC19" s="671"/>
    </row>
    <row r="20" spans="2:133" ht="11.25" customHeight="1" x14ac:dyDescent="0.2">
      <c r="B20" s="701" t="s">
        <v>281</v>
      </c>
      <c r="C20" s="702"/>
      <c r="D20" s="702"/>
      <c r="E20" s="702"/>
      <c r="F20" s="702"/>
      <c r="G20" s="702"/>
      <c r="H20" s="702"/>
      <c r="I20" s="702"/>
      <c r="J20" s="702"/>
      <c r="K20" s="702"/>
      <c r="L20" s="702"/>
      <c r="M20" s="702"/>
      <c r="N20" s="702"/>
      <c r="O20" s="702"/>
      <c r="P20" s="702"/>
      <c r="Q20" s="703"/>
      <c r="R20" s="634">
        <v>382</v>
      </c>
      <c r="S20" s="635"/>
      <c r="T20" s="635"/>
      <c r="U20" s="635"/>
      <c r="V20" s="635"/>
      <c r="W20" s="635"/>
      <c r="X20" s="635"/>
      <c r="Y20" s="636"/>
      <c r="Z20" s="672">
        <v>0</v>
      </c>
      <c r="AA20" s="672"/>
      <c r="AB20" s="672"/>
      <c r="AC20" s="672"/>
      <c r="AD20" s="673">
        <v>382</v>
      </c>
      <c r="AE20" s="673"/>
      <c r="AF20" s="673"/>
      <c r="AG20" s="673"/>
      <c r="AH20" s="673"/>
      <c r="AI20" s="673"/>
      <c r="AJ20" s="673"/>
      <c r="AK20" s="673"/>
      <c r="AL20" s="637">
        <v>0</v>
      </c>
      <c r="AM20" s="638"/>
      <c r="AN20" s="638"/>
      <c r="AO20" s="674"/>
      <c r="AP20" s="631" t="s">
        <v>282</v>
      </c>
      <c r="AQ20" s="632"/>
      <c r="AR20" s="632"/>
      <c r="AS20" s="632"/>
      <c r="AT20" s="632"/>
      <c r="AU20" s="632"/>
      <c r="AV20" s="632"/>
      <c r="AW20" s="632"/>
      <c r="AX20" s="632"/>
      <c r="AY20" s="632"/>
      <c r="AZ20" s="632"/>
      <c r="BA20" s="632"/>
      <c r="BB20" s="632"/>
      <c r="BC20" s="632"/>
      <c r="BD20" s="632"/>
      <c r="BE20" s="632"/>
      <c r="BF20" s="633"/>
      <c r="BG20" s="634">
        <v>3352514</v>
      </c>
      <c r="BH20" s="635"/>
      <c r="BI20" s="635"/>
      <c r="BJ20" s="635"/>
      <c r="BK20" s="635"/>
      <c r="BL20" s="635"/>
      <c r="BM20" s="635"/>
      <c r="BN20" s="636"/>
      <c r="BO20" s="672">
        <v>6.9</v>
      </c>
      <c r="BP20" s="672"/>
      <c r="BQ20" s="672"/>
      <c r="BR20" s="672"/>
      <c r="BS20" s="673" t="s">
        <v>251</v>
      </c>
      <c r="BT20" s="673"/>
      <c r="BU20" s="673"/>
      <c r="BV20" s="673"/>
      <c r="BW20" s="673"/>
      <c r="BX20" s="673"/>
      <c r="BY20" s="673"/>
      <c r="BZ20" s="673"/>
      <c r="CA20" s="673"/>
      <c r="CB20" s="713"/>
      <c r="CD20" s="631" t="s">
        <v>283</v>
      </c>
      <c r="CE20" s="632"/>
      <c r="CF20" s="632"/>
      <c r="CG20" s="632"/>
      <c r="CH20" s="632"/>
      <c r="CI20" s="632"/>
      <c r="CJ20" s="632"/>
      <c r="CK20" s="632"/>
      <c r="CL20" s="632"/>
      <c r="CM20" s="632"/>
      <c r="CN20" s="632"/>
      <c r="CO20" s="632"/>
      <c r="CP20" s="632"/>
      <c r="CQ20" s="633"/>
      <c r="CR20" s="634">
        <v>102320016</v>
      </c>
      <c r="CS20" s="635"/>
      <c r="CT20" s="635"/>
      <c r="CU20" s="635"/>
      <c r="CV20" s="635"/>
      <c r="CW20" s="635"/>
      <c r="CX20" s="635"/>
      <c r="CY20" s="636"/>
      <c r="CZ20" s="672">
        <v>100</v>
      </c>
      <c r="DA20" s="672"/>
      <c r="DB20" s="672"/>
      <c r="DC20" s="672"/>
      <c r="DD20" s="640">
        <v>7538552</v>
      </c>
      <c r="DE20" s="635"/>
      <c r="DF20" s="635"/>
      <c r="DG20" s="635"/>
      <c r="DH20" s="635"/>
      <c r="DI20" s="635"/>
      <c r="DJ20" s="635"/>
      <c r="DK20" s="635"/>
      <c r="DL20" s="635"/>
      <c r="DM20" s="635"/>
      <c r="DN20" s="635"/>
      <c r="DO20" s="635"/>
      <c r="DP20" s="636"/>
      <c r="DQ20" s="640">
        <v>60722529</v>
      </c>
      <c r="DR20" s="635"/>
      <c r="DS20" s="635"/>
      <c r="DT20" s="635"/>
      <c r="DU20" s="635"/>
      <c r="DV20" s="635"/>
      <c r="DW20" s="635"/>
      <c r="DX20" s="635"/>
      <c r="DY20" s="635"/>
      <c r="DZ20" s="635"/>
      <c r="EA20" s="635"/>
      <c r="EB20" s="635"/>
      <c r="EC20" s="671"/>
    </row>
    <row r="21" spans="2:133" ht="11.25" customHeight="1" x14ac:dyDescent="0.2">
      <c r="B21" s="631" t="s">
        <v>284</v>
      </c>
      <c r="C21" s="632"/>
      <c r="D21" s="632"/>
      <c r="E21" s="632"/>
      <c r="F21" s="632"/>
      <c r="G21" s="632"/>
      <c r="H21" s="632"/>
      <c r="I21" s="632"/>
      <c r="J21" s="632"/>
      <c r="K21" s="632"/>
      <c r="L21" s="632"/>
      <c r="M21" s="632"/>
      <c r="N21" s="632"/>
      <c r="O21" s="632"/>
      <c r="P21" s="632"/>
      <c r="Q21" s="633"/>
      <c r="R21" s="634">
        <v>46212</v>
      </c>
      <c r="S21" s="635"/>
      <c r="T21" s="635"/>
      <c r="U21" s="635"/>
      <c r="V21" s="635"/>
      <c r="W21" s="635"/>
      <c r="X21" s="635"/>
      <c r="Y21" s="636"/>
      <c r="Z21" s="672">
        <v>0</v>
      </c>
      <c r="AA21" s="672"/>
      <c r="AB21" s="672"/>
      <c r="AC21" s="672"/>
      <c r="AD21" s="673" t="s">
        <v>192</v>
      </c>
      <c r="AE21" s="673"/>
      <c r="AF21" s="673"/>
      <c r="AG21" s="673"/>
      <c r="AH21" s="673"/>
      <c r="AI21" s="673"/>
      <c r="AJ21" s="673"/>
      <c r="AK21" s="673"/>
      <c r="AL21" s="637" t="s">
        <v>192</v>
      </c>
      <c r="AM21" s="638"/>
      <c r="AN21" s="638"/>
      <c r="AO21" s="674"/>
      <c r="AP21" s="631" t="s">
        <v>285</v>
      </c>
      <c r="AQ21" s="711"/>
      <c r="AR21" s="711"/>
      <c r="AS21" s="711"/>
      <c r="AT21" s="711"/>
      <c r="AU21" s="711"/>
      <c r="AV21" s="711"/>
      <c r="AW21" s="711"/>
      <c r="AX21" s="711"/>
      <c r="AY21" s="711"/>
      <c r="AZ21" s="711"/>
      <c r="BA21" s="711"/>
      <c r="BB21" s="711"/>
      <c r="BC21" s="711"/>
      <c r="BD21" s="711"/>
      <c r="BE21" s="711"/>
      <c r="BF21" s="712"/>
      <c r="BG21" s="634" t="s">
        <v>192</v>
      </c>
      <c r="BH21" s="635"/>
      <c r="BI21" s="635"/>
      <c r="BJ21" s="635"/>
      <c r="BK21" s="635"/>
      <c r="BL21" s="635"/>
      <c r="BM21" s="635"/>
      <c r="BN21" s="636"/>
      <c r="BO21" s="672" t="s">
        <v>180</v>
      </c>
      <c r="BP21" s="672"/>
      <c r="BQ21" s="672"/>
      <c r="BR21" s="672"/>
      <c r="BS21" s="673" t="s">
        <v>192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286</v>
      </c>
      <c r="C22" s="632"/>
      <c r="D22" s="632"/>
      <c r="E22" s="632"/>
      <c r="F22" s="632"/>
      <c r="G22" s="632"/>
      <c r="H22" s="632"/>
      <c r="I22" s="632"/>
      <c r="J22" s="632"/>
      <c r="K22" s="632"/>
      <c r="L22" s="632"/>
      <c r="M22" s="632"/>
      <c r="N22" s="632"/>
      <c r="O22" s="632"/>
      <c r="P22" s="632"/>
      <c r="Q22" s="633"/>
      <c r="R22" s="634" t="s">
        <v>192</v>
      </c>
      <c r="S22" s="635"/>
      <c r="T22" s="635"/>
      <c r="U22" s="635"/>
      <c r="V22" s="635"/>
      <c r="W22" s="635"/>
      <c r="X22" s="635"/>
      <c r="Y22" s="636"/>
      <c r="Z22" s="672" t="s">
        <v>251</v>
      </c>
      <c r="AA22" s="672"/>
      <c r="AB22" s="672"/>
      <c r="AC22" s="672"/>
      <c r="AD22" s="673" t="s">
        <v>251</v>
      </c>
      <c r="AE22" s="673"/>
      <c r="AF22" s="673"/>
      <c r="AG22" s="673"/>
      <c r="AH22" s="673"/>
      <c r="AI22" s="673"/>
      <c r="AJ22" s="673"/>
      <c r="AK22" s="673"/>
      <c r="AL22" s="637" t="s">
        <v>251</v>
      </c>
      <c r="AM22" s="638"/>
      <c r="AN22" s="638"/>
      <c r="AO22" s="674"/>
      <c r="AP22" s="631" t="s">
        <v>287</v>
      </c>
      <c r="AQ22" s="711"/>
      <c r="AR22" s="711"/>
      <c r="AS22" s="711"/>
      <c r="AT22" s="711"/>
      <c r="AU22" s="711"/>
      <c r="AV22" s="711"/>
      <c r="AW22" s="711"/>
      <c r="AX22" s="711"/>
      <c r="AY22" s="711"/>
      <c r="AZ22" s="711"/>
      <c r="BA22" s="711"/>
      <c r="BB22" s="711"/>
      <c r="BC22" s="711"/>
      <c r="BD22" s="711"/>
      <c r="BE22" s="711"/>
      <c r="BF22" s="712"/>
      <c r="BG22" s="634" t="s">
        <v>180</v>
      </c>
      <c r="BH22" s="635"/>
      <c r="BI22" s="635"/>
      <c r="BJ22" s="635"/>
      <c r="BK22" s="635"/>
      <c r="BL22" s="635"/>
      <c r="BM22" s="635"/>
      <c r="BN22" s="636"/>
      <c r="BO22" s="672" t="s">
        <v>180</v>
      </c>
      <c r="BP22" s="672"/>
      <c r="BQ22" s="672"/>
      <c r="BR22" s="672"/>
      <c r="BS22" s="673" t="s">
        <v>251</v>
      </c>
      <c r="BT22" s="673"/>
      <c r="BU22" s="673"/>
      <c r="BV22" s="673"/>
      <c r="BW22" s="673"/>
      <c r="BX22" s="673"/>
      <c r="BY22" s="673"/>
      <c r="BZ22" s="673"/>
      <c r="CA22" s="673"/>
      <c r="CB22" s="713"/>
      <c r="CD22" s="686" t="s">
        <v>288</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289</v>
      </c>
      <c r="C23" s="632"/>
      <c r="D23" s="632"/>
      <c r="E23" s="632"/>
      <c r="F23" s="632"/>
      <c r="G23" s="632"/>
      <c r="H23" s="632"/>
      <c r="I23" s="632"/>
      <c r="J23" s="632"/>
      <c r="K23" s="632"/>
      <c r="L23" s="632"/>
      <c r="M23" s="632"/>
      <c r="N23" s="632"/>
      <c r="O23" s="632"/>
      <c r="P23" s="632"/>
      <c r="Q23" s="633"/>
      <c r="R23" s="634">
        <v>46061</v>
      </c>
      <c r="S23" s="635"/>
      <c r="T23" s="635"/>
      <c r="U23" s="635"/>
      <c r="V23" s="635"/>
      <c r="W23" s="635"/>
      <c r="X23" s="635"/>
      <c r="Y23" s="636"/>
      <c r="Z23" s="672">
        <v>0</v>
      </c>
      <c r="AA23" s="672"/>
      <c r="AB23" s="672"/>
      <c r="AC23" s="672"/>
      <c r="AD23" s="673" t="s">
        <v>192</v>
      </c>
      <c r="AE23" s="673"/>
      <c r="AF23" s="673"/>
      <c r="AG23" s="673"/>
      <c r="AH23" s="673"/>
      <c r="AI23" s="673"/>
      <c r="AJ23" s="673"/>
      <c r="AK23" s="673"/>
      <c r="AL23" s="637" t="s">
        <v>192</v>
      </c>
      <c r="AM23" s="638"/>
      <c r="AN23" s="638"/>
      <c r="AO23" s="674"/>
      <c r="AP23" s="631" t="s">
        <v>290</v>
      </c>
      <c r="AQ23" s="711"/>
      <c r="AR23" s="711"/>
      <c r="AS23" s="711"/>
      <c r="AT23" s="711"/>
      <c r="AU23" s="711"/>
      <c r="AV23" s="711"/>
      <c r="AW23" s="711"/>
      <c r="AX23" s="711"/>
      <c r="AY23" s="711"/>
      <c r="AZ23" s="711"/>
      <c r="BA23" s="711"/>
      <c r="BB23" s="711"/>
      <c r="BC23" s="711"/>
      <c r="BD23" s="711"/>
      <c r="BE23" s="711"/>
      <c r="BF23" s="712"/>
      <c r="BG23" s="634">
        <v>3352514</v>
      </c>
      <c r="BH23" s="635"/>
      <c r="BI23" s="635"/>
      <c r="BJ23" s="635"/>
      <c r="BK23" s="635"/>
      <c r="BL23" s="635"/>
      <c r="BM23" s="635"/>
      <c r="BN23" s="636"/>
      <c r="BO23" s="672">
        <v>6.9</v>
      </c>
      <c r="BP23" s="672"/>
      <c r="BQ23" s="672"/>
      <c r="BR23" s="672"/>
      <c r="BS23" s="673" t="s">
        <v>251</v>
      </c>
      <c r="BT23" s="673"/>
      <c r="BU23" s="673"/>
      <c r="BV23" s="673"/>
      <c r="BW23" s="673"/>
      <c r="BX23" s="673"/>
      <c r="BY23" s="673"/>
      <c r="BZ23" s="673"/>
      <c r="CA23" s="673"/>
      <c r="CB23" s="713"/>
      <c r="CD23" s="686" t="s">
        <v>229</v>
      </c>
      <c r="CE23" s="687"/>
      <c r="CF23" s="687"/>
      <c r="CG23" s="687"/>
      <c r="CH23" s="687"/>
      <c r="CI23" s="687"/>
      <c r="CJ23" s="687"/>
      <c r="CK23" s="687"/>
      <c r="CL23" s="687"/>
      <c r="CM23" s="687"/>
      <c r="CN23" s="687"/>
      <c r="CO23" s="687"/>
      <c r="CP23" s="687"/>
      <c r="CQ23" s="688"/>
      <c r="CR23" s="686" t="s">
        <v>291</v>
      </c>
      <c r="CS23" s="687"/>
      <c r="CT23" s="687"/>
      <c r="CU23" s="687"/>
      <c r="CV23" s="687"/>
      <c r="CW23" s="687"/>
      <c r="CX23" s="687"/>
      <c r="CY23" s="688"/>
      <c r="CZ23" s="686" t="s">
        <v>292</v>
      </c>
      <c r="DA23" s="687"/>
      <c r="DB23" s="687"/>
      <c r="DC23" s="688"/>
      <c r="DD23" s="686" t="s">
        <v>293</v>
      </c>
      <c r="DE23" s="687"/>
      <c r="DF23" s="687"/>
      <c r="DG23" s="687"/>
      <c r="DH23" s="687"/>
      <c r="DI23" s="687"/>
      <c r="DJ23" s="687"/>
      <c r="DK23" s="688"/>
      <c r="DL23" s="724" t="s">
        <v>294</v>
      </c>
      <c r="DM23" s="725"/>
      <c r="DN23" s="725"/>
      <c r="DO23" s="725"/>
      <c r="DP23" s="725"/>
      <c r="DQ23" s="725"/>
      <c r="DR23" s="725"/>
      <c r="DS23" s="725"/>
      <c r="DT23" s="725"/>
      <c r="DU23" s="725"/>
      <c r="DV23" s="726"/>
      <c r="DW23" s="686" t="s">
        <v>295</v>
      </c>
      <c r="DX23" s="687"/>
      <c r="DY23" s="687"/>
      <c r="DZ23" s="687"/>
      <c r="EA23" s="687"/>
      <c r="EB23" s="687"/>
      <c r="EC23" s="688"/>
    </row>
    <row r="24" spans="2:133" ht="11.25" customHeight="1" x14ac:dyDescent="0.2">
      <c r="B24" s="631" t="s">
        <v>296</v>
      </c>
      <c r="C24" s="632"/>
      <c r="D24" s="632"/>
      <c r="E24" s="632"/>
      <c r="F24" s="632"/>
      <c r="G24" s="632"/>
      <c r="H24" s="632"/>
      <c r="I24" s="632"/>
      <c r="J24" s="632"/>
      <c r="K24" s="632"/>
      <c r="L24" s="632"/>
      <c r="M24" s="632"/>
      <c r="N24" s="632"/>
      <c r="O24" s="632"/>
      <c r="P24" s="632"/>
      <c r="Q24" s="633"/>
      <c r="R24" s="634">
        <v>151</v>
      </c>
      <c r="S24" s="635"/>
      <c r="T24" s="635"/>
      <c r="U24" s="635"/>
      <c r="V24" s="635"/>
      <c r="W24" s="635"/>
      <c r="X24" s="635"/>
      <c r="Y24" s="636"/>
      <c r="Z24" s="672">
        <v>0</v>
      </c>
      <c r="AA24" s="672"/>
      <c r="AB24" s="672"/>
      <c r="AC24" s="672"/>
      <c r="AD24" s="673" t="s">
        <v>192</v>
      </c>
      <c r="AE24" s="673"/>
      <c r="AF24" s="673"/>
      <c r="AG24" s="673"/>
      <c r="AH24" s="673"/>
      <c r="AI24" s="673"/>
      <c r="AJ24" s="673"/>
      <c r="AK24" s="673"/>
      <c r="AL24" s="637" t="s">
        <v>192</v>
      </c>
      <c r="AM24" s="638"/>
      <c r="AN24" s="638"/>
      <c r="AO24" s="674"/>
      <c r="AP24" s="631" t="s">
        <v>297</v>
      </c>
      <c r="AQ24" s="711"/>
      <c r="AR24" s="711"/>
      <c r="AS24" s="711"/>
      <c r="AT24" s="711"/>
      <c r="AU24" s="711"/>
      <c r="AV24" s="711"/>
      <c r="AW24" s="711"/>
      <c r="AX24" s="711"/>
      <c r="AY24" s="711"/>
      <c r="AZ24" s="711"/>
      <c r="BA24" s="711"/>
      <c r="BB24" s="711"/>
      <c r="BC24" s="711"/>
      <c r="BD24" s="711"/>
      <c r="BE24" s="711"/>
      <c r="BF24" s="712"/>
      <c r="BG24" s="634" t="s">
        <v>251</v>
      </c>
      <c r="BH24" s="635"/>
      <c r="BI24" s="635"/>
      <c r="BJ24" s="635"/>
      <c r="BK24" s="635"/>
      <c r="BL24" s="635"/>
      <c r="BM24" s="635"/>
      <c r="BN24" s="636"/>
      <c r="BO24" s="672" t="s">
        <v>251</v>
      </c>
      <c r="BP24" s="672"/>
      <c r="BQ24" s="672"/>
      <c r="BR24" s="672"/>
      <c r="BS24" s="673" t="s">
        <v>180</v>
      </c>
      <c r="BT24" s="673"/>
      <c r="BU24" s="673"/>
      <c r="BV24" s="673"/>
      <c r="BW24" s="673"/>
      <c r="BX24" s="673"/>
      <c r="BY24" s="673"/>
      <c r="BZ24" s="673"/>
      <c r="CA24" s="673"/>
      <c r="CB24" s="713"/>
      <c r="CD24" s="692" t="s">
        <v>298</v>
      </c>
      <c r="CE24" s="693"/>
      <c r="CF24" s="693"/>
      <c r="CG24" s="693"/>
      <c r="CH24" s="693"/>
      <c r="CI24" s="693"/>
      <c r="CJ24" s="693"/>
      <c r="CK24" s="693"/>
      <c r="CL24" s="693"/>
      <c r="CM24" s="693"/>
      <c r="CN24" s="693"/>
      <c r="CO24" s="693"/>
      <c r="CP24" s="693"/>
      <c r="CQ24" s="694"/>
      <c r="CR24" s="689">
        <v>46454921</v>
      </c>
      <c r="CS24" s="690"/>
      <c r="CT24" s="690"/>
      <c r="CU24" s="690"/>
      <c r="CV24" s="690"/>
      <c r="CW24" s="690"/>
      <c r="CX24" s="690"/>
      <c r="CY24" s="715"/>
      <c r="CZ24" s="716">
        <v>45.4</v>
      </c>
      <c r="DA24" s="698"/>
      <c r="DB24" s="698"/>
      <c r="DC24" s="718"/>
      <c r="DD24" s="714">
        <v>22866711</v>
      </c>
      <c r="DE24" s="690"/>
      <c r="DF24" s="690"/>
      <c r="DG24" s="690"/>
      <c r="DH24" s="690"/>
      <c r="DI24" s="690"/>
      <c r="DJ24" s="690"/>
      <c r="DK24" s="715"/>
      <c r="DL24" s="714">
        <v>22154262</v>
      </c>
      <c r="DM24" s="690"/>
      <c r="DN24" s="690"/>
      <c r="DO24" s="690"/>
      <c r="DP24" s="690"/>
      <c r="DQ24" s="690"/>
      <c r="DR24" s="690"/>
      <c r="DS24" s="690"/>
      <c r="DT24" s="690"/>
      <c r="DU24" s="690"/>
      <c r="DV24" s="715"/>
      <c r="DW24" s="716">
        <v>41.5</v>
      </c>
      <c r="DX24" s="698"/>
      <c r="DY24" s="698"/>
      <c r="DZ24" s="698"/>
      <c r="EA24" s="698"/>
      <c r="EB24" s="698"/>
      <c r="EC24" s="717"/>
    </row>
    <row r="25" spans="2:133" ht="11.25" customHeight="1" x14ac:dyDescent="0.2">
      <c r="B25" s="631" t="s">
        <v>299</v>
      </c>
      <c r="C25" s="632"/>
      <c r="D25" s="632"/>
      <c r="E25" s="632"/>
      <c r="F25" s="632"/>
      <c r="G25" s="632"/>
      <c r="H25" s="632"/>
      <c r="I25" s="632"/>
      <c r="J25" s="632"/>
      <c r="K25" s="632"/>
      <c r="L25" s="632"/>
      <c r="M25" s="632"/>
      <c r="N25" s="632"/>
      <c r="O25" s="632"/>
      <c r="P25" s="632"/>
      <c r="Q25" s="633"/>
      <c r="R25" s="634">
        <v>56412688</v>
      </c>
      <c r="S25" s="635"/>
      <c r="T25" s="635"/>
      <c r="U25" s="635"/>
      <c r="V25" s="635"/>
      <c r="W25" s="635"/>
      <c r="X25" s="635"/>
      <c r="Y25" s="636"/>
      <c r="Z25" s="672">
        <v>52.1</v>
      </c>
      <c r="AA25" s="672"/>
      <c r="AB25" s="672"/>
      <c r="AC25" s="672"/>
      <c r="AD25" s="673">
        <v>53013962</v>
      </c>
      <c r="AE25" s="673"/>
      <c r="AF25" s="673"/>
      <c r="AG25" s="673"/>
      <c r="AH25" s="673"/>
      <c r="AI25" s="673"/>
      <c r="AJ25" s="673"/>
      <c r="AK25" s="673"/>
      <c r="AL25" s="637">
        <v>99.4</v>
      </c>
      <c r="AM25" s="638"/>
      <c r="AN25" s="638"/>
      <c r="AO25" s="674"/>
      <c r="AP25" s="631" t="s">
        <v>300</v>
      </c>
      <c r="AQ25" s="711"/>
      <c r="AR25" s="711"/>
      <c r="AS25" s="711"/>
      <c r="AT25" s="711"/>
      <c r="AU25" s="711"/>
      <c r="AV25" s="711"/>
      <c r="AW25" s="711"/>
      <c r="AX25" s="711"/>
      <c r="AY25" s="711"/>
      <c r="AZ25" s="711"/>
      <c r="BA25" s="711"/>
      <c r="BB25" s="711"/>
      <c r="BC25" s="711"/>
      <c r="BD25" s="711"/>
      <c r="BE25" s="711"/>
      <c r="BF25" s="712"/>
      <c r="BG25" s="634" t="s">
        <v>180</v>
      </c>
      <c r="BH25" s="635"/>
      <c r="BI25" s="635"/>
      <c r="BJ25" s="635"/>
      <c r="BK25" s="635"/>
      <c r="BL25" s="635"/>
      <c r="BM25" s="635"/>
      <c r="BN25" s="636"/>
      <c r="BO25" s="672" t="s">
        <v>192</v>
      </c>
      <c r="BP25" s="672"/>
      <c r="BQ25" s="672"/>
      <c r="BR25" s="672"/>
      <c r="BS25" s="673" t="s">
        <v>192</v>
      </c>
      <c r="BT25" s="673"/>
      <c r="BU25" s="673"/>
      <c r="BV25" s="673"/>
      <c r="BW25" s="673"/>
      <c r="BX25" s="673"/>
      <c r="BY25" s="673"/>
      <c r="BZ25" s="673"/>
      <c r="CA25" s="673"/>
      <c r="CB25" s="713"/>
      <c r="CD25" s="631" t="s">
        <v>301</v>
      </c>
      <c r="CE25" s="632"/>
      <c r="CF25" s="632"/>
      <c r="CG25" s="632"/>
      <c r="CH25" s="632"/>
      <c r="CI25" s="632"/>
      <c r="CJ25" s="632"/>
      <c r="CK25" s="632"/>
      <c r="CL25" s="632"/>
      <c r="CM25" s="632"/>
      <c r="CN25" s="632"/>
      <c r="CO25" s="632"/>
      <c r="CP25" s="632"/>
      <c r="CQ25" s="633"/>
      <c r="CR25" s="634">
        <v>13194222</v>
      </c>
      <c r="CS25" s="647"/>
      <c r="CT25" s="647"/>
      <c r="CU25" s="647"/>
      <c r="CV25" s="647"/>
      <c r="CW25" s="647"/>
      <c r="CX25" s="647"/>
      <c r="CY25" s="648"/>
      <c r="CZ25" s="637">
        <v>12.9</v>
      </c>
      <c r="DA25" s="649"/>
      <c r="DB25" s="649"/>
      <c r="DC25" s="650"/>
      <c r="DD25" s="640">
        <v>12059411</v>
      </c>
      <c r="DE25" s="647"/>
      <c r="DF25" s="647"/>
      <c r="DG25" s="647"/>
      <c r="DH25" s="647"/>
      <c r="DI25" s="647"/>
      <c r="DJ25" s="647"/>
      <c r="DK25" s="648"/>
      <c r="DL25" s="640">
        <v>11947132</v>
      </c>
      <c r="DM25" s="647"/>
      <c r="DN25" s="647"/>
      <c r="DO25" s="647"/>
      <c r="DP25" s="647"/>
      <c r="DQ25" s="647"/>
      <c r="DR25" s="647"/>
      <c r="DS25" s="647"/>
      <c r="DT25" s="647"/>
      <c r="DU25" s="647"/>
      <c r="DV25" s="648"/>
      <c r="DW25" s="637">
        <v>22.4</v>
      </c>
      <c r="DX25" s="649"/>
      <c r="DY25" s="649"/>
      <c r="DZ25" s="649"/>
      <c r="EA25" s="649"/>
      <c r="EB25" s="649"/>
      <c r="EC25" s="661"/>
    </row>
    <row r="26" spans="2:133" ht="11.25" customHeight="1" x14ac:dyDescent="0.2">
      <c r="B26" s="631" t="s">
        <v>302</v>
      </c>
      <c r="C26" s="632"/>
      <c r="D26" s="632"/>
      <c r="E26" s="632"/>
      <c r="F26" s="632"/>
      <c r="G26" s="632"/>
      <c r="H26" s="632"/>
      <c r="I26" s="632"/>
      <c r="J26" s="632"/>
      <c r="K26" s="632"/>
      <c r="L26" s="632"/>
      <c r="M26" s="632"/>
      <c r="N26" s="632"/>
      <c r="O26" s="632"/>
      <c r="P26" s="632"/>
      <c r="Q26" s="633"/>
      <c r="R26" s="634">
        <v>22330</v>
      </c>
      <c r="S26" s="635"/>
      <c r="T26" s="635"/>
      <c r="U26" s="635"/>
      <c r="V26" s="635"/>
      <c r="W26" s="635"/>
      <c r="X26" s="635"/>
      <c r="Y26" s="636"/>
      <c r="Z26" s="672">
        <v>0</v>
      </c>
      <c r="AA26" s="672"/>
      <c r="AB26" s="672"/>
      <c r="AC26" s="672"/>
      <c r="AD26" s="673">
        <v>22330</v>
      </c>
      <c r="AE26" s="673"/>
      <c r="AF26" s="673"/>
      <c r="AG26" s="673"/>
      <c r="AH26" s="673"/>
      <c r="AI26" s="673"/>
      <c r="AJ26" s="673"/>
      <c r="AK26" s="673"/>
      <c r="AL26" s="637">
        <v>0</v>
      </c>
      <c r="AM26" s="638"/>
      <c r="AN26" s="638"/>
      <c r="AO26" s="674"/>
      <c r="AP26" s="631" t="s">
        <v>303</v>
      </c>
      <c r="AQ26" s="711"/>
      <c r="AR26" s="711"/>
      <c r="AS26" s="711"/>
      <c r="AT26" s="711"/>
      <c r="AU26" s="711"/>
      <c r="AV26" s="711"/>
      <c r="AW26" s="711"/>
      <c r="AX26" s="711"/>
      <c r="AY26" s="711"/>
      <c r="AZ26" s="711"/>
      <c r="BA26" s="711"/>
      <c r="BB26" s="711"/>
      <c r="BC26" s="711"/>
      <c r="BD26" s="711"/>
      <c r="BE26" s="711"/>
      <c r="BF26" s="712"/>
      <c r="BG26" s="634" t="s">
        <v>192</v>
      </c>
      <c r="BH26" s="635"/>
      <c r="BI26" s="635"/>
      <c r="BJ26" s="635"/>
      <c r="BK26" s="635"/>
      <c r="BL26" s="635"/>
      <c r="BM26" s="635"/>
      <c r="BN26" s="636"/>
      <c r="BO26" s="672" t="s">
        <v>180</v>
      </c>
      <c r="BP26" s="672"/>
      <c r="BQ26" s="672"/>
      <c r="BR26" s="672"/>
      <c r="BS26" s="673" t="s">
        <v>180</v>
      </c>
      <c r="BT26" s="673"/>
      <c r="BU26" s="673"/>
      <c r="BV26" s="673"/>
      <c r="BW26" s="673"/>
      <c r="BX26" s="673"/>
      <c r="BY26" s="673"/>
      <c r="BZ26" s="673"/>
      <c r="CA26" s="673"/>
      <c r="CB26" s="713"/>
      <c r="CD26" s="631" t="s">
        <v>304</v>
      </c>
      <c r="CE26" s="632"/>
      <c r="CF26" s="632"/>
      <c r="CG26" s="632"/>
      <c r="CH26" s="632"/>
      <c r="CI26" s="632"/>
      <c r="CJ26" s="632"/>
      <c r="CK26" s="632"/>
      <c r="CL26" s="632"/>
      <c r="CM26" s="632"/>
      <c r="CN26" s="632"/>
      <c r="CO26" s="632"/>
      <c r="CP26" s="632"/>
      <c r="CQ26" s="633"/>
      <c r="CR26" s="634">
        <v>7756197</v>
      </c>
      <c r="CS26" s="635"/>
      <c r="CT26" s="635"/>
      <c r="CU26" s="635"/>
      <c r="CV26" s="635"/>
      <c r="CW26" s="635"/>
      <c r="CX26" s="635"/>
      <c r="CY26" s="636"/>
      <c r="CZ26" s="637">
        <v>7.6</v>
      </c>
      <c r="DA26" s="649"/>
      <c r="DB26" s="649"/>
      <c r="DC26" s="650"/>
      <c r="DD26" s="640">
        <v>7110909</v>
      </c>
      <c r="DE26" s="635"/>
      <c r="DF26" s="635"/>
      <c r="DG26" s="635"/>
      <c r="DH26" s="635"/>
      <c r="DI26" s="635"/>
      <c r="DJ26" s="635"/>
      <c r="DK26" s="636"/>
      <c r="DL26" s="640" t="s">
        <v>180</v>
      </c>
      <c r="DM26" s="635"/>
      <c r="DN26" s="635"/>
      <c r="DO26" s="635"/>
      <c r="DP26" s="635"/>
      <c r="DQ26" s="635"/>
      <c r="DR26" s="635"/>
      <c r="DS26" s="635"/>
      <c r="DT26" s="635"/>
      <c r="DU26" s="635"/>
      <c r="DV26" s="636"/>
      <c r="DW26" s="637" t="s">
        <v>192</v>
      </c>
      <c r="DX26" s="649"/>
      <c r="DY26" s="649"/>
      <c r="DZ26" s="649"/>
      <c r="EA26" s="649"/>
      <c r="EB26" s="649"/>
      <c r="EC26" s="661"/>
    </row>
    <row r="27" spans="2:133" ht="11.25" customHeight="1" x14ac:dyDescent="0.2">
      <c r="B27" s="631" t="s">
        <v>305</v>
      </c>
      <c r="C27" s="632"/>
      <c r="D27" s="632"/>
      <c r="E27" s="632"/>
      <c r="F27" s="632"/>
      <c r="G27" s="632"/>
      <c r="H27" s="632"/>
      <c r="I27" s="632"/>
      <c r="J27" s="632"/>
      <c r="K27" s="632"/>
      <c r="L27" s="632"/>
      <c r="M27" s="632"/>
      <c r="N27" s="632"/>
      <c r="O27" s="632"/>
      <c r="P27" s="632"/>
      <c r="Q27" s="633"/>
      <c r="R27" s="634">
        <v>1128158</v>
      </c>
      <c r="S27" s="635"/>
      <c r="T27" s="635"/>
      <c r="U27" s="635"/>
      <c r="V27" s="635"/>
      <c r="W27" s="635"/>
      <c r="X27" s="635"/>
      <c r="Y27" s="636"/>
      <c r="Z27" s="672">
        <v>1</v>
      </c>
      <c r="AA27" s="672"/>
      <c r="AB27" s="672"/>
      <c r="AC27" s="672"/>
      <c r="AD27" s="673" t="s">
        <v>251</v>
      </c>
      <c r="AE27" s="673"/>
      <c r="AF27" s="673"/>
      <c r="AG27" s="673"/>
      <c r="AH27" s="673"/>
      <c r="AI27" s="673"/>
      <c r="AJ27" s="673"/>
      <c r="AK27" s="673"/>
      <c r="AL27" s="637" t="s">
        <v>251</v>
      </c>
      <c r="AM27" s="638"/>
      <c r="AN27" s="638"/>
      <c r="AO27" s="674"/>
      <c r="AP27" s="631" t="s">
        <v>306</v>
      </c>
      <c r="AQ27" s="632"/>
      <c r="AR27" s="632"/>
      <c r="AS27" s="632"/>
      <c r="AT27" s="632"/>
      <c r="AU27" s="632"/>
      <c r="AV27" s="632"/>
      <c r="AW27" s="632"/>
      <c r="AX27" s="632"/>
      <c r="AY27" s="632"/>
      <c r="AZ27" s="632"/>
      <c r="BA27" s="632"/>
      <c r="BB27" s="632"/>
      <c r="BC27" s="632"/>
      <c r="BD27" s="632"/>
      <c r="BE27" s="632"/>
      <c r="BF27" s="633"/>
      <c r="BG27" s="634">
        <v>48332800</v>
      </c>
      <c r="BH27" s="635"/>
      <c r="BI27" s="635"/>
      <c r="BJ27" s="635"/>
      <c r="BK27" s="635"/>
      <c r="BL27" s="635"/>
      <c r="BM27" s="635"/>
      <c r="BN27" s="636"/>
      <c r="BO27" s="672">
        <v>100</v>
      </c>
      <c r="BP27" s="672"/>
      <c r="BQ27" s="672"/>
      <c r="BR27" s="672"/>
      <c r="BS27" s="673">
        <v>843099</v>
      </c>
      <c r="BT27" s="673"/>
      <c r="BU27" s="673"/>
      <c r="BV27" s="673"/>
      <c r="BW27" s="673"/>
      <c r="BX27" s="673"/>
      <c r="BY27" s="673"/>
      <c r="BZ27" s="673"/>
      <c r="CA27" s="673"/>
      <c r="CB27" s="713"/>
      <c r="CD27" s="631" t="s">
        <v>307</v>
      </c>
      <c r="CE27" s="632"/>
      <c r="CF27" s="632"/>
      <c r="CG27" s="632"/>
      <c r="CH27" s="632"/>
      <c r="CI27" s="632"/>
      <c r="CJ27" s="632"/>
      <c r="CK27" s="632"/>
      <c r="CL27" s="632"/>
      <c r="CM27" s="632"/>
      <c r="CN27" s="632"/>
      <c r="CO27" s="632"/>
      <c r="CP27" s="632"/>
      <c r="CQ27" s="633"/>
      <c r="CR27" s="634">
        <v>29557442</v>
      </c>
      <c r="CS27" s="647"/>
      <c r="CT27" s="647"/>
      <c r="CU27" s="647"/>
      <c r="CV27" s="647"/>
      <c r="CW27" s="647"/>
      <c r="CX27" s="647"/>
      <c r="CY27" s="648"/>
      <c r="CZ27" s="637">
        <v>28.9</v>
      </c>
      <c r="DA27" s="649"/>
      <c r="DB27" s="649"/>
      <c r="DC27" s="650"/>
      <c r="DD27" s="640">
        <v>7115043</v>
      </c>
      <c r="DE27" s="647"/>
      <c r="DF27" s="647"/>
      <c r="DG27" s="647"/>
      <c r="DH27" s="647"/>
      <c r="DI27" s="647"/>
      <c r="DJ27" s="647"/>
      <c r="DK27" s="648"/>
      <c r="DL27" s="640">
        <v>6514873</v>
      </c>
      <c r="DM27" s="647"/>
      <c r="DN27" s="647"/>
      <c r="DO27" s="647"/>
      <c r="DP27" s="647"/>
      <c r="DQ27" s="647"/>
      <c r="DR27" s="647"/>
      <c r="DS27" s="647"/>
      <c r="DT27" s="647"/>
      <c r="DU27" s="647"/>
      <c r="DV27" s="648"/>
      <c r="DW27" s="637">
        <v>12.2</v>
      </c>
      <c r="DX27" s="649"/>
      <c r="DY27" s="649"/>
      <c r="DZ27" s="649"/>
      <c r="EA27" s="649"/>
      <c r="EB27" s="649"/>
      <c r="EC27" s="661"/>
    </row>
    <row r="28" spans="2:133" ht="11.25" customHeight="1" x14ac:dyDescent="0.2">
      <c r="B28" s="631" t="s">
        <v>308</v>
      </c>
      <c r="C28" s="632"/>
      <c r="D28" s="632"/>
      <c r="E28" s="632"/>
      <c r="F28" s="632"/>
      <c r="G28" s="632"/>
      <c r="H28" s="632"/>
      <c r="I28" s="632"/>
      <c r="J28" s="632"/>
      <c r="K28" s="632"/>
      <c r="L28" s="632"/>
      <c r="M28" s="632"/>
      <c r="N28" s="632"/>
      <c r="O28" s="632"/>
      <c r="P28" s="632"/>
      <c r="Q28" s="633"/>
      <c r="R28" s="634">
        <v>971578</v>
      </c>
      <c r="S28" s="635"/>
      <c r="T28" s="635"/>
      <c r="U28" s="635"/>
      <c r="V28" s="635"/>
      <c r="W28" s="635"/>
      <c r="X28" s="635"/>
      <c r="Y28" s="636"/>
      <c r="Z28" s="672">
        <v>0.9</v>
      </c>
      <c r="AA28" s="672"/>
      <c r="AB28" s="672"/>
      <c r="AC28" s="672"/>
      <c r="AD28" s="673">
        <v>255368</v>
      </c>
      <c r="AE28" s="673"/>
      <c r="AF28" s="673"/>
      <c r="AG28" s="673"/>
      <c r="AH28" s="673"/>
      <c r="AI28" s="673"/>
      <c r="AJ28" s="673"/>
      <c r="AK28" s="673"/>
      <c r="AL28" s="637">
        <v>0.5</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309</v>
      </c>
      <c r="CE28" s="632"/>
      <c r="CF28" s="632"/>
      <c r="CG28" s="632"/>
      <c r="CH28" s="632"/>
      <c r="CI28" s="632"/>
      <c r="CJ28" s="632"/>
      <c r="CK28" s="632"/>
      <c r="CL28" s="632"/>
      <c r="CM28" s="632"/>
      <c r="CN28" s="632"/>
      <c r="CO28" s="632"/>
      <c r="CP28" s="632"/>
      <c r="CQ28" s="633"/>
      <c r="CR28" s="634">
        <v>3703257</v>
      </c>
      <c r="CS28" s="635"/>
      <c r="CT28" s="635"/>
      <c r="CU28" s="635"/>
      <c r="CV28" s="635"/>
      <c r="CW28" s="635"/>
      <c r="CX28" s="635"/>
      <c r="CY28" s="636"/>
      <c r="CZ28" s="637">
        <v>3.6</v>
      </c>
      <c r="DA28" s="649"/>
      <c r="DB28" s="649"/>
      <c r="DC28" s="650"/>
      <c r="DD28" s="640">
        <v>3692257</v>
      </c>
      <c r="DE28" s="635"/>
      <c r="DF28" s="635"/>
      <c r="DG28" s="635"/>
      <c r="DH28" s="635"/>
      <c r="DI28" s="635"/>
      <c r="DJ28" s="635"/>
      <c r="DK28" s="636"/>
      <c r="DL28" s="640">
        <v>3692257</v>
      </c>
      <c r="DM28" s="635"/>
      <c r="DN28" s="635"/>
      <c r="DO28" s="635"/>
      <c r="DP28" s="635"/>
      <c r="DQ28" s="635"/>
      <c r="DR28" s="635"/>
      <c r="DS28" s="635"/>
      <c r="DT28" s="635"/>
      <c r="DU28" s="635"/>
      <c r="DV28" s="636"/>
      <c r="DW28" s="637">
        <v>6.9</v>
      </c>
      <c r="DX28" s="649"/>
      <c r="DY28" s="649"/>
      <c r="DZ28" s="649"/>
      <c r="EA28" s="649"/>
      <c r="EB28" s="649"/>
      <c r="EC28" s="661"/>
    </row>
    <row r="29" spans="2:133" ht="11.25" customHeight="1" x14ac:dyDescent="0.2">
      <c r="B29" s="631" t="s">
        <v>310</v>
      </c>
      <c r="C29" s="632"/>
      <c r="D29" s="632"/>
      <c r="E29" s="632"/>
      <c r="F29" s="632"/>
      <c r="G29" s="632"/>
      <c r="H29" s="632"/>
      <c r="I29" s="632"/>
      <c r="J29" s="632"/>
      <c r="K29" s="632"/>
      <c r="L29" s="632"/>
      <c r="M29" s="632"/>
      <c r="N29" s="632"/>
      <c r="O29" s="632"/>
      <c r="P29" s="632"/>
      <c r="Q29" s="633"/>
      <c r="R29" s="634">
        <v>668737</v>
      </c>
      <c r="S29" s="635"/>
      <c r="T29" s="635"/>
      <c r="U29" s="635"/>
      <c r="V29" s="635"/>
      <c r="W29" s="635"/>
      <c r="X29" s="635"/>
      <c r="Y29" s="636"/>
      <c r="Z29" s="672">
        <v>0.6</v>
      </c>
      <c r="AA29" s="672"/>
      <c r="AB29" s="672"/>
      <c r="AC29" s="672"/>
      <c r="AD29" s="673" t="s">
        <v>192</v>
      </c>
      <c r="AE29" s="673"/>
      <c r="AF29" s="673"/>
      <c r="AG29" s="673"/>
      <c r="AH29" s="673"/>
      <c r="AI29" s="673"/>
      <c r="AJ29" s="673"/>
      <c r="AK29" s="673"/>
      <c r="AL29" s="637" t="s">
        <v>251</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311</v>
      </c>
      <c r="CE29" s="654"/>
      <c r="CF29" s="631" t="s">
        <v>72</v>
      </c>
      <c r="CG29" s="632"/>
      <c r="CH29" s="632"/>
      <c r="CI29" s="632"/>
      <c r="CJ29" s="632"/>
      <c r="CK29" s="632"/>
      <c r="CL29" s="632"/>
      <c r="CM29" s="632"/>
      <c r="CN29" s="632"/>
      <c r="CO29" s="632"/>
      <c r="CP29" s="632"/>
      <c r="CQ29" s="633"/>
      <c r="CR29" s="634">
        <v>3703257</v>
      </c>
      <c r="CS29" s="647"/>
      <c r="CT29" s="647"/>
      <c r="CU29" s="647"/>
      <c r="CV29" s="647"/>
      <c r="CW29" s="647"/>
      <c r="CX29" s="647"/>
      <c r="CY29" s="648"/>
      <c r="CZ29" s="637">
        <v>3.6</v>
      </c>
      <c r="DA29" s="649"/>
      <c r="DB29" s="649"/>
      <c r="DC29" s="650"/>
      <c r="DD29" s="640">
        <v>3692257</v>
      </c>
      <c r="DE29" s="647"/>
      <c r="DF29" s="647"/>
      <c r="DG29" s="647"/>
      <c r="DH29" s="647"/>
      <c r="DI29" s="647"/>
      <c r="DJ29" s="647"/>
      <c r="DK29" s="648"/>
      <c r="DL29" s="640">
        <v>3692257</v>
      </c>
      <c r="DM29" s="647"/>
      <c r="DN29" s="647"/>
      <c r="DO29" s="647"/>
      <c r="DP29" s="647"/>
      <c r="DQ29" s="647"/>
      <c r="DR29" s="647"/>
      <c r="DS29" s="647"/>
      <c r="DT29" s="647"/>
      <c r="DU29" s="647"/>
      <c r="DV29" s="648"/>
      <c r="DW29" s="637">
        <v>6.9</v>
      </c>
      <c r="DX29" s="649"/>
      <c r="DY29" s="649"/>
      <c r="DZ29" s="649"/>
      <c r="EA29" s="649"/>
      <c r="EB29" s="649"/>
      <c r="EC29" s="661"/>
    </row>
    <row r="30" spans="2:133" ht="11.25" customHeight="1" x14ac:dyDescent="0.2">
      <c r="B30" s="631" t="s">
        <v>312</v>
      </c>
      <c r="C30" s="632"/>
      <c r="D30" s="632"/>
      <c r="E30" s="632"/>
      <c r="F30" s="632"/>
      <c r="G30" s="632"/>
      <c r="H30" s="632"/>
      <c r="I30" s="632"/>
      <c r="J30" s="632"/>
      <c r="K30" s="632"/>
      <c r="L30" s="632"/>
      <c r="M30" s="632"/>
      <c r="N30" s="632"/>
      <c r="O30" s="632"/>
      <c r="P30" s="632"/>
      <c r="Q30" s="633"/>
      <c r="R30" s="634">
        <v>20779523</v>
      </c>
      <c r="S30" s="635"/>
      <c r="T30" s="635"/>
      <c r="U30" s="635"/>
      <c r="V30" s="635"/>
      <c r="W30" s="635"/>
      <c r="X30" s="635"/>
      <c r="Y30" s="636"/>
      <c r="Z30" s="672">
        <v>19.2</v>
      </c>
      <c r="AA30" s="672"/>
      <c r="AB30" s="672"/>
      <c r="AC30" s="672"/>
      <c r="AD30" s="673" t="s">
        <v>192</v>
      </c>
      <c r="AE30" s="673"/>
      <c r="AF30" s="673"/>
      <c r="AG30" s="673"/>
      <c r="AH30" s="673"/>
      <c r="AI30" s="673"/>
      <c r="AJ30" s="673"/>
      <c r="AK30" s="673"/>
      <c r="AL30" s="637" t="s">
        <v>192</v>
      </c>
      <c r="AM30" s="638"/>
      <c r="AN30" s="638"/>
      <c r="AO30" s="674"/>
      <c r="AP30" s="686" t="s">
        <v>229</v>
      </c>
      <c r="AQ30" s="687"/>
      <c r="AR30" s="687"/>
      <c r="AS30" s="687"/>
      <c r="AT30" s="687"/>
      <c r="AU30" s="687"/>
      <c r="AV30" s="687"/>
      <c r="AW30" s="687"/>
      <c r="AX30" s="687"/>
      <c r="AY30" s="687"/>
      <c r="AZ30" s="687"/>
      <c r="BA30" s="687"/>
      <c r="BB30" s="687"/>
      <c r="BC30" s="687"/>
      <c r="BD30" s="687"/>
      <c r="BE30" s="687"/>
      <c r="BF30" s="688"/>
      <c r="BG30" s="686" t="s">
        <v>313</v>
      </c>
      <c r="BH30" s="704"/>
      <c r="BI30" s="704"/>
      <c r="BJ30" s="704"/>
      <c r="BK30" s="704"/>
      <c r="BL30" s="704"/>
      <c r="BM30" s="704"/>
      <c r="BN30" s="704"/>
      <c r="BO30" s="704"/>
      <c r="BP30" s="704"/>
      <c r="BQ30" s="705"/>
      <c r="BR30" s="686" t="s">
        <v>314</v>
      </c>
      <c r="BS30" s="704"/>
      <c r="BT30" s="704"/>
      <c r="BU30" s="704"/>
      <c r="BV30" s="704"/>
      <c r="BW30" s="704"/>
      <c r="BX30" s="704"/>
      <c r="BY30" s="704"/>
      <c r="BZ30" s="704"/>
      <c r="CA30" s="704"/>
      <c r="CB30" s="705"/>
      <c r="CD30" s="655"/>
      <c r="CE30" s="656"/>
      <c r="CF30" s="631" t="s">
        <v>315</v>
      </c>
      <c r="CG30" s="632"/>
      <c r="CH30" s="632"/>
      <c r="CI30" s="632"/>
      <c r="CJ30" s="632"/>
      <c r="CK30" s="632"/>
      <c r="CL30" s="632"/>
      <c r="CM30" s="632"/>
      <c r="CN30" s="632"/>
      <c r="CO30" s="632"/>
      <c r="CP30" s="632"/>
      <c r="CQ30" s="633"/>
      <c r="CR30" s="634">
        <v>3512484</v>
      </c>
      <c r="CS30" s="635"/>
      <c r="CT30" s="635"/>
      <c r="CU30" s="635"/>
      <c r="CV30" s="635"/>
      <c r="CW30" s="635"/>
      <c r="CX30" s="635"/>
      <c r="CY30" s="636"/>
      <c r="CZ30" s="637">
        <v>3.4</v>
      </c>
      <c r="DA30" s="649"/>
      <c r="DB30" s="649"/>
      <c r="DC30" s="650"/>
      <c r="DD30" s="640">
        <v>3501484</v>
      </c>
      <c r="DE30" s="635"/>
      <c r="DF30" s="635"/>
      <c r="DG30" s="635"/>
      <c r="DH30" s="635"/>
      <c r="DI30" s="635"/>
      <c r="DJ30" s="635"/>
      <c r="DK30" s="636"/>
      <c r="DL30" s="640">
        <v>3501484</v>
      </c>
      <c r="DM30" s="635"/>
      <c r="DN30" s="635"/>
      <c r="DO30" s="635"/>
      <c r="DP30" s="635"/>
      <c r="DQ30" s="635"/>
      <c r="DR30" s="635"/>
      <c r="DS30" s="635"/>
      <c r="DT30" s="635"/>
      <c r="DU30" s="635"/>
      <c r="DV30" s="636"/>
      <c r="DW30" s="637">
        <v>6.6</v>
      </c>
      <c r="DX30" s="649"/>
      <c r="DY30" s="649"/>
      <c r="DZ30" s="649"/>
      <c r="EA30" s="649"/>
      <c r="EB30" s="649"/>
      <c r="EC30" s="661"/>
    </row>
    <row r="31" spans="2:133" ht="11.25" customHeight="1" x14ac:dyDescent="0.2">
      <c r="B31" s="701" t="s">
        <v>316</v>
      </c>
      <c r="C31" s="702"/>
      <c r="D31" s="702"/>
      <c r="E31" s="702"/>
      <c r="F31" s="702"/>
      <c r="G31" s="702"/>
      <c r="H31" s="702"/>
      <c r="I31" s="702"/>
      <c r="J31" s="702"/>
      <c r="K31" s="702"/>
      <c r="L31" s="702"/>
      <c r="M31" s="702"/>
      <c r="N31" s="702"/>
      <c r="O31" s="702"/>
      <c r="P31" s="702"/>
      <c r="Q31" s="703"/>
      <c r="R31" s="634" t="s">
        <v>180</v>
      </c>
      <c r="S31" s="635"/>
      <c r="T31" s="635"/>
      <c r="U31" s="635"/>
      <c r="V31" s="635"/>
      <c r="W31" s="635"/>
      <c r="X31" s="635"/>
      <c r="Y31" s="636"/>
      <c r="Z31" s="672" t="s">
        <v>180</v>
      </c>
      <c r="AA31" s="672"/>
      <c r="AB31" s="672"/>
      <c r="AC31" s="672"/>
      <c r="AD31" s="673" t="s">
        <v>192</v>
      </c>
      <c r="AE31" s="673"/>
      <c r="AF31" s="673"/>
      <c r="AG31" s="673"/>
      <c r="AH31" s="673"/>
      <c r="AI31" s="673"/>
      <c r="AJ31" s="673"/>
      <c r="AK31" s="673"/>
      <c r="AL31" s="637" t="s">
        <v>192</v>
      </c>
      <c r="AM31" s="638"/>
      <c r="AN31" s="638"/>
      <c r="AO31" s="674"/>
      <c r="AP31" s="706" t="s">
        <v>317</v>
      </c>
      <c r="AQ31" s="707"/>
      <c r="AR31" s="707"/>
      <c r="AS31" s="707"/>
      <c r="AT31" s="708" t="s">
        <v>318</v>
      </c>
      <c r="AU31" s="212"/>
      <c r="AV31" s="212"/>
      <c r="AW31" s="212"/>
      <c r="AX31" s="692" t="s">
        <v>195</v>
      </c>
      <c r="AY31" s="693"/>
      <c r="AZ31" s="693"/>
      <c r="BA31" s="693"/>
      <c r="BB31" s="693"/>
      <c r="BC31" s="693"/>
      <c r="BD31" s="693"/>
      <c r="BE31" s="693"/>
      <c r="BF31" s="694"/>
      <c r="BG31" s="696">
        <v>99.3</v>
      </c>
      <c r="BH31" s="697"/>
      <c r="BI31" s="697"/>
      <c r="BJ31" s="697"/>
      <c r="BK31" s="697"/>
      <c r="BL31" s="697"/>
      <c r="BM31" s="698">
        <v>98.9</v>
      </c>
      <c r="BN31" s="697"/>
      <c r="BO31" s="697"/>
      <c r="BP31" s="697"/>
      <c r="BQ31" s="699"/>
      <c r="BR31" s="696">
        <v>99.3</v>
      </c>
      <c r="BS31" s="697"/>
      <c r="BT31" s="697"/>
      <c r="BU31" s="697"/>
      <c r="BV31" s="697"/>
      <c r="BW31" s="697"/>
      <c r="BX31" s="698">
        <v>98.9</v>
      </c>
      <c r="BY31" s="697"/>
      <c r="BZ31" s="697"/>
      <c r="CA31" s="697"/>
      <c r="CB31" s="699"/>
      <c r="CD31" s="655"/>
      <c r="CE31" s="656"/>
      <c r="CF31" s="631" t="s">
        <v>319</v>
      </c>
      <c r="CG31" s="632"/>
      <c r="CH31" s="632"/>
      <c r="CI31" s="632"/>
      <c r="CJ31" s="632"/>
      <c r="CK31" s="632"/>
      <c r="CL31" s="632"/>
      <c r="CM31" s="632"/>
      <c r="CN31" s="632"/>
      <c r="CO31" s="632"/>
      <c r="CP31" s="632"/>
      <c r="CQ31" s="633"/>
      <c r="CR31" s="634">
        <v>190773</v>
      </c>
      <c r="CS31" s="647"/>
      <c r="CT31" s="647"/>
      <c r="CU31" s="647"/>
      <c r="CV31" s="647"/>
      <c r="CW31" s="647"/>
      <c r="CX31" s="647"/>
      <c r="CY31" s="648"/>
      <c r="CZ31" s="637">
        <v>0.2</v>
      </c>
      <c r="DA31" s="649"/>
      <c r="DB31" s="649"/>
      <c r="DC31" s="650"/>
      <c r="DD31" s="640">
        <v>190773</v>
      </c>
      <c r="DE31" s="647"/>
      <c r="DF31" s="647"/>
      <c r="DG31" s="647"/>
      <c r="DH31" s="647"/>
      <c r="DI31" s="647"/>
      <c r="DJ31" s="647"/>
      <c r="DK31" s="648"/>
      <c r="DL31" s="640">
        <v>190773</v>
      </c>
      <c r="DM31" s="647"/>
      <c r="DN31" s="647"/>
      <c r="DO31" s="647"/>
      <c r="DP31" s="647"/>
      <c r="DQ31" s="647"/>
      <c r="DR31" s="647"/>
      <c r="DS31" s="647"/>
      <c r="DT31" s="647"/>
      <c r="DU31" s="647"/>
      <c r="DV31" s="648"/>
      <c r="DW31" s="637">
        <v>0.4</v>
      </c>
      <c r="DX31" s="649"/>
      <c r="DY31" s="649"/>
      <c r="DZ31" s="649"/>
      <c r="EA31" s="649"/>
      <c r="EB31" s="649"/>
      <c r="EC31" s="661"/>
    </row>
    <row r="32" spans="2:133" ht="11.25" customHeight="1" x14ac:dyDescent="0.2">
      <c r="B32" s="631" t="s">
        <v>320</v>
      </c>
      <c r="C32" s="632"/>
      <c r="D32" s="632"/>
      <c r="E32" s="632"/>
      <c r="F32" s="632"/>
      <c r="G32" s="632"/>
      <c r="H32" s="632"/>
      <c r="I32" s="632"/>
      <c r="J32" s="632"/>
      <c r="K32" s="632"/>
      <c r="L32" s="632"/>
      <c r="M32" s="632"/>
      <c r="N32" s="632"/>
      <c r="O32" s="632"/>
      <c r="P32" s="632"/>
      <c r="Q32" s="633"/>
      <c r="R32" s="634">
        <v>14020668</v>
      </c>
      <c r="S32" s="635"/>
      <c r="T32" s="635"/>
      <c r="U32" s="635"/>
      <c r="V32" s="635"/>
      <c r="W32" s="635"/>
      <c r="X32" s="635"/>
      <c r="Y32" s="636"/>
      <c r="Z32" s="672">
        <v>12.9</v>
      </c>
      <c r="AA32" s="672"/>
      <c r="AB32" s="672"/>
      <c r="AC32" s="672"/>
      <c r="AD32" s="673" t="s">
        <v>192</v>
      </c>
      <c r="AE32" s="673"/>
      <c r="AF32" s="673"/>
      <c r="AG32" s="673"/>
      <c r="AH32" s="673"/>
      <c r="AI32" s="673"/>
      <c r="AJ32" s="673"/>
      <c r="AK32" s="673"/>
      <c r="AL32" s="637" t="s">
        <v>192</v>
      </c>
      <c r="AM32" s="638"/>
      <c r="AN32" s="638"/>
      <c r="AO32" s="674"/>
      <c r="AP32" s="675"/>
      <c r="AQ32" s="676"/>
      <c r="AR32" s="676"/>
      <c r="AS32" s="676"/>
      <c r="AT32" s="709"/>
      <c r="AU32" s="208" t="s">
        <v>321</v>
      </c>
      <c r="AX32" s="631" t="s">
        <v>322</v>
      </c>
      <c r="AY32" s="632"/>
      <c r="AZ32" s="632"/>
      <c r="BA32" s="632"/>
      <c r="BB32" s="632"/>
      <c r="BC32" s="632"/>
      <c r="BD32" s="632"/>
      <c r="BE32" s="632"/>
      <c r="BF32" s="633"/>
      <c r="BG32" s="700">
        <v>99.1</v>
      </c>
      <c r="BH32" s="647"/>
      <c r="BI32" s="647"/>
      <c r="BJ32" s="647"/>
      <c r="BK32" s="647"/>
      <c r="BL32" s="647"/>
      <c r="BM32" s="638">
        <v>98.6</v>
      </c>
      <c r="BN32" s="647"/>
      <c r="BO32" s="647"/>
      <c r="BP32" s="647"/>
      <c r="BQ32" s="670"/>
      <c r="BR32" s="700">
        <v>99.1</v>
      </c>
      <c r="BS32" s="647"/>
      <c r="BT32" s="647"/>
      <c r="BU32" s="647"/>
      <c r="BV32" s="647"/>
      <c r="BW32" s="647"/>
      <c r="BX32" s="638">
        <v>98.6</v>
      </c>
      <c r="BY32" s="647"/>
      <c r="BZ32" s="647"/>
      <c r="CA32" s="647"/>
      <c r="CB32" s="670"/>
      <c r="CD32" s="657"/>
      <c r="CE32" s="658"/>
      <c r="CF32" s="631" t="s">
        <v>323</v>
      </c>
      <c r="CG32" s="632"/>
      <c r="CH32" s="632"/>
      <c r="CI32" s="632"/>
      <c r="CJ32" s="632"/>
      <c r="CK32" s="632"/>
      <c r="CL32" s="632"/>
      <c r="CM32" s="632"/>
      <c r="CN32" s="632"/>
      <c r="CO32" s="632"/>
      <c r="CP32" s="632"/>
      <c r="CQ32" s="633"/>
      <c r="CR32" s="634" t="s">
        <v>192</v>
      </c>
      <c r="CS32" s="635"/>
      <c r="CT32" s="635"/>
      <c r="CU32" s="635"/>
      <c r="CV32" s="635"/>
      <c r="CW32" s="635"/>
      <c r="CX32" s="635"/>
      <c r="CY32" s="636"/>
      <c r="CZ32" s="637" t="s">
        <v>251</v>
      </c>
      <c r="DA32" s="649"/>
      <c r="DB32" s="649"/>
      <c r="DC32" s="650"/>
      <c r="DD32" s="640" t="s">
        <v>251</v>
      </c>
      <c r="DE32" s="635"/>
      <c r="DF32" s="635"/>
      <c r="DG32" s="635"/>
      <c r="DH32" s="635"/>
      <c r="DI32" s="635"/>
      <c r="DJ32" s="635"/>
      <c r="DK32" s="636"/>
      <c r="DL32" s="640" t="s">
        <v>192</v>
      </c>
      <c r="DM32" s="635"/>
      <c r="DN32" s="635"/>
      <c r="DO32" s="635"/>
      <c r="DP32" s="635"/>
      <c r="DQ32" s="635"/>
      <c r="DR32" s="635"/>
      <c r="DS32" s="635"/>
      <c r="DT32" s="635"/>
      <c r="DU32" s="635"/>
      <c r="DV32" s="636"/>
      <c r="DW32" s="637" t="s">
        <v>192</v>
      </c>
      <c r="DX32" s="649"/>
      <c r="DY32" s="649"/>
      <c r="DZ32" s="649"/>
      <c r="EA32" s="649"/>
      <c r="EB32" s="649"/>
      <c r="EC32" s="661"/>
    </row>
    <row r="33" spans="2:133" ht="11.25" customHeight="1" x14ac:dyDescent="0.2">
      <c r="B33" s="631" t="s">
        <v>324</v>
      </c>
      <c r="C33" s="632"/>
      <c r="D33" s="632"/>
      <c r="E33" s="632"/>
      <c r="F33" s="632"/>
      <c r="G33" s="632"/>
      <c r="H33" s="632"/>
      <c r="I33" s="632"/>
      <c r="J33" s="632"/>
      <c r="K33" s="632"/>
      <c r="L33" s="632"/>
      <c r="M33" s="632"/>
      <c r="N33" s="632"/>
      <c r="O33" s="632"/>
      <c r="P33" s="632"/>
      <c r="Q33" s="633"/>
      <c r="R33" s="634">
        <v>109090</v>
      </c>
      <c r="S33" s="635"/>
      <c r="T33" s="635"/>
      <c r="U33" s="635"/>
      <c r="V33" s="635"/>
      <c r="W33" s="635"/>
      <c r="X33" s="635"/>
      <c r="Y33" s="636"/>
      <c r="Z33" s="672">
        <v>0.1</v>
      </c>
      <c r="AA33" s="672"/>
      <c r="AB33" s="672"/>
      <c r="AC33" s="672"/>
      <c r="AD33" s="673">
        <v>33036</v>
      </c>
      <c r="AE33" s="673"/>
      <c r="AF33" s="673"/>
      <c r="AG33" s="673"/>
      <c r="AH33" s="673"/>
      <c r="AI33" s="673"/>
      <c r="AJ33" s="673"/>
      <c r="AK33" s="673"/>
      <c r="AL33" s="637">
        <v>0.1</v>
      </c>
      <c r="AM33" s="638"/>
      <c r="AN33" s="638"/>
      <c r="AO33" s="674"/>
      <c r="AP33" s="677"/>
      <c r="AQ33" s="678"/>
      <c r="AR33" s="678"/>
      <c r="AS33" s="678"/>
      <c r="AT33" s="710"/>
      <c r="AU33" s="213"/>
      <c r="AV33" s="213"/>
      <c r="AW33" s="213"/>
      <c r="AX33" s="615" t="s">
        <v>325</v>
      </c>
      <c r="AY33" s="616"/>
      <c r="AZ33" s="616"/>
      <c r="BA33" s="616"/>
      <c r="BB33" s="616"/>
      <c r="BC33" s="616"/>
      <c r="BD33" s="616"/>
      <c r="BE33" s="616"/>
      <c r="BF33" s="617"/>
      <c r="BG33" s="695">
        <v>99.6</v>
      </c>
      <c r="BH33" s="619"/>
      <c r="BI33" s="619"/>
      <c r="BJ33" s="619"/>
      <c r="BK33" s="619"/>
      <c r="BL33" s="619"/>
      <c r="BM33" s="665">
        <v>99.3</v>
      </c>
      <c r="BN33" s="619"/>
      <c r="BO33" s="619"/>
      <c r="BP33" s="619"/>
      <c r="BQ33" s="682"/>
      <c r="BR33" s="695">
        <v>99.6</v>
      </c>
      <c r="BS33" s="619"/>
      <c r="BT33" s="619"/>
      <c r="BU33" s="619"/>
      <c r="BV33" s="619"/>
      <c r="BW33" s="619"/>
      <c r="BX33" s="665">
        <v>99.3</v>
      </c>
      <c r="BY33" s="619"/>
      <c r="BZ33" s="619"/>
      <c r="CA33" s="619"/>
      <c r="CB33" s="682"/>
      <c r="CD33" s="631" t="s">
        <v>326</v>
      </c>
      <c r="CE33" s="632"/>
      <c r="CF33" s="632"/>
      <c r="CG33" s="632"/>
      <c r="CH33" s="632"/>
      <c r="CI33" s="632"/>
      <c r="CJ33" s="632"/>
      <c r="CK33" s="632"/>
      <c r="CL33" s="632"/>
      <c r="CM33" s="632"/>
      <c r="CN33" s="632"/>
      <c r="CO33" s="632"/>
      <c r="CP33" s="632"/>
      <c r="CQ33" s="633"/>
      <c r="CR33" s="634">
        <v>48326543</v>
      </c>
      <c r="CS33" s="647"/>
      <c r="CT33" s="647"/>
      <c r="CU33" s="647"/>
      <c r="CV33" s="647"/>
      <c r="CW33" s="647"/>
      <c r="CX33" s="647"/>
      <c r="CY33" s="648"/>
      <c r="CZ33" s="637">
        <v>47.2</v>
      </c>
      <c r="DA33" s="649"/>
      <c r="DB33" s="649"/>
      <c r="DC33" s="650"/>
      <c r="DD33" s="640">
        <v>37159586</v>
      </c>
      <c r="DE33" s="647"/>
      <c r="DF33" s="647"/>
      <c r="DG33" s="647"/>
      <c r="DH33" s="647"/>
      <c r="DI33" s="647"/>
      <c r="DJ33" s="647"/>
      <c r="DK33" s="648"/>
      <c r="DL33" s="640">
        <v>26209311</v>
      </c>
      <c r="DM33" s="647"/>
      <c r="DN33" s="647"/>
      <c r="DO33" s="647"/>
      <c r="DP33" s="647"/>
      <c r="DQ33" s="647"/>
      <c r="DR33" s="647"/>
      <c r="DS33" s="647"/>
      <c r="DT33" s="647"/>
      <c r="DU33" s="647"/>
      <c r="DV33" s="648"/>
      <c r="DW33" s="637">
        <v>49.1</v>
      </c>
      <c r="DX33" s="649"/>
      <c r="DY33" s="649"/>
      <c r="DZ33" s="649"/>
      <c r="EA33" s="649"/>
      <c r="EB33" s="649"/>
      <c r="EC33" s="661"/>
    </row>
    <row r="34" spans="2:133" ht="11.25" customHeight="1" x14ac:dyDescent="0.2">
      <c r="B34" s="631" t="s">
        <v>327</v>
      </c>
      <c r="C34" s="632"/>
      <c r="D34" s="632"/>
      <c r="E34" s="632"/>
      <c r="F34" s="632"/>
      <c r="G34" s="632"/>
      <c r="H34" s="632"/>
      <c r="I34" s="632"/>
      <c r="J34" s="632"/>
      <c r="K34" s="632"/>
      <c r="L34" s="632"/>
      <c r="M34" s="632"/>
      <c r="N34" s="632"/>
      <c r="O34" s="632"/>
      <c r="P34" s="632"/>
      <c r="Q34" s="633"/>
      <c r="R34" s="634">
        <v>271486</v>
      </c>
      <c r="S34" s="635"/>
      <c r="T34" s="635"/>
      <c r="U34" s="635"/>
      <c r="V34" s="635"/>
      <c r="W34" s="635"/>
      <c r="X34" s="635"/>
      <c r="Y34" s="636"/>
      <c r="Z34" s="672">
        <v>0.3</v>
      </c>
      <c r="AA34" s="672"/>
      <c r="AB34" s="672"/>
      <c r="AC34" s="672"/>
      <c r="AD34" s="673" t="s">
        <v>192</v>
      </c>
      <c r="AE34" s="673"/>
      <c r="AF34" s="673"/>
      <c r="AG34" s="673"/>
      <c r="AH34" s="673"/>
      <c r="AI34" s="673"/>
      <c r="AJ34" s="673"/>
      <c r="AK34" s="673"/>
      <c r="AL34" s="637" t="s">
        <v>251</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328</v>
      </c>
      <c r="CE34" s="632"/>
      <c r="CF34" s="632"/>
      <c r="CG34" s="632"/>
      <c r="CH34" s="632"/>
      <c r="CI34" s="632"/>
      <c r="CJ34" s="632"/>
      <c r="CK34" s="632"/>
      <c r="CL34" s="632"/>
      <c r="CM34" s="632"/>
      <c r="CN34" s="632"/>
      <c r="CO34" s="632"/>
      <c r="CP34" s="632"/>
      <c r="CQ34" s="633"/>
      <c r="CR34" s="634">
        <v>18857400</v>
      </c>
      <c r="CS34" s="635"/>
      <c r="CT34" s="635"/>
      <c r="CU34" s="635"/>
      <c r="CV34" s="635"/>
      <c r="CW34" s="635"/>
      <c r="CX34" s="635"/>
      <c r="CY34" s="636"/>
      <c r="CZ34" s="637">
        <v>18.399999999999999</v>
      </c>
      <c r="DA34" s="649"/>
      <c r="DB34" s="649"/>
      <c r="DC34" s="650"/>
      <c r="DD34" s="640">
        <v>12568418</v>
      </c>
      <c r="DE34" s="635"/>
      <c r="DF34" s="635"/>
      <c r="DG34" s="635"/>
      <c r="DH34" s="635"/>
      <c r="DI34" s="635"/>
      <c r="DJ34" s="635"/>
      <c r="DK34" s="636"/>
      <c r="DL34" s="640">
        <v>11646577</v>
      </c>
      <c r="DM34" s="635"/>
      <c r="DN34" s="635"/>
      <c r="DO34" s="635"/>
      <c r="DP34" s="635"/>
      <c r="DQ34" s="635"/>
      <c r="DR34" s="635"/>
      <c r="DS34" s="635"/>
      <c r="DT34" s="635"/>
      <c r="DU34" s="635"/>
      <c r="DV34" s="636"/>
      <c r="DW34" s="637">
        <v>21.8</v>
      </c>
      <c r="DX34" s="649"/>
      <c r="DY34" s="649"/>
      <c r="DZ34" s="649"/>
      <c r="EA34" s="649"/>
      <c r="EB34" s="649"/>
      <c r="EC34" s="661"/>
    </row>
    <row r="35" spans="2:133" ht="11.25" customHeight="1" x14ac:dyDescent="0.2">
      <c r="B35" s="631" t="s">
        <v>329</v>
      </c>
      <c r="C35" s="632"/>
      <c r="D35" s="632"/>
      <c r="E35" s="632"/>
      <c r="F35" s="632"/>
      <c r="G35" s="632"/>
      <c r="H35" s="632"/>
      <c r="I35" s="632"/>
      <c r="J35" s="632"/>
      <c r="K35" s="632"/>
      <c r="L35" s="632"/>
      <c r="M35" s="632"/>
      <c r="N35" s="632"/>
      <c r="O35" s="632"/>
      <c r="P35" s="632"/>
      <c r="Q35" s="633"/>
      <c r="R35" s="634">
        <v>3036135</v>
      </c>
      <c r="S35" s="635"/>
      <c r="T35" s="635"/>
      <c r="U35" s="635"/>
      <c r="V35" s="635"/>
      <c r="W35" s="635"/>
      <c r="X35" s="635"/>
      <c r="Y35" s="636"/>
      <c r="Z35" s="672">
        <v>2.8</v>
      </c>
      <c r="AA35" s="672"/>
      <c r="AB35" s="672"/>
      <c r="AC35" s="672"/>
      <c r="AD35" s="673" t="s">
        <v>251</v>
      </c>
      <c r="AE35" s="673"/>
      <c r="AF35" s="673"/>
      <c r="AG35" s="673"/>
      <c r="AH35" s="673"/>
      <c r="AI35" s="673"/>
      <c r="AJ35" s="673"/>
      <c r="AK35" s="673"/>
      <c r="AL35" s="637" t="s">
        <v>192</v>
      </c>
      <c r="AM35" s="638"/>
      <c r="AN35" s="638"/>
      <c r="AO35" s="674"/>
      <c r="AP35" s="216"/>
      <c r="AQ35" s="686" t="s">
        <v>330</v>
      </c>
      <c r="AR35" s="687"/>
      <c r="AS35" s="687"/>
      <c r="AT35" s="687"/>
      <c r="AU35" s="687"/>
      <c r="AV35" s="687"/>
      <c r="AW35" s="687"/>
      <c r="AX35" s="687"/>
      <c r="AY35" s="687"/>
      <c r="AZ35" s="687"/>
      <c r="BA35" s="687"/>
      <c r="BB35" s="687"/>
      <c r="BC35" s="687"/>
      <c r="BD35" s="687"/>
      <c r="BE35" s="687"/>
      <c r="BF35" s="688"/>
      <c r="BG35" s="686" t="s">
        <v>331</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332</v>
      </c>
      <c r="CE35" s="632"/>
      <c r="CF35" s="632"/>
      <c r="CG35" s="632"/>
      <c r="CH35" s="632"/>
      <c r="CI35" s="632"/>
      <c r="CJ35" s="632"/>
      <c r="CK35" s="632"/>
      <c r="CL35" s="632"/>
      <c r="CM35" s="632"/>
      <c r="CN35" s="632"/>
      <c r="CO35" s="632"/>
      <c r="CP35" s="632"/>
      <c r="CQ35" s="633"/>
      <c r="CR35" s="634">
        <v>830141</v>
      </c>
      <c r="CS35" s="647"/>
      <c r="CT35" s="647"/>
      <c r="CU35" s="647"/>
      <c r="CV35" s="647"/>
      <c r="CW35" s="647"/>
      <c r="CX35" s="647"/>
      <c r="CY35" s="648"/>
      <c r="CZ35" s="637">
        <v>0.8</v>
      </c>
      <c r="DA35" s="649"/>
      <c r="DB35" s="649"/>
      <c r="DC35" s="650"/>
      <c r="DD35" s="640">
        <v>548736</v>
      </c>
      <c r="DE35" s="647"/>
      <c r="DF35" s="647"/>
      <c r="DG35" s="647"/>
      <c r="DH35" s="647"/>
      <c r="DI35" s="647"/>
      <c r="DJ35" s="647"/>
      <c r="DK35" s="648"/>
      <c r="DL35" s="640">
        <v>548210</v>
      </c>
      <c r="DM35" s="647"/>
      <c r="DN35" s="647"/>
      <c r="DO35" s="647"/>
      <c r="DP35" s="647"/>
      <c r="DQ35" s="647"/>
      <c r="DR35" s="647"/>
      <c r="DS35" s="647"/>
      <c r="DT35" s="647"/>
      <c r="DU35" s="647"/>
      <c r="DV35" s="648"/>
      <c r="DW35" s="637">
        <v>1</v>
      </c>
      <c r="DX35" s="649"/>
      <c r="DY35" s="649"/>
      <c r="DZ35" s="649"/>
      <c r="EA35" s="649"/>
      <c r="EB35" s="649"/>
      <c r="EC35" s="661"/>
    </row>
    <row r="36" spans="2:133" ht="11.25" customHeight="1" x14ac:dyDescent="0.2">
      <c r="B36" s="631" t="s">
        <v>333</v>
      </c>
      <c r="C36" s="632"/>
      <c r="D36" s="632"/>
      <c r="E36" s="632"/>
      <c r="F36" s="632"/>
      <c r="G36" s="632"/>
      <c r="H36" s="632"/>
      <c r="I36" s="632"/>
      <c r="J36" s="632"/>
      <c r="K36" s="632"/>
      <c r="L36" s="632"/>
      <c r="M36" s="632"/>
      <c r="N36" s="632"/>
      <c r="O36" s="632"/>
      <c r="P36" s="632"/>
      <c r="Q36" s="633"/>
      <c r="R36" s="634">
        <v>7273403</v>
      </c>
      <c r="S36" s="635"/>
      <c r="T36" s="635"/>
      <c r="U36" s="635"/>
      <c r="V36" s="635"/>
      <c r="W36" s="635"/>
      <c r="X36" s="635"/>
      <c r="Y36" s="636"/>
      <c r="Z36" s="672">
        <v>6.7</v>
      </c>
      <c r="AA36" s="672"/>
      <c r="AB36" s="672"/>
      <c r="AC36" s="672"/>
      <c r="AD36" s="673" t="s">
        <v>192</v>
      </c>
      <c r="AE36" s="673"/>
      <c r="AF36" s="673"/>
      <c r="AG36" s="673"/>
      <c r="AH36" s="673"/>
      <c r="AI36" s="673"/>
      <c r="AJ36" s="673"/>
      <c r="AK36" s="673"/>
      <c r="AL36" s="637" t="s">
        <v>192</v>
      </c>
      <c r="AM36" s="638"/>
      <c r="AN36" s="638"/>
      <c r="AO36" s="674"/>
      <c r="AP36" s="216"/>
      <c r="AQ36" s="683" t="s">
        <v>334</v>
      </c>
      <c r="AR36" s="684"/>
      <c r="AS36" s="684"/>
      <c r="AT36" s="684"/>
      <c r="AU36" s="684"/>
      <c r="AV36" s="684"/>
      <c r="AW36" s="684"/>
      <c r="AX36" s="684"/>
      <c r="AY36" s="685"/>
      <c r="AZ36" s="689">
        <v>9950414</v>
      </c>
      <c r="BA36" s="690"/>
      <c r="BB36" s="690"/>
      <c r="BC36" s="690"/>
      <c r="BD36" s="690"/>
      <c r="BE36" s="690"/>
      <c r="BF36" s="691"/>
      <c r="BG36" s="692" t="s">
        <v>335</v>
      </c>
      <c r="BH36" s="693"/>
      <c r="BI36" s="693"/>
      <c r="BJ36" s="693"/>
      <c r="BK36" s="693"/>
      <c r="BL36" s="693"/>
      <c r="BM36" s="693"/>
      <c r="BN36" s="693"/>
      <c r="BO36" s="693"/>
      <c r="BP36" s="693"/>
      <c r="BQ36" s="693"/>
      <c r="BR36" s="693"/>
      <c r="BS36" s="693"/>
      <c r="BT36" s="693"/>
      <c r="BU36" s="694"/>
      <c r="BV36" s="689">
        <v>35432</v>
      </c>
      <c r="BW36" s="690"/>
      <c r="BX36" s="690"/>
      <c r="BY36" s="690"/>
      <c r="BZ36" s="690"/>
      <c r="CA36" s="690"/>
      <c r="CB36" s="691"/>
      <c r="CD36" s="631" t="s">
        <v>336</v>
      </c>
      <c r="CE36" s="632"/>
      <c r="CF36" s="632"/>
      <c r="CG36" s="632"/>
      <c r="CH36" s="632"/>
      <c r="CI36" s="632"/>
      <c r="CJ36" s="632"/>
      <c r="CK36" s="632"/>
      <c r="CL36" s="632"/>
      <c r="CM36" s="632"/>
      <c r="CN36" s="632"/>
      <c r="CO36" s="632"/>
      <c r="CP36" s="632"/>
      <c r="CQ36" s="633"/>
      <c r="CR36" s="634">
        <v>14548534</v>
      </c>
      <c r="CS36" s="635"/>
      <c r="CT36" s="635"/>
      <c r="CU36" s="635"/>
      <c r="CV36" s="635"/>
      <c r="CW36" s="635"/>
      <c r="CX36" s="635"/>
      <c r="CY36" s="636"/>
      <c r="CZ36" s="637">
        <v>14.2</v>
      </c>
      <c r="DA36" s="649"/>
      <c r="DB36" s="649"/>
      <c r="DC36" s="650"/>
      <c r="DD36" s="640">
        <v>11140530</v>
      </c>
      <c r="DE36" s="635"/>
      <c r="DF36" s="635"/>
      <c r="DG36" s="635"/>
      <c r="DH36" s="635"/>
      <c r="DI36" s="635"/>
      <c r="DJ36" s="635"/>
      <c r="DK36" s="636"/>
      <c r="DL36" s="640">
        <v>9022833</v>
      </c>
      <c r="DM36" s="635"/>
      <c r="DN36" s="635"/>
      <c r="DO36" s="635"/>
      <c r="DP36" s="635"/>
      <c r="DQ36" s="635"/>
      <c r="DR36" s="635"/>
      <c r="DS36" s="635"/>
      <c r="DT36" s="635"/>
      <c r="DU36" s="635"/>
      <c r="DV36" s="636"/>
      <c r="DW36" s="637">
        <v>16.899999999999999</v>
      </c>
      <c r="DX36" s="649"/>
      <c r="DY36" s="649"/>
      <c r="DZ36" s="649"/>
      <c r="EA36" s="649"/>
      <c r="EB36" s="649"/>
      <c r="EC36" s="661"/>
    </row>
    <row r="37" spans="2:133" ht="11.25" customHeight="1" x14ac:dyDescent="0.2">
      <c r="B37" s="631" t="s">
        <v>337</v>
      </c>
      <c r="C37" s="632"/>
      <c r="D37" s="632"/>
      <c r="E37" s="632"/>
      <c r="F37" s="632"/>
      <c r="G37" s="632"/>
      <c r="H37" s="632"/>
      <c r="I37" s="632"/>
      <c r="J37" s="632"/>
      <c r="K37" s="632"/>
      <c r="L37" s="632"/>
      <c r="M37" s="632"/>
      <c r="N37" s="632"/>
      <c r="O37" s="632"/>
      <c r="P37" s="632"/>
      <c r="Q37" s="633"/>
      <c r="R37" s="634">
        <v>560382</v>
      </c>
      <c r="S37" s="635"/>
      <c r="T37" s="635"/>
      <c r="U37" s="635"/>
      <c r="V37" s="635"/>
      <c r="W37" s="635"/>
      <c r="X37" s="635"/>
      <c r="Y37" s="636"/>
      <c r="Z37" s="672">
        <v>0.5</v>
      </c>
      <c r="AA37" s="672"/>
      <c r="AB37" s="672"/>
      <c r="AC37" s="672"/>
      <c r="AD37" s="673">
        <v>9250</v>
      </c>
      <c r="AE37" s="673"/>
      <c r="AF37" s="673"/>
      <c r="AG37" s="673"/>
      <c r="AH37" s="673"/>
      <c r="AI37" s="673"/>
      <c r="AJ37" s="673"/>
      <c r="AK37" s="673"/>
      <c r="AL37" s="637">
        <v>0</v>
      </c>
      <c r="AM37" s="638"/>
      <c r="AN37" s="638"/>
      <c r="AO37" s="674"/>
      <c r="AQ37" s="667" t="s">
        <v>338</v>
      </c>
      <c r="AR37" s="668"/>
      <c r="AS37" s="668"/>
      <c r="AT37" s="668"/>
      <c r="AU37" s="668"/>
      <c r="AV37" s="668"/>
      <c r="AW37" s="668"/>
      <c r="AX37" s="668"/>
      <c r="AY37" s="669"/>
      <c r="AZ37" s="634">
        <v>1154007</v>
      </c>
      <c r="BA37" s="635"/>
      <c r="BB37" s="635"/>
      <c r="BC37" s="635"/>
      <c r="BD37" s="647"/>
      <c r="BE37" s="647"/>
      <c r="BF37" s="670"/>
      <c r="BG37" s="631" t="s">
        <v>339</v>
      </c>
      <c r="BH37" s="632"/>
      <c r="BI37" s="632"/>
      <c r="BJ37" s="632"/>
      <c r="BK37" s="632"/>
      <c r="BL37" s="632"/>
      <c r="BM37" s="632"/>
      <c r="BN37" s="632"/>
      <c r="BO37" s="632"/>
      <c r="BP37" s="632"/>
      <c r="BQ37" s="632"/>
      <c r="BR37" s="632"/>
      <c r="BS37" s="632"/>
      <c r="BT37" s="632"/>
      <c r="BU37" s="633"/>
      <c r="BV37" s="634">
        <v>-2069604</v>
      </c>
      <c r="BW37" s="635"/>
      <c r="BX37" s="635"/>
      <c r="BY37" s="635"/>
      <c r="BZ37" s="635"/>
      <c r="CA37" s="635"/>
      <c r="CB37" s="671"/>
      <c r="CD37" s="631" t="s">
        <v>340</v>
      </c>
      <c r="CE37" s="632"/>
      <c r="CF37" s="632"/>
      <c r="CG37" s="632"/>
      <c r="CH37" s="632"/>
      <c r="CI37" s="632"/>
      <c r="CJ37" s="632"/>
      <c r="CK37" s="632"/>
      <c r="CL37" s="632"/>
      <c r="CM37" s="632"/>
      <c r="CN37" s="632"/>
      <c r="CO37" s="632"/>
      <c r="CP37" s="632"/>
      <c r="CQ37" s="633"/>
      <c r="CR37" s="634">
        <v>771311</v>
      </c>
      <c r="CS37" s="647"/>
      <c r="CT37" s="647"/>
      <c r="CU37" s="647"/>
      <c r="CV37" s="647"/>
      <c r="CW37" s="647"/>
      <c r="CX37" s="647"/>
      <c r="CY37" s="648"/>
      <c r="CZ37" s="637">
        <v>0.8</v>
      </c>
      <c r="DA37" s="649"/>
      <c r="DB37" s="649"/>
      <c r="DC37" s="650"/>
      <c r="DD37" s="640">
        <v>771311</v>
      </c>
      <c r="DE37" s="647"/>
      <c r="DF37" s="647"/>
      <c r="DG37" s="647"/>
      <c r="DH37" s="647"/>
      <c r="DI37" s="647"/>
      <c r="DJ37" s="647"/>
      <c r="DK37" s="648"/>
      <c r="DL37" s="640">
        <v>699856</v>
      </c>
      <c r="DM37" s="647"/>
      <c r="DN37" s="647"/>
      <c r="DO37" s="647"/>
      <c r="DP37" s="647"/>
      <c r="DQ37" s="647"/>
      <c r="DR37" s="647"/>
      <c r="DS37" s="647"/>
      <c r="DT37" s="647"/>
      <c r="DU37" s="647"/>
      <c r="DV37" s="648"/>
      <c r="DW37" s="637">
        <v>1.3</v>
      </c>
      <c r="DX37" s="649"/>
      <c r="DY37" s="649"/>
      <c r="DZ37" s="649"/>
      <c r="EA37" s="649"/>
      <c r="EB37" s="649"/>
      <c r="EC37" s="661"/>
    </row>
    <row r="38" spans="2:133" ht="11.25" customHeight="1" x14ac:dyDescent="0.2">
      <c r="B38" s="631" t="s">
        <v>341</v>
      </c>
      <c r="C38" s="632"/>
      <c r="D38" s="632"/>
      <c r="E38" s="632"/>
      <c r="F38" s="632"/>
      <c r="G38" s="632"/>
      <c r="H38" s="632"/>
      <c r="I38" s="632"/>
      <c r="J38" s="632"/>
      <c r="K38" s="632"/>
      <c r="L38" s="632"/>
      <c r="M38" s="632"/>
      <c r="N38" s="632"/>
      <c r="O38" s="632"/>
      <c r="P38" s="632"/>
      <c r="Q38" s="633"/>
      <c r="R38" s="634">
        <v>3024000</v>
      </c>
      <c r="S38" s="635"/>
      <c r="T38" s="635"/>
      <c r="U38" s="635"/>
      <c r="V38" s="635"/>
      <c r="W38" s="635"/>
      <c r="X38" s="635"/>
      <c r="Y38" s="636"/>
      <c r="Z38" s="672">
        <v>2.8</v>
      </c>
      <c r="AA38" s="672"/>
      <c r="AB38" s="672"/>
      <c r="AC38" s="672"/>
      <c r="AD38" s="673" t="s">
        <v>180</v>
      </c>
      <c r="AE38" s="673"/>
      <c r="AF38" s="673"/>
      <c r="AG38" s="673"/>
      <c r="AH38" s="673"/>
      <c r="AI38" s="673"/>
      <c r="AJ38" s="673"/>
      <c r="AK38" s="673"/>
      <c r="AL38" s="637" t="s">
        <v>192</v>
      </c>
      <c r="AM38" s="638"/>
      <c r="AN38" s="638"/>
      <c r="AO38" s="674"/>
      <c r="AQ38" s="667" t="s">
        <v>342</v>
      </c>
      <c r="AR38" s="668"/>
      <c r="AS38" s="668"/>
      <c r="AT38" s="668"/>
      <c r="AU38" s="668"/>
      <c r="AV38" s="668"/>
      <c r="AW38" s="668"/>
      <c r="AX38" s="668"/>
      <c r="AY38" s="669"/>
      <c r="AZ38" s="634">
        <v>441820</v>
      </c>
      <c r="BA38" s="635"/>
      <c r="BB38" s="635"/>
      <c r="BC38" s="635"/>
      <c r="BD38" s="647"/>
      <c r="BE38" s="647"/>
      <c r="BF38" s="670"/>
      <c r="BG38" s="631" t="s">
        <v>343</v>
      </c>
      <c r="BH38" s="632"/>
      <c r="BI38" s="632"/>
      <c r="BJ38" s="632"/>
      <c r="BK38" s="632"/>
      <c r="BL38" s="632"/>
      <c r="BM38" s="632"/>
      <c r="BN38" s="632"/>
      <c r="BO38" s="632"/>
      <c r="BP38" s="632"/>
      <c r="BQ38" s="632"/>
      <c r="BR38" s="632"/>
      <c r="BS38" s="632"/>
      <c r="BT38" s="632"/>
      <c r="BU38" s="633"/>
      <c r="BV38" s="634">
        <v>30682</v>
      </c>
      <c r="BW38" s="635"/>
      <c r="BX38" s="635"/>
      <c r="BY38" s="635"/>
      <c r="BZ38" s="635"/>
      <c r="CA38" s="635"/>
      <c r="CB38" s="671"/>
      <c r="CD38" s="631" t="s">
        <v>344</v>
      </c>
      <c r="CE38" s="632"/>
      <c r="CF38" s="632"/>
      <c r="CG38" s="632"/>
      <c r="CH38" s="632"/>
      <c r="CI38" s="632"/>
      <c r="CJ38" s="632"/>
      <c r="CK38" s="632"/>
      <c r="CL38" s="632"/>
      <c r="CM38" s="632"/>
      <c r="CN38" s="632"/>
      <c r="CO38" s="632"/>
      <c r="CP38" s="632"/>
      <c r="CQ38" s="633"/>
      <c r="CR38" s="634">
        <v>8796407</v>
      </c>
      <c r="CS38" s="635"/>
      <c r="CT38" s="635"/>
      <c r="CU38" s="635"/>
      <c r="CV38" s="635"/>
      <c r="CW38" s="635"/>
      <c r="CX38" s="635"/>
      <c r="CY38" s="636"/>
      <c r="CZ38" s="637">
        <v>8.6</v>
      </c>
      <c r="DA38" s="649"/>
      <c r="DB38" s="649"/>
      <c r="DC38" s="650"/>
      <c r="DD38" s="640">
        <v>7762929</v>
      </c>
      <c r="DE38" s="635"/>
      <c r="DF38" s="635"/>
      <c r="DG38" s="635"/>
      <c r="DH38" s="635"/>
      <c r="DI38" s="635"/>
      <c r="DJ38" s="635"/>
      <c r="DK38" s="636"/>
      <c r="DL38" s="640">
        <v>4991691</v>
      </c>
      <c r="DM38" s="635"/>
      <c r="DN38" s="635"/>
      <c r="DO38" s="635"/>
      <c r="DP38" s="635"/>
      <c r="DQ38" s="635"/>
      <c r="DR38" s="635"/>
      <c r="DS38" s="635"/>
      <c r="DT38" s="635"/>
      <c r="DU38" s="635"/>
      <c r="DV38" s="636"/>
      <c r="DW38" s="637">
        <v>9.4</v>
      </c>
      <c r="DX38" s="649"/>
      <c r="DY38" s="649"/>
      <c r="DZ38" s="649"/>
      <c r="EA38" s="649"/>
      <c r="EB38" s="649"/>
      <c r="EC38" s="661"/>
    </row>
    <row r="39" spans="2:133" ht="11.25" customHeight="1" x14ac:dyDescent="0.2">
      <c r="B39" s="631" t="s">
        <v>345</v>
      </c>
      <c r="C39" s="632"/>
      <c r="D39" s="632"/>
      <c r="E39" s="632"/>
      <c r="F39" s="632"/>
      <c r="G39" s="632"/>
      <c r="H39" s="632"/>
      <c r="I39" s="632"/>
      <c r="J39" s="632"/>
      <c r="K39" s="632"/>
      <c r="L39" s="632"/>
      <c r="M39" s="632"/>
      <c r="N39" s="632"/>
      <c r="O39" s="632"/>
      <c r="P39" s="632"/>
      <c r="Q39" s="633"/>
      <c r="R39" s="634" t="s">
        <v>192</v>
      </c>
      <c r="S39" s="635"/>
      <c r="T39" s="635"/>
      <c r="U39" s="635"/>
      <c r="V39" s="635"/>
      <c r="W39" s="635"/>
      <c r="X39" s="635"/>
      <c r="Y39" s="636"/>
      <c r="Z39" s="672" t="s">
        <v>180</v>
      </c>
      <c r="AA39" s="672"/>
      <c r="AB39" s="672"/>
      <c r="AC39" s="672"/>
      <c r="AD39" s="673" t="s">
        <v>180</v>
      </c>
      <c r="AE39" s="673"/>
      <c r="AF39" s="673"/>
      <c r="AG39" s="673"/>
      <c r="AH39" s="673"/>
      <c r="AI39" s="673"/>
      <c r="AJ39" s="673"/>
      <c r="AK39" s="673"/>
      <c r="AL39" s="637" t="s">
        <v>192</v>
      </c>
      <c r="AM39" s="638"/>
      <c r="AN39" s="638"/>
      <c r="AO39" s="674"/>
      <c r="AQ39" s="667" t="s">
        <v>346</v>
      </c>
      <c r="AR39" s="668"/>
      <c r="AS39" s="668"/>
      <c r="AT39" s="668"/>
      <c r="AU39" s="668"/>
      <c r="AV39" s="668"/>
      <c r="AW39" s="668"/>
      <c r="AX39" s="668"/>
      <c r="AY39" s="669"/>
      <c r="AZ39" s="634" t="s">
        <v>192</v>
      </c>
      <c r="BA39" s="635"/>
      <c r="BB39" s="635"/>
      <c r="BC39" s="635"/>
      <c r="BD39" s="647"/>
      <c r="BE39" s="647"/>
      <c r="BF39" s="670"/>
      <c r="BG39" s="631" t="s">
        <v>347</v>
      </c>
      <c r="BH39" s="632"/>
      <c r="BI39" s="632"/>
      <c r="BJ39" s="632"/>
      <c r="BK39" s="632"/>
      <c r="BL39" s="632"/>
      <c r="BM39" s="632"/>
      <c r="BN39" s="632"/>
      <c r="BO39" s="632"/>
      <c r="BP39" s="632"/>
      <c r="BQ39" s="632"/>
      <c r="BR39" s="632"/>
      <c r="BS39" s="632"/>
      <c r="BT39" s="632"/>
      <c r="BU39" s="633"/>
      <c r="BV39" s="634">
        <v>42740</v>
      </c>
      <c r="BW39" s="635"/>
      <c r="BX39" s="635"/>
      <c r="BY39" s="635"/>
      <c r="BZ39" s="635"/>
      <c r="CA39" s="635"/>
      <c r="CB39" s="671"/>
      <c r="CD39" s="631" t="s">
        <v>348</v>
      </c>
      <c r="CE39" s="632"/>
      <c r="CF39" s="632"/>
      <c r="CG39" s="632"/>
      <c r="CH39" s="632"/>
      <c r="CI39" s="632"/>
      <c r="CJ39" s="632"/>
      <c r="CK39" s="632"/>
      <c r="CL39" s="632"/>
      <c r="CM39" s="632"/>
      <c r="CN39" s="632"/>
      <c r="CO39" s="632"/>
      <c r="CP39" s="632"/>
      <c r="CQ39" s="633"/>
      <c r="CR39" s="634">
        <v>5286221</v>
      </c>
      <c r="CS39" s="647"/>
      <c r="CT39" s="647"/>
      <c r="CU39" s="647"/>
      <c r="CV39" s="647"/>
      <c r="CW39" s="647"/>
      <c r="CX39" s="647"/>
      <c r="CY39" s="648"/>
      <c r="CZ39" s="637">
        <v>5.2</v>
      </c>
      <c r="DA39" s="649"/>
      <c r="DB39" s="649"/>
      <c r="DC39" s="650"/>
      <c r="DD39" s="640">
        <v>5136869</v>
      </c>
      <c r="DE39" s="647"/>
      <c r="DF39" s="647"/>
      <c r="DG39" s="647"/>
      <c r="DH39" s="647"/>
      <c r="DI39" s="647"/>
      <c r="DJ39" s="647"/>
      <c r="DK39" s="648"/>
      <c r="DL39" s="640" t="s">
        <v>251</v>
      </c>
      <c r="DM39" s="647"/>
      <c r="DN39" s="647"/>
      <c r="DO39" s="647"/>
      <c r="DP39" s="647"/>
      <c r="DQ39" s="647"/>
      <c r="DR39" s="647"/>
      <c r="DS39" s="647"/>
      <c r="DT39" s="647"/>
      <c r="DU39" s="647"/>
      <c r="DV39" s="648"/>
      <c r="DW39" s="637" t="s">
        <v>180</v>
      </c>
      <c r="DX39" s="649"/>
      <c r="DY39" s="649"/>
      <c r="DZ39" s="649"/>
      <c r="EA39" s="649"/>
      <c r="EB39" s="649"/>
      <c r="EC39" s="661"/>
    </row>
    <row r="40" spans="2:133" ht="11.25" customHeight="1" x14ac:dyDescent="0.2">
      <c r="B40" s="631" t="s">
        <v>349</v>
      </c>
      <c r="C40" s="632"/>
      <c r="D40" s="632"/>
      <c r="E40" s="632"/>
      <c r="F40" s="632"/>
      <c r="G40" s="632"/>
      <c r="H40" s="632"/>
      <c r="I40" s="632"/>
      <c r="J40" s="632"/>
      <c r="K40" s="632"/>
      <c r="L40" s="632"/>
      <c r="M40" s="632"/>
      <c r="N40" s="632"/>
      <c r="O40" s="632"/>
      <c r="P40" s="632"/>
      <c r="Q40" s="633"/>
      <c r="R40" s="634" t="s">
        <v>251</v>
      </c>
      <c r="S40" s="635"/>
      <c r="T40" s="635"/>
      <c r="U40" s="635"/>
      <c r="V40" s="635"/>
      <c r="W40" s="635"/>
      <c r="X40" s="635"/>
      <c r="Y40" s="636"/>
      <c r="Z40" s="672" t="s">
        <v>180</v>
      </c>
      <c r="AA40" s="672"/>
      <c r="AB40" s="672"/>
      <c r="AC40" s="672"/>
      <c r="AD40" s="673" t="s">
        <v>192</v>
      </c>
      <c r="AE40" s="673"/>
      <c r="AF40" s="673"/>
      <c r="AG40" s="673"/>
      <c r="AH40" s="673"/>
      <c r="AI40" s="673"/>
      <c r="AJ40" s="673"/>
      <c r="AK40" s="673"/>
      <c r="AL40" s="637" t="s">
        <v>192</v>
      </c>
      <c r="AM40" s="638"/>
      <c r="AN40" s="638"/>
      <c r="AO40" s="674"/>
      <c r="AQ40" s="667" t="s">
        <v>350</v>
      </c>
      <c r="AR40" s="668"/>
      <c r="AS40" s="668"/>
      <c r="AT40" s="668"/>
      <c r="AU40" s="668"/>
      <c r="AV40" s="668"/>
      <c r="AW40" s="668"/>
      <c r="AX40" s="668"/>
      <c r="AY40" s="669"/>
      <c r="AZ40" s="634" t="s">
        <v>192</v>
      </c>
      <c r="BA40" s="635"/>
      <c r="BB40" s="635"/>
      <c r="BC40" s="635"/>
      <c r="BD40" s="647"/>
      <c r="BE40" s="647"/>
      <c r="BF40" s="670"/>
      <c r="BG40" s="675" t="s">
        <v>351</v>
      </c>
      <c r="BH40" s="676"/>
      <c r="BI40" s="676"/>
      <c r="BJ40" s="676"/>
      <c r="BK40" s="676"/>
      <c r="BL40" s="217"/>
      <c r="BM40" s="632" t="s">
        <v>352</v>
      </c>
      <c r="BN40" s="632"/>
      <c r="BO40" s="632"/>
      <c r="BP40" s="632"/>
      <c r="BQ40" s="632"/>
      <c r="BR40" s="632"/>
      <c r="BS40" s="632"/>
      <c r="BT40" s="632"/>
      <c r="BU40" s="633"/>
      <c r="BV40" s="634">
        <v>103</v>
      </c>
      <c r="BW40" s="635"/>
      <c r="BX40" s="635"/>
      <c r="BY40" s="635"/>
      <c r="BZ40" s="635"/>
      <c r="CA40" s="635"/>
      <c r="CB40" s="671"/>
      <c r="CD40" s="631" t="s">
        <v>353</v>
      </c>
      <c r="CE40" s="632"/>
      <c r="CF40" s="632"/>
      <c r="CG40" s="632"/>
      <c r="CH40" s="632"/>
      <c r="CI40" s="632"/>
      <c r="CJ40" s="632"/>
      <c r="CK40" s="632"/>
      <c r="CL40" s="632"/>
      <c r="CM40" s="632"/>
      <c r="CN40" s="632"/>
      <c r="CO40" s="632"/>
      <c r="CP40" s="632"/>
      <c r="CQ40" s="633"/>
      <c r="CR40" s="634">
        <v>7840</v>
      </c>
      <c r="CS40" s="635"/>
      <c r="CT40" s="635"/>
      <c r="CU40" s="635"/>
      <c r="CV40" s="635"/>
      <c r="CW40" s="635"/>
      <c r="CX40" s="635"/>
      <c r="CY40" s="636"/>
      <c r="CZ40" s="637">
        <v>0</v>
      </c>
      <c r="DA40" s="649"/>
      <c r="DB40" s="649"/>
      <c r="DC40" s="650"/>
      <c r="DD40" s="640">
        <v>2104</v>
      </c>
      <c r="DE40" s="635"/>
      <c r="DF40" s="635"/>
      <c r="DG40" s="635"/>
      <c r="DH40" s="635"/>
      <c r="DI40" s="635"/>
      <c r="DJ40" s="635"/>
      <c r="DK40" s="636"/>
      <c r="DL40" s="640" t="s">
        <v>192</v>
      </c>
      <c r="DM40" s="635"/>
      <c r="DN40" s="635"/>
      <c r="DO40" s="635"/>
      <c r="DP40" s="635"/>
      <c r="DQ40" s="635"/>
      <c r="DR40" s="635"/>
      <c r="DS40" s="635"/>
      <c r="DT40" s="635"/>
      <c r="DU40" s="635"/>
      <c r="DV40" s="636"/>
      <c r="DW40" s="637" t="s">
        <v>192</v>
      </c>
      <c r="DX40" s="649"/>
      <c r="DY40" s="649"/>
      <c r="DZ40" s="649"/>
      <c r="EA40" s="649"/>
      <c r="EB40" s="649"/>
      <c r="EC40" s="661"/>
    </row>
    <row r="41" spans="2:133" ht="11.25" customHeight="1" x14ac:dyDescent="0.2">
      <c r="B41" s="615" t="s">
        <v>354</v>
      </c>
      <c r="C41" s="616"/>
      <c r="D41" s="616"/>
      <c r="E41" s="616"/>
      <c r="F41" s="616"/>
      <c r="G41" s="616"/>
      <c r="H41" s="616"/>
      <c r="I41" s="616"/>
      <c r="J41" s="616"/>
      <c r="K41" s="616"/>
      <c r="L41" s="616"/>
      <c r="M41" s="616"/>
      <c r="N41" s="616"/>
      <c r="O41" s="616"/>
      <c r="P41" s="616"/>
      <c r="Q41" s="617"/>
      <c r="R41" s="618">
        <v>108278178</v>
      </c>
      <c r="S41" s="659"/>
      <c r="T41" s="659"/>
      <c r="U41" s="659"/>
      <c r="V41" s="659"/>
      <c r="W41" s="659"/>
      <c r="X41" s="659"/>
      <c r="Y41" s="662"/>
      <c r="Z41" s="663">
        <v>100</v>
      </c>
      <c r="AA41" s="663"/>
      <c r="AB41" s="663"/>
      <c r="AC41" s="663"/>
      <c r="AD41" s="664">
        <v>53333946</v>
      </c>
      <c r="AE41" s="664"/>
      <c r="AF41" s="664"/>
      <c r="AG41" s="664"/>
      <c r="AH41" s="664"/>
      <c r="AI41" s="664"/>
      <c r="AJ41" s="664"/>
      <c r="AK41" s="664"/>
      <c r="AL41" s="621">
        <v>100</v>
      </c>
      <c r="AM41" s="665"/>
      <c r="AN41" s="665"/>
      <c r="AO41" s="666"/>
      <c r="AQ41" s="667" t="s">
        <v>355</v>
      </c>
      <c r="AR41" s="668"/>
      <c r="AS41" s="668"/>
      <c r="AT41" s="668"/>
      <c r="AU41" s="668"/>
      <c r="AV41" s="668"/>
      <c r="AW41" s="668"/>
      <c r="AX41" s="668"/>
      <c r="AY41" s="669"/>
      <c r="AZ41" s="634">
        <v>3160895</v>
      </c>
      <c r="BA41" s="635"/>
      <c r="BB41" s="635"/>
      <c r="BC41" s="635"/>
      <c r="BD41" s="647"/>
      <c r="BE41" s="647"/>
      <c r="BF41" s="670"/>
      <c r="BG41" s="675"/>
      <c r="BH41" s="676"/>
      <c r="BI41" s="676"/>
      <c r="BJ41" s="676"/>
      <c r="BK41" s="676"/>
      <c r="BL41" s="217"/>
      <c r="BM41" s="632" t="s">
        <v>356</v>
      </c>
      <c r="BN41" s="632"/>
      <c r="BO41" s="632"/>
      <c r="BP41" s="632"/>
      <c r="BQ41" s="632"/>
      <c r="BR41" s="632"/>
      <c r="BS41" s="632"/>
      <c r="BT41" s="632"/>
      <c r="BU41" s="633"/>
      <c r="BV41" s="634" t="s">
        <v>192</v>
      </c>
      <c r="BW41" s="635"/>
      <c r="BX41" s="635"/>
      <c r="BY41" s="635"/>
      <c r="BZ41" s="635"/>
      <c r="CA41" s="635"/>
      <c r="CB41" s="671"/>
      <c r="CD41" s="631" t="s">
        <v>357</v>
      </c>
      <c r="CE41" s="632"/>
      <c r="CF41" s="632"/>
      <c r="CG41" s="632"/>
      <c r="CH41" s="632"/>
      <c r="CI41" s="632"/>
      <c r="CJ41" s="632"/>
      <c r="CK41" s="632"/>
      <c r="CL41" s="632"/>
      <c r="CM41" s="632"/>
      <c r="CN41" s="632"/>
      <c r="CO41" s="632"/>
      <c r="CP41" s="632"/>
      <c r="CQ41" s="633"/>
      <c r="CR41" s="634" t="s">
        <v>180</v>
      </c>
      <c r="CS41" s="647"/>
      <c r="CT41" s="647"/>
      <c r="CU41" s="647"/>
      <c r="CV41" s="647"/>
      <c r="CW41" s="647"/>
      <c r="CX41" s="647"/>
      <c r="CY41" s="648"/>
      <c r="CZ41" s="637" t="s">
        <v>192</v>
      </c>
      <c r="DA41" s="649"/>
      <c r="DB41" s="649"/>
      <c r="DC41" s="650"/>
      <c r="DD41" s="640" t="s">
        <v>251</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358</v>
      </c>
      <c r="AR42" s="680"/>
      <c r="AS42" s="680"/>
      <c r="AT42" s="680"/>
      <c r="AU42" s="680"/>
      <c r="AV42" s="680"/>
      <c r="AW42" s="680"/>
      <c r="AX42" s="680"/>
      <c r="AY42" s="681"/>
      <c r="AZ42" s="618">
        <v>5193692</v>
      </c>
      <c r="BA42" s="659"/>
      <c r="BB42" s="659"/>
      <c r="BC42" s="659"/>
      <c r="BD42" s="619"/>
      <c r="BE42" s="619"/>
      <c r="BF42" s="682"/>
      <c r="BG42" s="677"/>
      <c r="BH42" s="678"/>
      <c r="BI42" s="678"/>
      <c r="BJ42" s="678"/>
      <c r="BK42" s="678"/>
      <c r="BL42" s="218"/>
      <c r="BM42" s="616" t="s">
        <v>359</v>
      </c>
      <c r="BN42" s="616"/>
      <c r="BO42" s="616"/>
      <c r="BP42" s="616"/>
      <c r="BQ42" s="616"/>
      <c r="BR42" s="616"/>
      <c r="BS42" s="616"/>
      <c r="BT42" s="616"/>
      <c r="BU42" s="617"/>
      <c r="BV42" s="618">
        <v>311</v>
      </c>
      <c r="BW42" s="659"/>
      <c r="BX42" s="659"/>
      <c r="BY42" s="659"/>
      <c r="BZ42" s="659"/>
      <c r="CA42" s="659"/>
      <c r="CB42" s="660"/>
      <c r="CD42" s="631" t="s">
        <v>360</v>
      </c>
      <c r="CE42" s="632"/>
      <c r="CF42" s="632"/>
      <c r="CG42" s="632"/>
      <c r="CH42" s="632"/>
      <c r="CI42" s="632"/>
      <c r="CJ42" s="632"/>
      <c r="CK42" s="632"/>
      <c r="CL42" s="632"/>
      <c r="CM42" s="632"/>
      <c r="CN42" s="632"/>
      <c r="CO42" s="632"/>
      <c r="CP42" s="632"/>
      <c r="CQ42" s="633"/>
      <c r="CR42" s="634">
        <v>7538552</v>
      </c>
      <c r="CS42" s="647"/>
      <c r="CT42" s="647"/>
      <c r="CU42" s="647"/>
      <c r="CV42" s="647"/>
      <c r="CW42" s="647"/>
      <c r="CX42" s="647"/>
      <c r="CY42" s="648"/>
      <c r="CZ42" s="637">
        <v>7.4</v>
      </c>
      <c r="DA42" s="649"/>
      <c r="DB42" s="649"/>
      <c r="DC42" s="650"/>
      <c r="DD42" s="640">
        <v>696232</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361</v>
      </c>
      <c r="CD43" s="631" t="s">
        <v>362</v>
      </c>
      <c r="CE43" s="632"/>
      <c r="CF43" s="632"/>
      <c r="CG43" s="632"/>
      <c r="CH43" s="632"/>
      <c r="CI43" s="632"/>
      <c r="CJ43" s="632"/>
      <c r="CK43" s="632"/>
      <c r="CL43" s="632"/>
      <c r="CM43" s="632"/>
      <c r="CN43" s="632"/>
      <c r="CO43" s="632"/>
      <c r="CP43" s="632"/>
      <c r="CQ43" s="633"/>
      <c r="CR43" s="634">
        <v>389979</v>
      </c>
      <c r="CS43" s="647"/>
      <c r="CT43" s="647"/>
      <c r="CU43" s="647"/>
      <c r="CV43" s="647"/>
      <c r="CW43" s="647"/>
      <c r="CX43" s="647"/>
      <c r="CY43" s="648"/>
      <c r="CZ43" s="637">
        <v>0.4</v>
      </c>
      <c r="DA43" s="649"/>
      <c r="DB43" s="649"/>
      <c r="DC43" s="650"/>
      <c r="DD43" s="640">
        <v>389979</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363</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311</v>
      </c>
      <c r="CE44" s="654"/>
      <c r="CF44" s="631" t="s">
        <v>364</v>
      </c>
      <c r="CG44" s="632"/>
      <c r="CH44" s="632"/>
      <c r="CI44" s="632"/>
      <c r="CJ44" s="632"/>
      <c r="CK44" s="632"/>
      <c r="CL44" s="632"/>
      <c r="CM44" s="632"/>
      <c r="CN44" s="632"/>
      <c r="CO44" s="632"/>
      <c r="CP44" s="632"/>
      <c r="CQ44" s="633"/>
      <c r="CR44" s="634">
        <v>7538552</v>
      </c>
      <c r="CS44" s="635"/>
      <c r="CT44" s="635"/>
      <c r="CU44" s="635"/>
      <c r="CV44" s="635"/>
      <c r="CW44" s="635"/>
      <c r="CX44" s="635"/>
      <c r="CY44" s="636"/>
      <c r="CZ44" s="637">
        <v>7.4</v>
      </c>
      <c r="DA44" s="638"/>
      <c r="DB44" s="638"/>
      <c r="DC44" s="639"/>
      <c r="DD44" s="640">
        <v>696232</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365</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366</v>
      </c>
      <c r="CG45" s="632"/>
      <c r="CH45" s="632"/>
      <c r="CI45" s="632"/>
      <c r="CJ45" s="632"/>
      <c r="CK45" s="632"/>
      <c r="CL45" s="632"/>
      <c r="CM45" s="632"/>
      <c r="CN45" s="632"/>
      <c r="CO45" s="632"/>
      <c r="CP45" s="632"/>
      <c r="CQ45" s="633"/>
      <c r="CR45" s="634">
        <v>1733252</v>
      </c>
      <c r="CS45" s="647"/>
      <c r="CT45" s="647"/>
      <c r="CU45" s="647"/>
      <c r="CV45" s="647"/>
      <c r="CW45" s="647"/>
      <c r="CX45" s="647"/>
      <c r="CY45" s="648"/>
      <c r="CZ45" s="637">
        <v>1.7</v>
      </c>
      <c r="DA45" s="649"/>
      <c r="DB45" s="649"/>
      <c r="DC45" s="650"/>
      <c r="DD45" s="640">
        <v>100213</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367</v>
      </c>
      <c r="CG46" s="632"/>
      <c r="CH46" s="632"/>
      <c r="CI46" s="632"/>
      <c r="CJ46" s="632"/>
      <c r="CK46" s="632"/>
      <c r="CL46" s="632"/>
      <c r="CM46" s="632"/>
      <c r="CN46" s="632"/>
      <c r="CO46" s="632"/>
      <c r="CP46" s="632"/>
      <c r="CQ46" s="633"/>
      <c r="CR46" s="634">
        <v>5805300</v>
      </c>
      <c r="CS46" s="635"/>
      <c r="CT46" s="635"/>
      <c r="CU46" s="635"/>
      <c r="CV46" s="635"/>
      <c r="CW46" s="635"/>
      <c r="CX46" s="635"/>
      <c r="CY46" s="636"/>
      <c r="CZ46" s="637">
        <v>5.7</v>
      </c>
      <c r="DA46" s="638"/>
      <c r="DB46" s="638"/>
      <c r="DC46" s="639"/>
      <c r="DD46" s="640">
        <v>596019</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368</v>
      </c>
      <c r="CG47" s="632"/>
      <c r="CH47" s="632"/>
      <c r="CI47" s="632"/>
      <c r="CJ47" s="632"/>
      <c r="CK47" s="632"/>
      <c r="CL47" s="632"/>
      <c r="CM47" s="632"/>
      <c r="CN47" s="632"/>
      <c r="CO47" s="632"/>
      <c r="CP47" s="632"/>
      <c r="CQ47" s="633"/>
      <c r="CR47" s="634" t="s">
        <v>180</v>
      </c>
      <c r="CS47" s="647"/>
      <c r="CT47" s="647"/>
      <c r="CU47" s="647"/>
      <c r="CV47" s="647"/>
      <c r="CW47" s="647"/>
      <c r="CX47" s="647"/>
      <c r="CY47" s="648"/>
      <c r="CZ47" s="637" t="s">
        <v>180</v>
      </c>
      <c r="DA47" s="649"/>
      <c r="DB47" s="649"/>
      <c r="DC47" s="650"/>
      <c r="DD47" s="640" t="s">
        <v>180</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369</v>
      </c>
      <c r="CG48" s="632"/>
      <c r="CH48" s="632"/>
      <c r="CI48" s="632"/>
      <c r="CJ48" s="632"/>
      <c r="CK48" s="632"/>
      <c r="CL48" s="632"/>
      <c r="CM48" s="632"/>
      <c r="CN48" s="632"/>
      <c r="CO48" s="632"/>
      <c r="CP48" s="632"/>
      <c r="CQ48" s="633"/>
      <c r="CR48" s="634" t="s">
        <v>180</v>
      </c>
      <c r="CS48" s="635"/>
      <c r="CT48" s="635"/>
      <c r="CU48" s="635"/>
      <c r="CV48" s="635"/>
      <c r="CW48" s="635"/>
      <c r="CX48" s="635"/>
      <c r="CY48" s="636"/>
      <c r="CZ48" s="637" t="s">
        <v>180</v>
      </c>
      <c r="DA48" s="638"/>
      <c r="DB48" s="638"/>
      <c r="DC48" s="639"/>
      <c r="DD48" s="640" t="s">
        <v>180</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370</v>
      </c>
      <c r="CE49" s="616"/>
      <c r="CF49" s="616"/>
      <c r="CG49" s="616"/>
      <c r="CH49" s="616"/>
      <c r="CI49" s="616"/>
      <c r="CJ49" s="616"/>
      <c r="CK49" s="616"/>
      <c r="CL49" s="616"/>
      <c r="CM49" s="616"/>
      <c r="CN49" s="616"/>
      <c r="CO49" s="616"/>
      <c r="CP49" s="616"/>
      <c r="CQ49" s="617"/>
      <c r="CR49" s="618">
        <v>102320016</v>
      </c>
      <c r="CS49" s="619"/>
      <c r="CT49" s="619"/>
      <c r="CU49" s="619"/>
      <c r="CV49" s="619"/>
      <c r="CW49" s="619"/>
      <c r="CX49" s="619"/>
      <c r="CY49" s="620"/>
      <c r="CZ49" s="621">
        <v>100</v>
      </c>
      <c r="DA49" s="622"/>
      <c r="DB49" s="622"/>
      <c r="DC49" s="623"/>
      <c r="DD49" s="624">
        <v>60722529</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X074zXu4Kq5yAai+v96lVoIdMGUXFPFDyOjAi3hkcLnSByqpBwDDTfBPNfRaqmD2ORFuSeqtpjtW22f/tgtOAw==" saltValue="8qKerdMYlWyAQaXt8D1n4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2" t="s">
        <v>371</v>
      </c>
      <c r="B2" s="1102"/>
      <c r="C2" s="1102"/>
      <c r="D2" s="1102"/>
      <c r="E2" s="1102"/>
      <c r="F2" s="1102"/>
      <c r="G2" s="1102"/>
      <c r="H2" s="1102"/>
      <c r="I2" s="1102"/>
      <c r="J2" s="1102"/>
      <c r="K2" s="1102"/>
      <c r="L2" s="1102"/>
      <c r="M2" s="1102"/>
      <c r="N2" s="1102"/>
      <c r="O2" s="1102"/>
      <c r="P2" s="1102"/>
      <c r="Q2" s="1102"/>
      <c r="R2" s="1102"/>
      <c r="S2" s="1102"/>
      <c r="T2" s="1102"/>
      <c r="U2" s="1102"/>
      <c r="V2" s="1102"/>
      <c r="W2" s="1102"/>
      <c r="X2" s="1102"/>
      <c r="Y2" s="1102"/>
      <c r="Z2" s="1102"/>
      <c r="AA2" s="1102"/>
      <c r="AB2" s="1102"/>
      <c r="AC2" s="1102"/>
      <c r="AD2" s="1102"/>
      <c r="AE2" s="1102"/>
      <c r="AF2" s="1102"/>
      <c r="AG2" s="1102"/>
      <c r="AH2" s="1102"/>
      <c r="AI2" s="1102"/>
      <c r="AJ2" s="1102"/>
      <c r="AK2" s="1102"/>
      <c r="AL2" s="1102"/>
      <c r="AM2" s="1102"/>
      <c r="AN2" s="1102"/>
      <c r="AO2" s="1102"/>
      <c r="AP2" s="1102"/>
      <c r="AQ2" s="1102"/>
      <c r="AR2" s="1102"/>
      <c r="AS2" s="1102"/>
      <c r="AT2" s="1102"/>
      <c r="AU2" s="1102"/>
      <c r="AV2" s="1102"/>
      <c r="AW2" s="1102"/>
      <c r="AX2" s="1102"/>
      <c r="AY2" s="1102"/>
      <c r="AZ2" s="1102"/>
      <c r="BA2" s="1102"/>
      <c r="BB2" s="1102"/>
      <c r="BC2" s="1102"/>
      <c r="BD2" s="1102"/>
      <c r="BE2" s="1102"/>
      <c r="BF2" s="1102"/>
      <c r="BG2" s="1102"/>
      <c r="BH2" s="1102"/>
      <c r="BI2" s="1102"/>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3" t="s">
        <v>372</v>
      </c>
      <c r="DK2" s="1104"/>
      <c r="DL2" s="1104"/>
      <c r="DM2" s="1104"/>
      <c r="DN2" s="1104"/>
      <c r="DO2" s="1105"/>
      <c r="DP2" s="222"/>
      <c r="DQ2" s="1103" t="s">
        <v>373</v>
      </c>
      <c r="DR2" s="1104"/>
      <c r="DS2" s="1104"/>
      <c r="DT2" s="1104"/>
      <c r="DU2" s="1104"/>
      <c r="DV2" s="1104"/>
      <c r="DW2" s="1104"/>
      <c r="DX2" s="1104"/>
      <c r="DY2" s="1104"/>
      <c r="DZ2" s="1105"/>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1" t="s">
        <v>374</v>
      </c>
      <c r="B4" s="1071"/>
      <c r="C4" s="1071"/>
      <c r="D4" s="1071"/>
      <c r="E4" s="1071"/>
      <c r="F4" s="1071"/>
      <c r="G4" s="1071"/>
      <c r="H4" s="1071"/>
      <c r="I4" s="1071"/>
      <c r="J4" s="1071"/>
      <c r="K4" s="1071"/>
      <c r="L4" s="1071"/>
      <c r="M4" s="1071"/>
      <c r="N4" s="1071"/>
      <c r="O4" s="1071"/>
      <c r="P4" s="1071"/>
      <c r="Q4" s="1071"/>
      <c r="R4" s="1071"/>
      <c r="S4" s="1071"/>
      <c r="T4" s="1071"/>
      <c r="U4" s="1071"/>
      <c r="V4" s="1071"/>
      <c r="W4" s="1071"/>
      <c r="X4" s="1071"/>
      <c r="Y4" s="1071"/>
      <c r="Z4" s="1071"/>
      <c r="AA4" s="1071"/>
      <c r="AB4" s="1071"/>
      <c r="AC4" s="1071"/>
      <c r="AD4" s="1071"/>
      <c r="AE4" s="1071"/>
      <c r="AF4" s="1071"/>
      <c r="AG4" s="1071"/>
      <c r="AH4" s="1071"/>
      <c r="AI4" s="1071"/>
      <c r="AJ4" s="1071"/>
      <c r="AK4" s="1071"/>
      <c r="AL4" s="1071"/>
      <c r="AM4" s="1071"/>
      <c r="AN4" s="1071"/>
      <c r="AO4" s="1071"/>
      <c r="AP4" s="1071"/>
      <c r="AQ4" s="1071"/>
      <c r="AR4" s="1071"/>
      <c r="AS4" s="1071"/>
      <c r="AT4" s="1071"/>
      <c r="AU4" s="1071"/>
      <c r="AV4" s="1071"/>
      <c r="AW4" s="1071"/>
      <c r="AX4" s="1071"/>
      <c r="AY4" s="1071"/>
      <c r="AZ4" s="226"/>
      <c r="BA4" s="226"/>
      <c r="BB4" s="226"/>
      <c r="BC4" s="226"/>
      <c r="BD4" s="226"/>
      <c r="BE4" s="227"/>
      <c r="BF4" s="227"/>
      <c r="BG4" s="227"/>
      <c r="BH4" s="227"/>
      <c r="BI4" s="227"/>
      <c r="BJ4" s="227"/>
      <c r="BK4" s="227"/>
      <c r="BL4" s="227"/>
      <c r="BM4" s="227"/>
      <c r="BN4" s="227"/>
      <c r="BO4" s="227"/>
      <c r="BP4" s="227"/>
      <c r="BQ4" s="743" t="s">
        <v>375</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376</v>
      </c>
      <c r="B5" s="1009"/>
      <c r="C5" s="1009"/>
      <c r="D5" s="1009"/>
      <c r="E5" s="1009"/>
      <c r="F5" s="1009"/>
      <c r="G5" s="1009"/>
      <c r="H5" s="1009"/>
      <c r="I5" s="1009"/>
      <c r="J5" s="1009"/>
      <c r="K5" s="1009"/>
      <c r="L5" s="1009"/>
      <c r="M5" s="1009"/>
      <c r="N5" s="1009"/>
      <c r="O5" s="1009"/>
      <c r="P5" s="1010"/>
      <c r="Q5" s="1014" t="s">
        <v>377</v>
      </c>
      <c r="R5" s="1015"/>
      <c r="S5" s="1015"/>
      <c r="T5" s="1015"/>
      <c r="U5" s="1016"/>
      <c r="V5" s="1014" t="s">
        <v>378</v>
      </c>
      <c r="W5" s="1015"/>
      <c r="X5" s="1015"/>
      <c r="Y5" s="1015"/>
      <c r="Z5" s="1016"/>
      <c r="AA5" s="1014" t="s">
        <v>379</v>
      </c>
      <c r="AB5" s="1015"/>
      <c r="AC5" s="1015"/>
      <c r="AD5" s="1015"/>
      <c r="AE5" s="1015"/>
      <c r="AF5" s="1106" t="s">
        <v>380</v>
      </c>
      <c r="AG5" s="1015"/>
      <c r="AH5" s="1015"/>
      <c r="AI5" s="1015"/>
      <c r="AJ5" s="1028"/>
      <c r="AK5" s="1015" t="s">
        <v>381</v>
      </c>
      <c r="AL5" s="1015"/>
      <c r="AM5" s="1015"/>
      <c r="AN5" s="1015"/>
      <c r="AO5" s="1016"/>
      <c r="AP5" s="1014" t="s">
        <v>382</v>
      </c>
      <c r="AQ5" s="1015"/>
      <c r="AR5" s="1015"/>
      <c r="AS5" s="1015"/>
      <c r="AT5" s="1016"/>
      <c r="AU5" s="1014" t="s">
        <v>383</v>
      </c>
      <c r="AV5" s="1015"/>
      <c r="AW5" s="1015"/>
      <c r="AX5" s="1015"/>
      <c r="AY5" s="1028"/>
      <c r="AZ5" s="226"/>
      <c r="BA5" s="226"/>
      <c r="BB5" s="226"/>
      <c r="BC5" s="226"/>
      <c r="BD5" s="226"/>
      <c r="BE5" s="227"/>
      <c r="BF5" s="227"/>
      <c r="BG5" s="227"/>
      <c r="BH5" s="227"/>
      <c r="BI5" s="227"/>
      <c r="BJ5" s="227"/>
      <c r="BK5" s="227"/>
      <c r="BL5" s="227"/>
      <c r="BM5" s="227"/>
      <c r="BN5" s="227"/>
      <c r="BO5" s="227"/>
      <c r="BP5" s="227"/>
      <c r="BQ5" s="1008" t="s">
        <v>384</v>
      </c>
      <c r="BR5" s="1009"/>
      <c r="BS5" s="1009"/>
      <c r="BT5" s="1009"/>
      <c r="BU5" s="1009"/>
      <c r="BV5" s="1009"/>
      <c r="BW5" s="1009"/>
      <c r="BX5" s="1009"/>
      <c r="BY5" s="1009"/>
      <c r="BZ5" s="1009"/>
      <c r="CA5" s="1009"/>
      <c r="CB5" s="1009"/>
      <c r="CC5" s="1009"/>
      <c r="CD5" s="1009"/>
      <c r="CE5" s="1009"/>
      <c r="CF5" s="1009"/>
      <c r="CG5" s="1010"/>
      <c r="CH5" s="1014" t="s">
        <v>385</v>
      </c>
      <c r="CI5" s="1015"/>
      <c r="CJ5" s="1015"/>
      <c r="CK5" s="1015"/>
      <c r="CL5" s="1016"/>
      <c r="CM5" s="1014" t="s">
        <v>386</v>
      </c>
      <c r="CN5" s="1015"/>
      <c r="CO5" s="1015"/>
      <c r="CP5" s="1015"/>
      <c r="CQ5" s="1016"/>
      <c r="CR5" s="1014" t="s">
        <v>387</v>
      </c>
      <c r="CS5" s="1015"/>
      <c r="CT5" s="1015"/>
      <c r="CU5" s="1015"/>
      <c r="CV5" s="1016"/>
      <c r="CW5" s="1014" t="s">
        <v>388</v>
      </c>
      <c r="CX5" s="1015"/>
      <c r="CY5" s="1015"/>
      <c r="CZ5" s="1015"/>
      <c r="DA5" s="1016"/>
      <c r="DB5" s="1014" t="s">
        <v>389</v>
      </c>
      <c r="DC5" s="1015"/>
      <c r="DD5" s="1015"/>
      <c r="DE5" s="1015"/>
      <c r="DF5" s="1016"/>
      <c r="DG5" s="1096" t="s">
        <v>390</v>
      </c>
      <c r="DH5" s="1097"/>
      <c r="DI5" s="1097"/>
      <c r="DJ5" s="1097"/>
      <c r="DK5" s="1098"/>
      <c r="DL5" s="1096" t="s">
        <v>391</v>
      </c>
      <c r="DM5" s="1097"/>
      <c r="DN5" s="1097"/>
      <c r="DO5" s="1097"/>
      <c r="DP5" s="1098"/>
      <c r="DQ5" s="1014" t="s">
        <v>392</v>
      </c>
      <c r="DR5" s="1015"/>
      <c r="DS5" s="1015"/>
      <c r="DT5" s="1015"/>
      <c r="DU5" s="1016"/>
      <c r="DV5" s="1014" t="s">
        <v>383</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7"/>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099"/>
      <c r="DH6" s="1100"/>
      <c r="DI6" s="1100"/>
      <c r="DJ6" s="1100"/>
      <c r="DK6" s="1101"/>
      <c r="DL6" s="1099"/>
      <c r="DM6" s="1100"/>
      <c r="DN6" s="1100"/>
      <c r="DO6" s="1100"/>
      <c r="DP6" s="1101"/>
      <c r="DQ6" s="1017"/>
      <c r="DR6" s="1018"/>
      <c r="DS6" s="1018"/>
      <c r="DT6" s="1018"/>
      <c r="DU6" s="1019"/>
      <c r="DV6" s="1017"/>
      <c r="DW6" s="1018"/>
      <c r="DX6" s="1018"/>
      <c r="DY6" s="1018"/>
      <c r="DZ6" s="1029"/>
      <c r="EA6" s="228"/>
    </row>
    <row r="7" spans="1:131" s="229" customFormat="1" ht="26.25" customHeight="1" thickTop="1" x14ac:dyDescent="0.2">
      <c r="A7" s="230">
        <v>1</v>
      </c>
      <c r="B7" s="1059" t="s">
        <v>393</v>
      </c>
      <c r="C7" s="1060"/>
      <c r="D7" s="1060"/>
      <c r="E7" s="1060"/>
      <c r="F7" s="1060"/>
      <c r="G7" s="1060"/>
      <c r="H7" s="1060"/>
      <c r="I7" s="1060"/>
      <c r="J7" s="1060"/>
      <c r="K7" s="1060"/>
      <c r="L7" s="1060"/>
      <c r="M7" s="1060"/>
      <c r="N7" s="1060"/>
      <c r="O7" s="1060"/>
      <c r="P7" s="1061"/>
      <c r="Q7" s="1114">
        <v>109587</v>
      </c>
      <c r="R7" s="1115"/>
      <c r="S7" s="1115"/>
      <c r="T7" s="1115"/>
      <c r="U7" s="1115"/>
      <c r="V7" s="1115">
        <v>103629</v>
      </c>
      <c r="W7" s="1115"/>
      <c r="X7" s="1115"/>
      <c r="Y7" s="1115"/>
      <c r="Z7" s="1115"/>
      <c r="AA7" s="1115">
        <v>5958</v>
      </c>
      <c r="AB7" s="1115"/>
      <c r="AC7" s="1115"/>
      <c r="AD7" s="1115"/>
      <c r="AE7" s="1116"/>
      <c r="AF7" s="1117">
        <v>4377</v>
      </c>
      <c r="AG7" s="1118"/>
      <c r="AH7" s="1118"/>
      <c r="AI7" s="1118"/>
      <c r="AJ7" s="1119"/>
      <c r="AK7" s="1120">
        <v>3036</v>
      </c>
      <c r="AL7" s="1121"/>
      <c r="AM7" s="1121"/>
      <c r="AN7" s="1121"/>
      <c r="AO7" s="1121"/>
      <c r="AP7" s="1121">
        <v>39457</v>
      </c>
      <c r="AQ7" s="1121"/>
      <c r="AR7" s="1121"/>
      <c r="AS7" s="1121"/>
      <c r="AT7" s="1121"/>
      <c r="AU7" s="1122"/>
      <c r="AV7" s="1122"/>
      <c r="AW7" s="1122"/>
      <c r="AX7" s="1122"/>
      <c r="AY7" s="1123"/>
      <c r="AZ7" s="226"/>
      <c r="BA7" s="226"/>
      <c r="BB7" s="226"/>
      <c r="BC7" s="226"/>
      <c r="BD7" s="226"/>
      <c r="BE7" s="227"/>
      <c r="BF7" s="227"/>
      <c r="BG7" s="227"/>
      <c r="BH7" s="227"/>
      <c r="BI7" s="227"/>
      <c r="BJ7" s="227"/>
      <c r="BK7" s="227"/>
      <c r="BL7" s="227"/>
      <c r="BM7" s="227"/>
      <c r="BN7" s="227"/>
      <c r="BO7" s="227"/>
      <c r="BP7" s="227"/>
      <c r="BQ7" s="230">
        <v>1</v>
      </c>
      <c r="BR7" s="231"/>
      <c r="BS7" s="1111" t="s">
        <v>582</v>
      </c>
      <c r="BT7" s="1112"/>
      <c r="BU7" s="1112"/>
      <c r="BV7" s="1112"/>
      <c r="BW7" s="1112"/>
      <c r="BX7" s="1112"/>
      <c r="BY7" s="1112"/>
      <c r="BZ7" s="1112"/>
      <c r="CA7" s="1112"/>
      <c r="CB7" s="1112"/>
      <c r="CC7" s="1112"/>
      <c r="CD7" s="1112"/>
      <c r="CE7" s="1112"/>
      <c r="CF7" s="1112"/>
      <c r="CG7" s="1124"/>
      <c r="CH7" s="1108">
        <v>7</v>
      </c>
      <c r="CI7" s="1109"/>
      <c r="CJ7" s="1109"/>
      <c r="CK7" s="1109"/>
      <c r="CL7" s="1110"/>
      <c r="CM7" s="1108">
        <v>158</v>
      </c>
      <c r="CN7" s="1109"/>
      <c r="CO7" s="1109"/>
      <c r="CP7" s="1109"/>
      <c r="CQ7" s="1110"/>
      <c r="CR7" s="1108">
        <v>37</v>
      </c>
      <c r="CS7" s="1109"/>
      <c r="CT7" s="1109"/>
      <c r="CU7" s="1109"/>
      <c r="CV7" s="1110"/>
      <c r="CW7" s="1108" t="s">
        <v>589</v>
      </c>
      <c r="CX7" s="1109"/>
      <c r="CY7" s="1109"/>
      <c r="CZ7" s="1109"/>
      <c r="DA7" s="1110"/>
      <c r="DB7" s="1108" t="s">
        <v>589</v>
      </c>
      <c r="DC7" s="1109"/>
      <c r="DD7" s="1109"/>
      <c r="DE7" s="1109"/>
      <c r="DF7" s="1110"/>
      <c r="DG7" s="1108" t="s">
        <v>589</v>
      </c>
      <c r="DH7" s="1109"/>
      <c r="DI7" s="1109"/>
      <c r="DJ7" s="1109"/>
      <c r="DK7" s="1110"/>
      <c r="DL7" s="1108" t="s">
        <v>591</v>
      </c>
      <c r="DM7" s="1109"/>
      <c r="DN7" s="1109"/>
      <c r="DO7" s="1109"/>
      <c r="DP7" s="1110"/>
      <c r="DQ7" s="1108" t="s">
        <v>589</v>
      </c>
      <c r="DR7" s="1109"/>
      <c r="DS7" s="1109"/>
      <c r="DT7" s="1109"/>
      <c r="DU7" s="1110"/>
      <c r="DV7" s="1111"/>
      <c r="DW7" s="1112"/>
      <c r="DX7" s="1112"/>
      <c r="DY7" s="1112"/>
      <c r="DZ7" s="1113"/>
      <c r="EA7" s="228"/>
    </row>
    <row r="8" spans="1:131" s="229" customFormat="1" ht="26.25" customHeight="1" x14ac:dyDescent="0.2">
      <c r="A8" s="232">
        <v>2</v>
      </c>
      <c r="B8" s="1043" t="s">
        <v>394</v>
      </c>
      <c r="C8" s="1044"/>
      <c r="D8" s="1044"/>
      <c r="E8" s="1044"/>
      <c r="F8" s="1044"/>
      <c r="G8" s="1044"/>
      <c r="H8" s="1044"/>
      <c r="I8" s="1044"/>
      <c r="J8" s="1044"/>
      <c r="K8" s="1044"/>
      <c r="L8" s="1044"/>
      <c r="M8" s="1044"/>
      <c r="N8" s="1044"/>
      <c r="O8" s="1044"/>
      <c r="P8" s="1045"/>
      <c r="Q8" s="1051">
        <v>1490</v>
      </c>
      <c r="R8" s="1052"/>
      <c r="S8" s="1052"/>
      <c r="T8" s="1052"/>
      <c r="U8" s="1052"/>
      <c r="V8" s="1052">
        <v>1490</v>
      </c>
      <c r="W8" s="1052"/>
      <c r="X8" s="1052"/>
      <c r="Y8" s="1052"/>
      <c r="Z8" s="1052"/>
      <c r="AA8" s="1052" t="s">
        <v>577</v>
      </c>
      <c r="AB8" s="1052"/>
      <c r="AC8" s="1052"/>
      <c r="AD8" s="1052"/>
      <c r="AE8" s="1053"/>
      <c r="AF8" s="1048" t="s">
        <v>192</v>
      </c>
      <c r="AG8" s="1049"/>
      <c r="AH8" s="1049"/>
      <c r="AI8" s="1049"/>
      <c r="AJ8" s="1050"/>
      <c r="AK8" s="1092">
        <v>13</v>
      </c>
      <c r="AL8" s="1093"/>
      <c r="AM8" s="1093"/>
      <c r="AN8" s="1093"/>
      <c r="AO8" s="1093"/>
      <c r="AP8" s="1093" t="s">
        <v>577</v>
      </c>
      <c r="AQ8" s="1093"/>
      <c r="AR8" s="1093"/>
      <c r="AS8" s="1093"/>
      <c r="AT8" s="1093"/>
      <c r="AU8" s="1094"/>
      <c r="AV8" s="1094"/>
      <c r="AW8" s="1094"/>
      <c r="AX8" s="1094"/>
      <c r="AY8" s="1095"/>
      <c r="AZ8" s="226"/>
      <c r="BA8" s="226"/>
      <c r="BB8" s="226"/>
      <c r="BC8" s="226"/>
      <c r="BD8" s="226"/>
      <c r="BE8" s="227"/>
      <c r="BF8" s="227"/>
      <c r="BG8" s="227"/>
      <c r="BH8" s="227"/>
      <c r="BI8" s="227"/>
      <c r="BJ8" s="227"/>
      <c r="BK8" s="227"/>
      <c r="BL8" s="227"/>
      <c r="BM8" s="227"/>
      <c r="BN8" s="227"/>
      <c r="BO8" s="227"/>
      <c r="BP8" s="227"/>
      <c r="BQ8" s="232">
        <v>2</v>
      </c>
      <c r="BR8" s="233" t="s">
        <v>599</v>
      </c>
      <c r="BS8" s="1005" t="s">
        <v>583</v>
      </c>
      <c r="BT8" s="1006"/>
      <c r="BU8" s="1006"/>
      <c r="BV8" s="1006"/>
      <c r="BW8" s="1006"/>
      <c r="BX8" s="1006"/>
      <c r="BY8" s="1006"/>
      <c r="BZ8" s="1006"/>
      <c r="CA8" s="1006"/>
      <c r="CB8" s="1006"/>
      <c r="CC8" s="1006"/>
      <c r="CD8" s="1006"/>
      <c r="CE8" s="1006"/>
      <c r="CF8" s="1006"/>
      <c r="CG8" s="1027"/>
      <c r="CH8" s="1002">
        <v>0</v>
      </c>
      <c r="CI8" s="1003"/>
      <c r="CJ8" s="1003"/>
      <c r="CK8" s="1003"/>
      <c r="CL8" s="1004"/>
      <c r="CM8" s="1002">
        <v>149</v>
      </c>
      <c r="CN8" s="1003"/>
      <c r="CO8" s="1003"/>
      <c r="CP8" s="1003"/>
      <c r="CQ8" s="1004"/>
      <c r="CR8" s="1002">
        <v>5</v>
      </c>
      <c r="CS8" s="1003"/>
      <c r="CT8" s="1003"/>
      <c r="CU8" s="1003"/>
      <c r="CV8" s="1004"/>
      <c r="CW8" s="1002">
        <v>0</v>
      </c>
      <c r="CX8" s="1003"/>
      <c r="CY8" s="1003"/>
      <c r="CZ8" s="1003"/>
      <c r="DA8" s="1004"/>
      <c r="DB8" s="1002" t="s">
        <v>589</v>
      </c>
      <c r="DC8" s="1003"/>
      <c r="DD8" s="1003"/>
      <c r="DE8" s="1003"/>
      <c r="DF8" s="1004"/>
      <c r="DG8" s="1002">
        <v>1504</v>
      </c>
      <c r="DH8" s="1003"/>
      <c r="DI8" s="1003"/>
      <c r="DJ8" s="1003"/>
      <c r="DK8" s="1004"/>
      <c r="DL8" s="1002" t="s">
        <v>589</v>
      </c>
      <c r="DM8" s="1003"/>
      <c r="DN8" s="1003"/>
      <c r="DO8" s="1003"/>
      <c r="DP8" s="1004"/>
      <c r="DQ8" s="1002" t="s">
        <v>589</v>
      </c>
      <c r="DR8" s="1003"/>
      <c r="DS8" s="1003"/>
      <c r="DT8" s="1003"/>
      <c r="DU8" s="1004"/>
      <c r="DV8" s="1005"/>
      <c r="DW8" s="1006"/>
      <c r="DX8" s="1006"/>
      <c r="DY8" s="1006"/>
      <c r="DZ8" s="1007"/>
      <c r="EA8" s="228"/>
    </row>
    <row r="9" spans="1:131" s="229" customFormat="1" ht="26.25" customHeight="1" x14ac:dyDescent="0.2">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2"/>
      <c r="AL9" s="1093"/>
      <c r="AM9" s="1093"/>
      <c r="AN9" s="1093"/>
      <c r="AO9" s="1093"/>
      <c r="AP9" s="1093"/>
      <c r="AQ9" s="1093"/>
      <c r="AR9" s="1093"/>
      <c r="AS9" s="1093"/>
      <c r="AT9" s="1093"/>
      <c r="AU9" s="1094"/>
      <c r="AV9" s="1094"/>
      <c r="AW9" s="1094"/>
      <c r="AX9" s="1094"/>
      <c r="AY9" s="1095"/>
      <c r="AZ9" s="226"/>
      <c r="BA9" s="226"/>
      <c r="BB9" s="226"/>
      <c r="BC9" s="226"/>
      <c r="BD9" s="226"/>
      <c r="BE9" s="227"/>
      <c r="BF9" s="227"/>
      <c r="BG9" s="227"/>
      <c r="BH9" s="227"/>
      <c r="BI9" s="227"/>
      <c r="BJ9" s="227"/>
      <c r="BK9" s="227"/>
      <c r="BL9" s="227"/>
      <c r="BM9" s="227"/>
      <c r="BN9" s="227"/>
      <c r="BO9" s="227"/>
      <c r="BP9" s="227"/>
      <c r="BQ9" s="232">
        <v>3</v>
      </c>
      <c r="BR9" s="233"/>
      <c r="BS9" s="1005" t="s">
        <v>584</v>
      </c>
      <c r="BT9" s="1006"/>
      <c r="BU9" s="1006"/>
      <c r="BV9" s="1006"/>
      <c r="BW9" s="1006"/>
      <c r="BX9" s="1006"/>
      <c r="BY9" s="1006"/>
      <c r="BZ9" s="1006"/>
      <c r="CA9" s="1006"/>
      <c r="CB9" s="1006"/>
      <c r="CC9" s="1006"/>
      <c r="CD9" s="1006"/>
      <c r="CE9" s="1006"/>
      <c r="CF9" s="1006"/>
      <c r="CG9" s="1027"/>
      <c r="CH9" s="1002">
        <v>2</v>
      </c>
      <c r="CI9" s="1003"/>
      <c r="CJ9" s="1003"/>
      <c r="CK9" s="1003"/>
      <c r="CL9" s="1004"/>
      <c r="CM9" s="1002">
        <v>573</v>
      </c>
      <c r="CN9" s="1003"/>
      <c r="CO9" s="1003"/>
      <c r="CP9" s="1003"/>
      <c r="CQ9" s="1004"/>
      <c r="CR9" s="1002">
        <v>500</v>
      </c>
      <c r="CS9" s="1003"/>
      <c r="CT9" s="1003"/>
      <c r="CU9" s="1003"/>
      <c r="CV9" s="1004"/>
      <c r="CW9" s="1002">
        <v>425</v>
      </c>
      <c r="CX9" s="1003"/>
      <c r="CY9" s="1003"/>
      <c r="CZ9" s="1003"/>
      <c r="DA9" s="1004"/>
      <c r="DB9" s="1002" t="s">
        <v>589</v>
      </c>
      <c r="DC9" s="1003"/>
      <c r="DD9" s="1003"/>
      <c r="DE9" s="1003"/>
      <c r="DF9" s="1004"/>
      <c r="DG9" s="1002" t="s">
        <v>591</v>
      </c>
      <c r="DH9" s="1003"/>
      <c r="DI9" s="1003"/>
      <c r="DJ9" s="1003"/>
      <c r="DK9" s="1004"/>
      <c r="DL9" s="1002" t="s">
        <v>591</v>
      </c>
      <c r="DM9" s="1003"/>
      <c r="DN9" s="1003"/>
      <c r="DO9" s="1003"/>
      <c r="DP9" s="1004"/>
      <c r="DQ9" s="1002" t="s">
        <v>589</v>
      </c>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2"/>
      <c r="AL10" s="1093"/>
      <c r="AM10" s="1093"/>
      <c r="AN10" s="1093"/>
      <c r="AO10" s="1093"/>
      <c r="AP10" s="1093"/>
      <c r="AQ10" s="1093"/>
      <c r="AR10" s="1093"/>
      <c r="AS10" s="1093"/>
      <c r="AT10" s="1093"/>
      <c r="AU10" s="1094"/>
      <c r="AV10" s="1094"/>
      <c r="AW10" s="1094"/>
      <c r="AX10" s="1094"/>
      <c r="AY10" s="1095"/>
      <c r="AZ10" s="226"/>
      <c r="BA10" s="226"/>
      <c r="BB10" s="226"/>
      <c r="BC10" s="226"/>
      <c r="BD10" s="226"/>
      <c r="BE10" s="227"/>
      <c r="BF10" s="227"/>
      <c r="BG10" s="227"/>
      <c r="BH10" s="227"/>
      <c r="BI10" s="227"/>
      <c r="BJ10" s="227"/>
      <c r="BK10" s="227"/>
      <c r="BL10" s="227"/>
      <c r="BM10" s="227"/>
      <c r="BN10" s="227"/>
      <c r="BO10" s="227"/>
      <c r="BP10" s="227"/>
      <c r="BQ10" s="232">
        <v>4</v>
      </c>
      <c r="BR10" s="233"/>
      <c r="BS10" s="1005" t="s">
        <v>584</v>
      </c>
      <c r="BT10" s="1006"/>
      <c r="BU10" s="1006"/>
      <c r="BV10" s="1006"/>
      <c r="BW10" s="1006"/>
      <c r="BX10" s="1006"/>
      <c r="BY10" s="1006"/>
      <c r="BZ10" s="1006"/>
      <c r="CA10" s="1006"/>
      <c r="CB10" s="1006"/>
      <c r="CC10" s="1006"/>
      <c r="CD10" s="1006"/>
      <c r="CE10" s="1006"/>
      <c r="CF10" s="1006"/>
      <c r="CG10" s="1027"/>
      <c r="CH10" s="1002">
        <v>3</v>
      </c>
      <c r="CI10" s="1003"/>
      <c r="CJ10" s="1003"/>
      <c r="CK10" s="1003"/>
      <c r="CL10" s="1004"/>
      <c r="CM10" s="1002">
        <v>398</v>
      </c>
      <c r="CN10" s="1003"/>
      <c r="CO10" s="1003"/>
      <c r="CP10" s="1003"/>
      <c r="CQ10" s="1004"/>
      <c r="CR10" s="1002">
        <v>300</v>
      </c>
      <c r="CS10" s="1003"/>
      <c r="CT10" s="1003"/>
      <c r="CU10" s="1003"/>
      <c r="CV10" s="1004"/>
      <c r="CW10" s="1002">
        <v>300</v>
      </c>
      <c r="CX10" s="1003"/>
      <c r="CY10" s="1003"/>
      <c r="CZ10" s="1003"/>
      <c r="DA10" s="1004"/>
      <c r="DB10" s="1002" t="s">
        <v>589</v>
      </c>
      <c r="DC10" s="1003"/>
      <c r="DD10" s="1003"/>
      <c r="DE10" s="1003"/>
      <c r="DF10" s="1004"/>
      <c r="DG10" s="1002" t="s">
        <v>589</v>
      </c>
      <c r="DH10" s="1003"/>
      <c r="DI10" s="1003"/>
      <c r="DJ10" s="1003"/>
      <c r="DK10" s="1004"/>
      <c r="DL10" s="1002" t="s">
        <v>589</v>
      </c>
      <c r="DM10" s="1003"/>
      <c r="DN10" s="1003"/>
      <c r="DO10" s="1003"/>
      <c r="DP10" s="1004"/>
      <c r="DQ10" s="1002" t="s">
        <v>591</v>
      </c>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2"/>
      <c r="AL11" s="1093"/>
      <c r="AM11" s="1093"/>
      <c r="AN11" s="1093"/>
      <c r="AO11" s="1093"/>
      <c r="AP11" s="1093"/>
      <c r="AQ11" s="1093"/>
      <c r="AR11" s="1093"/>
      <c r="AS11" s="1093"/>
      <c r="AT11" s="1093"/>
      <c r="AU11" s="1094"/>
      <c r="AV11" s="1094"/>
      <c r="AW11" s="1094"/>
      <c r="AX11" s="1094"/>
      <c r="AY11" s="1095"/>
      <c r="AZ11" s="226"/>
      <c r="BA11" s="226"/>
      <c r="BB11" s="226"/>
      <c r="BC11" s="226"/>
      <c r="BD11" s="226"/>
      <c r="BE11" s="227"/>
      <c r="BF11" s="227"/>
      <c r="BG11" s="227"/>
      <c r="BH11" s="227"/>
      <c r="BI11" s="227"/>
      <c r="BJ11" s="227"/>
      <c r="BK11" s="227"/>
      <c r="BL11" s="227"/>
      <c r="BM11" s="227"/>
      <c r="BN11" s="227"/>
      <c r="BO11" s="227"/>
      <c r="BP11" s="227"/>
      <c r="BQ11" s="232">
        <v>5</v>
      </c>
      <c r="BR11" s="233"/>
      <c r="BS11" s="1005" t="s">
        <v>585</v>
      </c>
      <c r="BT11" s="1006"/>
      <c r="BU11" s="1006"/>
      <c r="BV11" s="1006"/>
      <c r="BW11" s="1006"/>
      <c r="BX11" s="1006"/>
      <c r="BY11" s="1006"/>
      <c r="BZ11" s="1006"/>
      <c r="CA11" s="1006"/>
      <c r="CB11" s="1006"/>
      <c r="CC11" s="1006"/>
      <c r="CD11" s="1006"/>
      <c r="CE11" s="1006"/>
      <c r="CF11" s="1006"/>
      <c r="CG11" s="1027"/>
      <c r="CH11" s="1002">
        <v>-2</v>
      </c>
      <c r="CI11" s="1003"/>
      <c r="CJ11" s="1003"/>
      <c r="CK11" s="1003"/>
      <c r="CL11" s="1004"/>
      <c r="CM11" s="1002">
        <v>70</v>
      </c>
      <c r="CN11" s="1003"/>
      <c r="CO11" s="1003"/>
      <c r="CP11" s="1003"/>
      <c r="CQ11" s="1004"/>
      <c r="CR11" s="1002">
        <v>45</v>
      </c>
      <c r="CS11" s="1003"/>
      <c r="CT11" s="1003"/>
      <c r="CU11" s="1003"/>
      <c r="CV11" s="1004"/>
      <c r="CW11" s="1002">
        <v>107</v>
      </c>
      <c r="CX11" s="1003"/>
      <c r="CY11" s="1003"/>
      <c r="CZ11" s="1003"/>
      <c r="DA11" s="1004"/>
      <c r="DB11" s="1002" t="s">
        <v>589</v>
      </c>
      <c r="DC11" s="1003"/>
      <c r="DD11" s="1003"/>
      <c r="DE11" s="1003"/>
      <c r="DF11" s="1004"/>
      <c r="DG11" s="1002" t="s">
        <v>589</v>
      </c>
      <c r="DH11" s="1003"/>
      <c r="DI11" s="1003"/>
      <c r="DJ11" s="1003"/>
      <c r="DK11" s="1004"/>
      <c r="DL11" s="1002" t="s">
        <v>589</v>
      </c>
      <c r="DM11" s="1003"/>
      <c r="DN11" s="1003"/>
      <c r="DO11" s="1003"/>
      <c r="DP11" s="1004"/>
      <c r="DQ11" s="1002" t="s">
        <v>591</v>
      </c>
      <c r="DR11" s="1003"/>
      <c r="DS11" s="1003"/>
      <c r="DT11" s="1003"/>
      <c r="DU11" s="1004"/>
      <c r="DV11" s="1005" t="s">
        <v>592</v>
      </c>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2"/>
      <c r="AL12" s="1093"/>
      <c r="AM12" s="1093"/>
      <c r="AN12" s="1093"/>
      <c r="AO12" s="1093"/>
      <c r="AP12" s="1093"/>
      <c r="AQ12" s="1093"/>
      <c r="AR12" s="1093"/>
      <c r="AS12" s="1093"/>
      <c r="AT12" s="1093"/>
      <c r="AU12" s="1094"/>
      <c r="AV12" s="1094"/>
      <c r="AW12" s="1094"/>
      <c r="AX12" s="1094"/>
      <c r="AY12" s="1095"/>
      <c r="AZ12" s="226"/>
      <c r="BA12" s="226"/>
      <c r="BB12" s="226"/>
      <c r="BC12" s="226"/>
      <c r="BD12" s="226"/>
      <c r="BE12" s="227"/>
      <c r="BF12" s="227"/>
      <c r="BG12" s="227"/>
      <c r="BH12" s="227"/>
      <c r="BI12" s="227"/>
      <c r="BJ12" s="227"/>
      <c r="BK12" s="227"/>
      <c r="BL12" s="227"/>
      <c r="BM12" s="227"/>
      <c r="BN12" s="227"/>
      <c r="BO12" s="227"/>
      <c r="BP12" s="227"/>
      <c r="BQ12" s="232">
        <v>6</v>
      </c>
      <c r="BR12" s="233"/>
      <c r="BS12" s="1005" t="s">
        <v>586</v>
      </c>
      <c r="BT12" s="1006"/>
      <c r="BU12" s="1006"/>
      <c r="BV12" s="1006"/>
      <c r="BW12" s="1006"/>
      <c r="BX12" s="1006"/>
      <c r="BY12" s="1006"/>
      <c r="BZ12" s="1006"/>
      <c r="CA12" s="1006"/>
      <c r="CB12" s="1006"/>
      <c r="CC12" s="1006"/>
      <c r="CD12" s="1006"/>
      <c r="CE12" s="1006"/>
      <c r="CF12" s="1006"/>
      <c r="CG12" s="1027"/>
      <c r="CH12" s="1002">
        <v>16</v>
      </c>
      <c r="CI12" s="1003"/>
      <c r="CJ12" s="1003"/>
      <c r="CK12" s="1003"/>
      <c r="CL12" s="1004"/>
      <c r="CM12" s="1002">
        <v>321</v>
      </c>
      <c r="CN12" s="1003"/>
      <c r="CO12" s="1003"/>
      <c r="CP12" s="1003"/>
      <c r="CQ12" s="1004"/>
      <c r="CR12" s="1002">
        <v>60</v>
      </c>
      <c r="CS12" s="1003"/>
      <c r="CT12" s="1003"/>
      <c r="CU12" s="1003"/>
      <c r="CV12" s="1004"/>
      <c r="CW12" s="1002" t="s">
        <v>590</v>
      </c>
      <c r="CX12" s="1003"/>
      <c r="CY12" s="1003"/>
      <c r="CZ12" s="1003"/>
      <c r="DA12" s="1004"/>
      <c r="DB12" s="1002">
        <v>66</v>
      </c>
      <c r="DC12" s="1003"/>
      <c r="DD12" s="1003"/>
      <c r="DE12" s="1003"/>
      <c r="DF12" s="1004"/>
      <c r="DG12" s="1002" t="s">
        <v>589</v>
      </c>
      <c r="DH12" s="1003"/>
      <c r="DI12" s="1003"/>
      <c r="DJ12" s="1003"/>
      <c r="DK12" s="1004"/>
      <c r="DL12" s="1002" t="s">
        <v>591</v>
      </c>
      <c r="DM12" s="1003"/>
      <c r="DN12" s="1003"/>
      <c r="DO12" s="1003"/>
      <c r="DP12" s="1004"/>
      <c r="DQ12" s="1002" t="s">
        <v>589</v>
      </c>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2"/>
      <c r="AL13" s="1093"/>
      <c r="AM13" s="1093"/>
      <c r="AN13" s="1093"/>
      <c r="AO13" s="1093"/>
      <c r="AP13" s="1093"/>
      <c r="AQ13" s="1093"/>
      <c r="AR13" s="1093"/>
      <c r="AS13" s="1093"/>
      <c r="AT13" s="1093"/>
      <c r="AU13" s="1094"/>
      <c r="AV13" s="1094"/>
      <c r="AW13" s="1094"/>
      <c r="AX13" s="1094"/>
      <c r="AY13" s="1095"/>
      <c r="AZ13" s="226"/>
      <c r="BA13" s="226"/>
      <c r="BB13" s="226"/>
      <c r="BC13" s="226"/>
      <c r="BD13" s="226"/>
      <c r="BE13" s="227"/>
      <c r="BF13" s="227"/>
      <c r="BG13" s="227"/>
      <c r="BH13" s="227"/>
      <c r="BI13" s="227"/>
      <c r="BJ13" s="227"/>
      <c r="BK13" s="227"/>
      <c r="BL13" s="227"/>
      <c r="BM13" s="227"/>
      <c r="BN13" s="227"/>
      <c r="BO13" s="227"/>
      <c r="BP13" s="227"/>
      <c r="BQ13" s="232">
        <v>7</v>
      </c>
      <c r="BR13" s="233"/>
      <c r="BS13" s="1005" t="s">
        <v>587</v>
      </c>
      <c r="BT13" s="1006"/>
      <c r="BU13" s="1006"/>
      <c r="BV13" s="1006"/>
      <c r="BW13" s="1006"/>
      <c r="BX13" s="1006"/>
      <c r="BY13" s="1006"/>
      <c r="BZ13" s="1006"/>
      <c r="CA13" s="1006"/>
      <c r="CB13" s="1006"/>
      <c r="CC13" s="1006"/>
      <c r="CD13" s="1006"/>
      <c r="CE13" s="1006"/>
      <c r="CF13" s="1006"/>
      <c r="CG13" s="1027"/>
      <c r="CH13" s="1002">
        <v>1</v>
      </c>
      <c r="CI13" s="1003"/>
      <c r="CJ13" s="1003"/>
      <c r="CK13" s="1003"/>
      <c r="CL13" s="1004"/>
      <c r="CM13" s="1002">
        <v>13</v>
      </c>
      <c r="CN13" s="1003"/>
      <c r="CO13" s="1003"/>
      <c r="CP13" s="1003"/>
      <c r="CQ13" s="1004"/>
      <c r="CR13" s="1002">
        <v>3</v>
      </c>
      <c r="CS13" s="1003"/>
      <c r="CT13" s="1003"/>
      <c r="CU13" s="1003"/>
      <c r="CV13" s="1004"/>
      <c r="CW13" s="1002">
        <v>91</v>
      </c>
      <c r="CX13" s="1003"/>
      <c r="CY13" s="1003"/>
      <c r="CZ13" s="1003"/>
      <c r="DA13" s="1004"/>
      <c r="DB13" s="1002" t="s">
        <v>589</v>
      </c>
      <c r="DC13" s="1003"/>
      <c r="DD13" s="1003"/>
      <c r="DE13" s="1003"/>
      <c r="DF13" s="1004"/>
      <c r="DG13" s="1002" t="s">
        <v>589</v>
      </c>
      <c r="DH13" s="1003"/>
      <c r="DI13" s="1003"/>
      <c r="DJ13" s="1003"/>
      <c r="DK13" s="1004"/>
      <c r="DL13" s="1002" t="s">
        <v>589</v>
      </c>
      <c r="DM13" s="1003"/>
      <c r="DN13" s="1003"/>
      <c r="DO13" s="1003"/>
      <c r="DP13" s="1004"/>
      <c r="DQ13" s="1002" t="s">
        <v>589</v>
      </c>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2"/>
      <c r="AL14" s="1093"/>
      <c r="AM14" s="1093"/>
      <c r="AN14" s="1093"/>
      <c r="AO14" s="1093"/>
      <c r="AP14" s="1093"/>
      <c r="AQ14" s="1093"/>
      <c r="AR14" s="1093"/>
      <c r="AS14" s="1093"/>
      <c r="AT14" s="1093"/>
      <c r="AU14" s="1094"/>
      <c r="AV14" s="1094"/>
      <c r="AW14" s="1094"/>
      <c r="AX14" s="1094"/>
      <c r="AY14" s="1095"/>
      <c r="AZ14" s="226"/>
      <c r="BA14" s="226"/>
      <c r="BB14" s="226"/>
      <c r="BC14" s="226"/>
      <c r="BD14" s="226"/>
      <c r="BE14" s="227"/>
      <c r="BF14" s="227"/>
      <c r="BG14" s="227"/>
      <c r="BH14" s="227"/>
      <c r="BI14" s="227"/>
      <c r="BJ14" s="227"/>
      <c r="BK14" s="227"/>
      <c r="BL14" s="227"/>
      <c r="BM14" s="227"/>
      <c r="BN14" s="227"/>
      <c r="BO14" s="227"/>
      <c r="BP14" s="227"/>
      <c r="BQ14" s="232">
        <v>8</v>
      </c>
      <c r="BR14" s="233"/>
      <c r="BS14" s="1005" t="s">
        <v>588</v>
      </c>
      <c r="BT14" s="1006"/>
      <c r="BU14" s="1006"/>
      <c r="BV14" s="1006"/>
      <c r="BW14" s="1006"/>
      <c r="BX14" s="1006"/>
      <c r="BY14" s="1006"/>
      <c r="BZ14" s="1006"/>
      <c r="CA14" s="1006"/>
      <c r="CB14" s="1006"/>
      <c r="CC14" s="1006"/>
      <c r="CD14" s="1006"/>
      <c r="CE14" s="1006"/>
      <c r="CF14" s="1006"/>
      <c r="CG14" s="1027"/>
      <c r="CH14" s="1002">
        <v>5</v>
      </c>
      <c r="CI14" s="1003"/>
      <c r="CJ14" s="1003"/>
      <c r="CK14" s="1003"/>
      <c r="CL14" s="1004"/>
      <c r="CM14" s="1002">
        <v>14</v>
      </c>
      <c r="CN14" s="1003"/>
      <c r="CO14" s="1003"/>
      <c r="CP14" s="1003"/>
      <c r="CQ14" s="1004"/>
      <c r="CR14" s="1002">
        <v>3</v>
      </c>
      <c r="CS14" s="1003"/>
      <c r="CT14" s="1003"/>
      <c r="CU14" s="1003"/>
      <c r="CV14" s="1004"/>
      <c r="CW14" s="1002">
        <v>88</v>
      </c>
      <c r="CX14" s="1003"/>
      <c r="CY14" s="1003"/>
      <c r="CZ14" s="1003"/>
      <c r="DA14" s="1004"/>
      <c r="DB14" s="1002" t="s">
        <v>589</v>
      </c>
      <c r="DC14" s="1003"/>
      <c r="DD14" s="1003"/>
      <c r="DE14" s="1003"/>
      <c r="DF14" s="1004"/>
      <c r="DG14" s="1002" t="s">
        <v>589</v>
      </c>
      <c r="DH14" s="1003"/>
      <c r="DI14" s="1003"/>
      <c r="DJ14" s="1003"/>
      <c r="DK14" s="1004"/>
      <c r="DL14" s="1002" t="s">
        <v>589</v>
      </c>
      <c r="DM14" s="1003"/>
      <c r="DN14" s="1003"/>
      <c r="DO14" s="1003"/>
      <c r="DP14" s="1004"/>
      <c r="DQ14" s="1002" t="s">
        <v>589</v>
      </c>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2"/>
      <c r="AL15" s="1093"/>
      <c r="AM15" s="1093"/>
      <c r="AN15" s="1093"/>
      <c r="AO15" s="1093"/>
      <c r="AP15" s="1093"/>
      <c r="AQ15" s="1093"/>
      <c r="AR15" s="1093"/>
      <c r="AS15" s="1093"/>
      <c r="AT15" s="1093"/>
      <c r="AU15" s="1094"/>
      <c r="AV15" s="1094"/>
      <c r="AW15" s="1094"/>
      <c r="AX15" s="1094"/>
      <c r="AY15" s="1095"/>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2"/>
      <c r="AL16" s="1093"/>
      <c r="AM16" s="1093"/>
      <c r="AN16" s="1093"/>
      <c r="AO16" s="1093"/>
      <c r="AP16" s="1093"/>
      <c r="AQ16" s="1093"/>
      <c r="AR16" s="1093"/>
      <c r="AS16" s="1093"/>
      <c r="AT16" s="1093"/>
      <c r="AU16" s="1094"/>
      <c r="AV16" s="1094"/>
      <c r="AW16" s="1094"/>
      <c r="AX16" s="1094"/>
      <c r="AY16" s="1095"/>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2"/>
      <c r="AL17" s="1093"/>
      <c r="AM17" s="1093"/>
      <c r="AN17" s="1093"/>
      <c r="AO17" s="1093"/>
      <c r="AP17" s="1093"/>
      <c r="AQ17" s="1093"/>
      <c r="AR17" s="1093"/>
      <c r="AS17" s="1093"/>
      <c r="AT17" s="1093"/>
      <c r="AU17" s="1094"/>
      <c r="AV17" s="1094"/>
      <c r="AW17" s="1094"/>
      <c r="AX17" s="1094"/>
      <c r="AY17" s="1095"/>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2"/>
      <c r="AL18" s="1093"/>
      <c r="AM18" s="1093"/>
      <c r="AN18" s="1093"/>
      <c r="AO18" s="1093"/>
      <c r="AP18" s="1093"/>
      <c r="AQ18" s="1093"/>
      <c r="AR18" s="1093"/>
      <c r="AS18" s="1093"/>
      <c r="AT18" s="1093"/>
      <c r="AU18" s="1094"/>
      <c r="AV18" s="1094"/>
      <c r="AW18" s="1094"/>
      <c r="AX18" s="1094"/>
      <c r="AY18" s="1095"/>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2"/>
      <c r="AL19" s="1093"/>
      <c r="AM19" s="1093"/>
      <c r="AN19" s="1093"/>
      <c r="AO19" s="1093"/>
      <c r="AP19" s="1093"/>
      <c r="AQ19" s="1093"/>
      <c r="AR19" s="1093"/>
      <c r="AS19" s="1093"/>
      <c r="AT19" s="1093"/>
      <c r="AU19" s="1094"/>
      <c r="AV19" s="1094"/>
      <c r="AW19" s="1094"/>
      <c r="AX19" s="1094"/>
      <c r="AY19" s="1095"/>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2"/>
      <c r="AL20" s="1093"/>
      <c r="AM20" s="1093"/>
      <c r="AN20" s="1093"/>
      <c r="AO20" s="1093"/>
      <c r="AP20" s="1093"/>
      <c r="AQ20" s="1093"/>
      <c r="AR20" s="1093"/>
      <c r="AS20" s="1093"/>
      <c r="AT20" s="1093"/>
      <c r="AU20" s="1094"/>
      <c r="AV20" s="1094"/>
      <c r="AW20" s="1094"/>
      <c r="AX20" s="1094"/>
      <c r="AY20" s="1095"/>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2"/>
      <c r="AL21" s="1093"/>
      <c r="AM21" s="1093"/>
      <c r="AN21" s="1093"/>
      <c r="AO21" s="1093"/>
      <c r="AP21" s="1093"/>
      <c r="AQ21" s="1093"/>
      <c r="AR21" s="1093"/>
      <c r="AS21" s="1093"/>
      <c r="AT21" s="1093"/>
      <c r="AU21" s="1094"/>
      <c r="AV21" s="1094"/>
      <c r="AW21" s="1094"/>
      <c r="AX21" s="1094"/>
      <c r="AY21" s="1095"/>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5"/>
      <c r="R22" s="1086"/>
      <c r="S22" s="1086"/>
      <c r="T22" s="1086"/>
      <c r="U22" s="1086"/>
      <c r="V22" s="1086"/>
      <c r="W22" s="1086"/>
      <c r="X22" s="1086"/>
      <c r="Y22" s="1086"/>
      <c r="Z22" s="1086"/>
      <c r="AA22" s="1086"/>
      <c r="AB22" s="1086"/>
      <c r="AC22" s="1086"/>
      <c r="AD22" s="1086"/>
      <c r="AE22" s="1087"/>
      <c r="AF22" s="1048"/>
      <c r="AG22" s="1049"/>
      <c r="AH22" s="1049"/>
      <c r="AI22" s="1049"/>
      <c r="AJ22" s="1050"/>
      <c r="AK22" s="1088"/>
      <c r="AL22" s="1089"/>
      <c r="AM22" s="1089"/>
      <c r="AN22" s="1089"/>
      <c r="AO22" s="1089"/>
      <c r="AP22" s="1089"/>
      <c r="AQ22" s="1089"/>
      <c r="AR22" s="1089"/>
      <c r="AS22" s="1089"/>
      <c r="AT22" s="1089"/>
      <c r="AU22" s="1090"/>
      <c r="AV22" s="1090"/>
      <c r="AW22" s="1090"/>
      <c r="AX22" s="1090"/>
      <c r="AY22" s="1091"/>
      <c r="AZ22" s="1041" t="s">
        <v>395</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396</v>
      </c>
      <c r="B23" s="950" t="s">
        <v>397</v>
      </c>
      <c r="C23" s="951"/>
      <c r="D23" s="951"/>
      <c r="E23" s="951"/>
      <c r="F23" s="951"/>
      <c r="G23" s="951"/>
      <c r="H23" s="951"/>
      <c r="I23" s="951"/>
      <c r="J23" s="951"/>
      <c r="K23" s="951"/>
      <c r="L23" s="951"/>
      <c r="M23" s="951"/>
      <c r="N23" s="951"/>
      <c r="O23" s="951"/>
      <c r="P23" s="961"/>
      <c r="Q23" s="1079">
        <v>108278</v>
      </c>
      <c r="R23" s="1073"/>
      <c r="S23" s="1073"/>
      <c r="T23" s="1073"/>
      <c r="U23" s="1073"/>
      <c r="V23" s="1073">
        <v>102320</v>
      </c>
      <c r="W23" s="1073"/>
      <c r="X23" s="1073"/>
      <c r="Y23" s="1073"/>
      <c r="Z23" s="1073"/>
      <c r="AA23" s="1073">
        <v>5958</v>
      </c>
      <c r="AB23" s="1073"/>
      <c r="AC23" s="1073"/>
      <c r="AD23" s="1073"/>
      <c r="AE23" s="1080"/>
      <c r="AF23" s="1081">
        <v>4377</v>
      </c>
      <c r="AG23" s="1073"/>
      <c r="AH23" s="1073"/>
      <c r="AI23" s="1073"/>
      <c r="AJ23" s="1082"/>
      <c r="AK23" s="1083"/>
      <c r="AL23" s="1084"/>
      <c r="AM23" s="1084"/>
      <c r="AN23" s="1084"/>
      <c r="AO23" s="1084"/>
      <c r="AP23" s="1073">
        <v>39231</v>
      </c>
      <c r="AQ23" s="1073"/>
      <c r="AR23" s="1073"/>
      <c r="AS23" s="1073"/>
      <c r="AT23" s="1073"/>
      <c r="AU23" s="1074"/>
      <c r="AV23" s="1074"/>
      <c r="AW23" s="1074"/>
      <c r="AX23" s="1074"/>
      <c r="AY23" s="1075"/>
      <c r="AZ23" s="1076" t="s">
        <v>192</v>
      </c>
      <c r="BA23" s="1077"/>
      <c r="BB23" s="1077"/>
      <c r="BC23" s="1077"/>
      <c r="BD23" s="1078"/>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2" t="s">
        <v>398</v>
      </c>
      <c r="B24" s="1072"/>
      <c r="C24" s="1072"/>
      <c r="D24" s="1072"/>
      <c r="E24" s="1072"/>
      <c r="F24" s="1072"/>
      <c r="G24" s="1072"/>
      <c r="H24" s="1072"/>
      <c r="I24" s="1072"/>
      <c r="J24" s="1072"/>
      <c r="K24" s="1072"/>
      <c r="L24" s="1072"/>
      <c r="M24" s="1072"/>
      <c r="N24" s="1072"/>
      <c r="O24" s="1072"/>
      <c r="P24" s="1072"/>
      <c r="Q24" s="1072"/>
      <c r="R24" s="1072"/>
      <c r="S24" s="1072"/>
      <c r="T24" s="1072"/>
      <c r="U24" s="1072"/>
      <c r="V24" s="1072"/>
      <c r="W24" s="1072"/>
      <c r="X24" s="1072"/>
      <c r="Y24" s="1072"/>
      <c r="Z24" s="1072"/>
      <c r="AA24" s="1072"/>
      <c r="AB24" s="1072"/>
      <c r="AC24" s="1072"/>
      <c r="AD24" s="1072"/>
      <c r="AE24" s="1072"/>
      <c r="AF24" s="1072"/>
      <c r="AG24" s="1072"/>
      <c r="AH24" s="1072"/>
      <c r="AI24" s="1072"/>
      <c r="AJ24" s="1072"/>
      <c r="AK24" s="1072"/>
      <c r="AL24" s="1072"/>
      <c r="AM24" s="1072"/>
      <c r="AN24" s="1072"/>
      <c r="AO24" s="1072"/>
      <c r="AP24" s="1072"/>
      <c r="AQ24" s="1072"/>
      <c r="AR24" s="1072"/>
      <c r="AS24" s="1072"/>
      <c r="AT24" s="1072"/>
      <c r="AU24" s="1072"/>
      <c r="AV24" s="1072"/>
      <c r="AW24" s="1072"/>
      <c r="AX24" s="1072"/>
      <c r="AY24" s="1072"/>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1" t="s">
        <v>399</v>
      </c>
      <c r="B25" s="1071"/>
      <c r="C25" s="1071"/>
      <c r="D25" s="1071"/>
      <c r="E25" s="1071"/>
      <c r="F25" s="1071"/>
      <c r="G25" s="1071"/>
      <c r="H25" s="1071"/>
      <c r="I25" s="1071"/>
      <c r="J25" s="1071"/>
      <c r="K25" s="1071"/>
      <c r="L25" s="1071"/>
      <c r="M25" s="1071"/>
      <c r="N25" s="1071"/>
      <c r="O25" s="1071"/>
      <c r="P25" s="1071"/>
      <c r="Q25" s="1071"/>
      <c r="R25" s="1071"/>
      <c r="S25" s="1071"/>
      <c r="T25" s="1071"/>
      <c r="U25" s="1071"/>
      <c r="V25" s="1071"/>
      <c r="W25" s="1071"/>
      <c r="X25" s="1071"/>
      <c r="Y25" s="1071"/>
      <c r="Z25" s="1071"/>
      <c r="AA25" s="1071"/>
      <c r="AB25" s="1071"/>
      <c r="AC25" s="1071"/>
      <c r="AD25" s="1071"/>
      <c r="AE25" s="1071"/>
      <c r="AF25" s="1071"/>
      <c r="AG25" s="1071"/>
      <c r="AH25" s="1071"/>
      <c r="AI25" s="1071"/>
      <c r="AJ25" s="1071"/>
      <c r="AK25" s="1071"/>
      <c r="AL25" s="1071"/>
      <c r="AM25" s="1071"/>
      <c r="AN25" s="1071"/>
      <c r="AO25" s="1071"/>
      <c r="AP25" s="1071"/>
      <c r="AQ25" s="1071"/>
      <c r="AR25" s="1071"/>
      <c r="AS25" s="1071"/>
      <c r="AT25" s="1071"/>
      <c r="AU25" s="1071"/>
      <c r="AV25" s="1071"/>
      <c r="AW25" s="1071"/>
      <c r="AX25" s="1071"/>
      <c r="AY25" s="1071"/>
      <c r="AZ25" s="1071"/>
      <c r="BA25" s="1071"/>
      <c r="BB25" s="1071"/>
      <c r="BC25" s="1071"/>
      <c r="BD25" s="1071"/>
      <c r="BE25" s="1071"/>
      <c r="BF25" s="1071"/>
      <c r="BG25" s="1071"/>
      <c r="BH25" s="1071"/>
      <c r="BI25" s="1071"/>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376</v>
      </c>
      <c r="B26" s="1009"/>
      <c r="C26" s="1009"/>
      <c r="D26" s="1009"/>
      <c r="E26" s="1009"/>
      <c r="F26" s="1009"/>
      <c r="G26" s="1009"/>
      <c r="H26" s="1009"/>
      <c r="I26" s="1009"/>
      <c r="J26" s="1009"/>
      <c r="K26" s="1009"/>
      <c r="L26" s="1009"/>
      <c r="M26" s="1009"/>
      <c r="N26" s="1009"/>
      <c r="O26" s="1009"/>
      <c r="P26" s="1010"/>
      <c r="Q26" s="1014" t="s">
        <v>400</v>
      </c>
      <c r="R26" s="1015"/>
      <c r="S26" s="1015"/>
      <c r="T26" s="1015"/>
      <c r="U26" s="1016"/>
      <c r="V26" s="1014" t="s">
        <v>401</v>
      </c>
      <c r="W26" s="1015"/>
      <c r="X26" s="1015"/>
      <c r="Y26" s="1015"/>
      <c r="Z26" s="1016"/>
      <c r="AA26" s="1014" t="s">
        <v>402</v>
      </c>
      <c r="AB26" s="1015"/>
      <c r="AC26" s="1015"/>
      <c r="AD26" s="1015"/>
      <c r="AE26" s="1015"/>
      <c r="AF26" s="1067" t="s">
        <v>403</v>
      </c>
      <c r="AG26" s="1021"/>
      <c r="AH26" s="1021"/>
      <c r="AI26" s="1021"/>
      <c r="AJ26" s="1068"/>
      <c r="AK26" s="1015" t="s">
        <v>404</v>
      </c>
      <c r="AL26" s="1015"/>
      <c r="AM26" s="1015"/>
      <c r="AN26" s="1015"/>
      <c r="AO26" s="1016"/>
      <c r="AP26" s="1014" t="s">
        <v>405</v>
      </c>
      <c r="AQ26" s="1015"/>
      <c r="AR26" s="1015"/>
      <c r="AS26" s="1015"/>
      <c r="AT26" s="1016"/>
      <c r="AU26" s="1014" t="s">
        <v>406</v>
      </c>
      <c r="AV26" s="1015"/>
      <c r="AW26" s="1015"/>
      <c r="AX26" s="1015"/>
      <c r="AY26" s="1016"/>
      <c r="AZ26" s="1014" t="s">
        <v>407</v>
      </c>
      <c r="BA26" s="1015"/>
      <c r="BB26" s="1015"/>
      <c r="BC26" s="1015"/>
      <c r="BD26" s="1016"/>
      <c r="BE26" s="1014" t="s">
        <v>383</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69"/>
      <c r="AG27" s="1024"/>
      <c r="AH27" s="1024"/>
      <c r="AI27" s="1024"/>
      <c r="AJ27" s="1070"/>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59" t="s">
        <v>408</v>
      </c>
      <c r="C28" s="1060"/>
      <c r="D28" s="1060"/>
      <c r="E28" s="1060"/>
      <c r="F28" s="1060"/>
      <c r="G28" s="1060"/>
      <c r="H28" s="1060"/>
      <c r="I28" s="1060"/>
      <c r="J28" s="1060"/>
      <c r="K28" s="1060"/>
      <c r="L28" s="1060"/>
      <c r="M28" s="1060"/>
      <c r="N28" s="1060"/>
      <c r="O28" s="1060"/>
      <c r="P28" s="1061"/>
      <c r="Q28" s="1062">
        <v>21255</v>
      </c>
      <c r="R28" s="1063"/>
      <c r="S28" s="1063"/>
      <c r="T28" s="1063"/>
      <c r="U28" s="1063"/>
      <c r="V28" s="1063">
        <v>21220</v>
      </c>
      <c r="W28" s="1063"/>
      <c r="X28" s="1063"/>
      <c r="Y28" s="1063"/>
      <c r="Z28" s="1063"/>
      <c r="AA28" s="1063">
        <v>35</v>
      </c>
      <c r="AB28" s="1063"/>
      <c r="AC28" s="1063"/>
      <c r="AD28" s="1063"/>
      <c r="AE28" s="1064"/>
      <c r="AF28" s="1065">
        <v>35</v>
      </c>
      <c r="AG28" s="1063"/>
      <c r="AH28" s="1063"/>
      <c r="AI28" s="1063"/>
      <c r="AJ28" s="1066"/>
      <c r="AK28" s="1055">
        <v>3161</v>
      </c>
      <c r="AL28" s="1056"/>
      <c r="AM28" s="1056"/>
      <c r="AN28" s="1056"/>
      <c r="AO28" s="1056"/>
      <c r="AP28" s="1056" t="s">
        <v>578</v>
      </c>
      <c r="AQ28" s="1056"/>
      <c r="AR28" s="1056"/>
      <c r="AS28" s="1056"/>
      <c r="AT28" s="1056"/>
      <c r="AU28" s="1056" t="s">
        <v>577</v>
      </c>
      <c r="AV28" s="1056"/>
      <c r="AW28" s="1056"/>
      <c r="AX28" s="1056"/>
      <c r="AY28" s="1056"/>
      <c r="AZ28" s="1056" t="s">
        <v>577</v>
      </c>
      <c r="BA28" s="1056"/>
      <c r="BB28" s="1056"/>
      <c r="BC28" s="1056"/>
      <c r="BD28" s="1056"/>
      <c r="BE28" s="1057"/>
      <c r="BF28" s="1057"/>
      <c r="BG28" s="1057"/>
      <c r="BH28" s="1057"/>
      <c r="BI28" s="1058"/>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409</v>
      </c>
      <c r="C29" s="1044"/>
      <c r="D29" s="1044"/>
      <c r="E29" s="1044"/>
      <c r="F29" s="1044"/>
      <c r="G29" s="1044"/>
      <c r="H29" s="1044"/>
      <c r="I29" s="1044"/>
      <c r="J29" s="1044"/>
      <c r="K29" s="1044"/>
      <c r="L29" s="1044"/>
      <c r="M29" s="1044"/>
      <c r="N29" s="1044"/>
      <c r="O29" s="1044"/>
      <c r="P29" s="1045"/>
      <c r="Q29" s="1051">
        <v>17410</v>
      </c>
      <c r="R29" s="1052"/>
      <c r="S29" s="1052"/>
      <c r="T29" s="1052"/>
      <c r="U29" s="1052"/>
      <c r="V29" s="1052">
        <v>16981</v>
      </c>
      <c r="W29" s="1052"/>
      <c r="X29" s="1052"/>
      <c r="Y29" s="1052"/>
      <c r="Z29" s="1052"/>
      <c r="AA29" s="1052">
        <v>429</v>
      </c>
      <c r="AB29" s="1052"/>
      <c r="AC29" s="1052"/>
      <c r="AD29" s="1052"/>
      <c r="AE29" s="1053"/>
      <c r="AF29" s="1048">
        <v>429</v>
      </c>
      <c r="AG29" s="1049"/>
      <c r="AH29" s="1049"/>
      <c r="AI29" s="1049"/>
      <c r="AJ29" s="1050"/>
      <c r="AK29" s="993">
        <v>2620</v>
      </c>
      <c r="AL29" s="984"/>
      <c r="AM29" s="984"/>
      <c r="AN29" s="984"/>
      <c r="AO29" s="984"/>
      <c r="AP29" s="984" t="s">
        <v>577</v>
      </c>
      <c r="AQ29" s="984"/>
      <c r="AR29" s="984"/>
      <c r="AS29" s="984"/>
      <c r="AT29" s="984"/>
      <c r="AU29" s="984" t="s">
        <v>577</v>
      </c>
      <c r="AV29" s="984"/>
      <c r="AW29" s="984"/>
      <c r="AX29" s="984"/>
      <c r="AY29" s="984"/>
      <c r="AZ29" s="984" t="s">
        <v>577</v>
      </c>
      <c r="BA29" s="984"/>
      <c r="BB29" s="984"/>
      <c r="BC29" s="984"/>
      <c r="BD29" s="98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410</v>
      </c>
      <c r="C30" s="1044"/>
      <c r="D30" s="1044"/>
      <c r="E30" s="1044"/>
      <c r="F30" s="1044"/>
      <c r="G30" s="1044"/>
      <c r="H30" s="1044"/>
      <c r="I30" s="1044"/>
      <c r="J30" s="1044"/>
      <c r="K30" s="1044"/>
      <c r="L30" s="1044"/>
      <c r="M30" s="1044"/>
      <c r="N30" s="1044"/>
      <c r="O30" s="1044"/>
      <c r="P30" s="1045"/>
      <c r="Q30" s="1051">
        <v>5837</v>
      </c>
      <c r="R30" s="1052"/>
      <c r="S30" s="1052"/>
      <c r="T30" s="1052"/>
      <c r="U30" s="1052"/>
      <c r="V30" s="1052">
        <v>5796</v>
      </c>
      <c r="W30" s="1052"/>
      <c r="X30" s="1052"/>
      <c r="Y30" s="1052"/>
      <c r="Z30" s="1052"/>
      <c r="AA30" s="1052">
        <v>41</v>
      </c>
      <c r="AB30" s="1052"/>
      <c r="AC30" s="1052"/>
      <c r="AD30" s="1052"/>
      <c r="AE30" s="1053"/>
      <c r="AF30" s="1048">
        <v>41</v>
      </c>
      <c r="AG30" s="1049"/>
      <c r="AH30" s="1049"/>
      <c r="AI30" s="1049"/>
      <c r="AJ30" s="1050"/>
      <c r="AK30" s="993">
        <v>2586</v>
      </c>
      <c r="AL30" s="984"/>
      <c r="AM30" s="984"/>
      <c r="AN30" s="984"/>
      <c r="AO30" s="984"/>
      <c r="AP30" s="984" t="s">
        <v>577</v>
      </c>
      <c r="AQ30" s="984"/>
      <c r="AR30" s="984"/>
      <c r="AS30" s="984"/>
      <c r="AT30" s="984"/>
      <c r="AU30" s="984" t="s">
        <v>577</v>
      </c>
      <c r="AV30" s="984"/>
      <c r="AW30" s="984"/>
      <c r="AX30" s="984"/>
      <c r="AY30" s="984"/>
      <c r="AZ30" s="984" t="s">
        <v>577</v>
      </c>
      <c r="BA30" s="984"/>
      <c r="BB30" s="984"/>
      <c r="BC30" s="984"/>
      <c r="BD30" s="98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t="s">
        <v>411</v>
      </c>
      <c r="C31" s="1044"/>
      <c r="D31" s="1044"/>
      <c r="E31" s="1044"/>
      <c r="F31" s="1044"/>
      <c r="G31" s="1044"/>
      <c r="H31" s="1044"/>
      <c r="I31" s="1044"/>
      <c r="J31" s="1044"/>
      <c r="K31" s="1044"/>
      <c r="L31" s="1044"/>
      <c r="M31" s="1044"/>
      <c r="N31" s="1044"/>
      <c r="O31" s="1044"/>
      <c r="P31" s="1045"/>
      <c r="Q31" s="1051">
        <v>4173</v>
      </c>
      <c r="R31" s="1052"/>
      <c r="S31" s="1052"/>
      <c r="T31" s="1052"/>
      <c r="U31" s="1052"/>
      <c r="V31" s="1052">
        <v>4160</v>
      </c>
      <c r="W31" s="1052"/>
      <c r="X31" s="1052"/>
      <c r="Y31" s="1052"/>
      <c r="Z31" s="1052"/>
      <c r="AA31" s="1052">
        <v>13</v>
      </c>
      <c r="AB31" s="1052"/>
      <c r="AC31" s="1052"/>
      <c r="AD31" s="1052"/>
      <c r="AE31" s="1053"/>
      <c r="AF31" s="1048">
        <v>761</v>
      </c>
      <c r="AG31" s="1049"/>
      <c r="AH31" s="1049"/>
      <c r="AI31" s="1049"/>
      <c r="AJ31" s="1050"/>
      <c r="AK31" s="993">
        <v>1154</v>
      </c>
      <c r="AL31" s="984"/>
      <c r="AM31" s="984"/>
      <c r="AN31" s="984"/>
      <c r="AO31" s="984"/>
      <c r="AP31" s="984">
        <v>7817</v>
      </c>
      <c r="AQ31" s="984"/>
      <c r="AR31" s="984"/>
      <c r="AS31" s="984"/>
      <c r="AT31" s="984"/>
      <c r="AU31" s="984">
        <v>4612</v>
      </c>
      <c r="AV31" s="984"/>
      <c r="AW31" s="984"/>
      <c r="AX31" s="984"/>
      <c r="AY31" s="984"/>
      <c r="AZ31" s="984" t="s">
        <v>577</v>
      </c>
      <c r="BA31" s="984"/>
      <c r="BB31" s="984"/>
      <c r="BC31" s="984"/>
      <c r="BD31" s="984"/>
      <c r="BE31" s="985" t="s">
        <v>412</v>
      </c>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c r="C32" s="1044"/>
      <c r="D32" s="1044"/>
      <c r="E32" s="1044"/>
      <c r="F32" s="1044"/>
      <c r="G32" s="1044"/>
      <c r="H32" s="1044"/>
      <c r="I32" s="1044"/>
      <c r="J32" s="1044"/>
      <c r="K32" s="1044"/>
      <c r="L32" s="1044"/>
      <c r="M32" s="1044"/>
      <c r="N32" s="1044"/>
      <c r="O32" s="1044"/>
      <c r="P32" s="1045"/>
      <c r="Q32" s="1051"/>
      <c r="R32" s="1052"/>
      <c r="S32" s="1052"/>
      <c r="T32" s="1052"/>
      <c r="U32" s="1052"/>
      <c r="V32" s="1052"/>
      <c r="W32" s="1052"/>
      <c r="X32" s="1052"/>
      <c r="Y32" s="1052"/>
      <c r="Z32" s="1052"/>
      <c r="AA32" s="1052"/>
      <c r="AB32" s="1052"/>
      <c r="AC32" s="1052"/>
      <c r="AD32" s="1052"/>
      <c r="AE32" s="1053"/>
      <c r="AF32" s="1048"/>
      <c r="AG32" s="1049"/>
      <c r="AH32" s="1049"/>
      <c r="AI32" s="1049"/>
      <c r="AJ32" s="1050"/>
      <c r="AK32" s="993"/>
      <c r="AL32" s="984"/>
      <c r="AM32" s="984"/>
      <c r="AN32" s="984"/>
      <c r="AO32" s="984"/>
      <c r="AP32" s="984"/>
      <c r="AQ32" s="984"/>
      <c r="AR32" s="984"/>
      <c r="AS32" s="984"/>
      <c r="AT32" s="984"/>
      <c r="AU32" s="984"/>
      <c r="AV32" s="984"/>
      <c r="AW32" s="984"/>
      <c r="AX32" s="984"/>
      <c r="AY32" s="984"/>
      <c r="AZ32" s="1054"/>
      <c r="BA32" s="1054"/>
      <c r="BB32" s="1054"/>
      <c r="BC32" s="1054"/>
      <c r="BD32" s="1054"/>
      <c r="BE32" s="985"/>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413</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396</v>
      </c>
      <c r="B63" s="950" t="s">
        <v>414</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1267</v>
      </c>
      <c r="AG63" s="972"/>
      <c r="AH63" s="972"/>
      <c r="AI63" s="972"/>
      <c r="AJ63" s="1035"/>
      <c r="AK63" s="1036"/>
      <c r="AL63" s="976"/>
      <c r="AM63" s="976"/>
      <c r="AN63" s="976"/>
      <c r="AO63" s="976"/>
      <c r="AP63" s="972">
        <v>7817</v>
      </c>
      <c r="AQ63" s="972"/>
      <c r="AR63" s="972"/>
      <c r="AS63" s="972"/>
      <c r="AT63" s="972"/>
      <c r="AU63" s="972">
        <v>4612</v>
      </c>
      <c r="AV63" s="972"/>
      <c r="AW63" s="972"/>
      <c r="AX63" s="972"/>
      <c r="AY63" s="972"/>
      <c r="AZ63" s="1030"/>
      <c r="BA63" s="1030"/>
      <c r="BB63" s="1030"/>
      <c r="BC63" s="1030"/>
      <c r="BD63" s="1030"/>
      <c r="BE63" s="973"/>
      <c r="BF63" s="973"/>
      <c r="BG63" s="973"/>
      <c r="BH63" s="973"/>
      <c r="BI63" s="974"/>
      <c r="BJ63" s="1031" t="s">
        <v>192</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415</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416</v>
      </c>
      <c r="B66" s="1009"/>
      <c r="C66" s="1009"/>
      <c r="D66" s="1009"/>
      <c r="E66" s="1009"/>
      <c r="F66" s="1009"/>
      <c r="G66" s="1009"/>
      <c r="H66" s="1009"/>
      <c r="I66" s="1009"/>
      <c r="J66" s="1009"/>
      <c r="K66" s="1009"/>
      <c r="L66" s="1009"/>
      <c r="M66" s="1009"/>
      <c r="N66" s="1009"/>
      <c r="O66" s="1009"/>
      <c r="P66" s="1010"/>
      <c r="Q66" s="1014" t="s">
        <v>400</v>
      </c>
      <c r="R66" s="1015"/>
      <c r="S66" s="1015"/>
      <c r="T66" s="1015"/>
      <c r="U66" s="1016"/>
      <c r="V66" s="1014" t="s">
        <v>401</v>
      </c>
      <c r="W66" s="1015"/>
      <c r="X66" s="1015"/>
      <c r="Y66" s="1015"/>
      <c r="Z66" s="1016"/>
      <c r="AA66" s="1014" t="s">
        <v>402</v>
      </c>
      <c r="AB66" s="1015"/>
      <c r="AC66" s="1015"/>
      <c r="AD66" s="1015"/>
      <c r="AE66" s="1016"/>
      <c r="AF66" s="1020" t="s">
        <v>403</v>
      </c>
      <c r="AG66" s="1021"/>
      <c r="AH66" s="1021"/>
      <c r="AI66" s="1021"/>
      <c r="AJ66" s="1022"/>
      <c r="AK66" s="1014" t="s">
        <v>417</v>
      </c>
      <c r="AL66" s="1009"/>
      <c r="AM66" s="1009"/>
      <c r="AN66" s="1009"/>
      <c r="AO66" s="1010"/>
      <c r="AP66" s="1014" t="s">
        <v>418</v>
      </c>
      <c r="AQ66" s="1015"/>
      <c r="AR66" s="1015"/>
      <c r="AS66" s="1015"/>
      <c r="AT66" s="1016"/>
      <c r="AU66" s="1014" t="s">
        <v>419</v>
      </c>
      <c r="AV66" s="1015"/>
      <c r="AW66" s="1015"/>
      <c r="AX66" s="1015"/>
      <c r="AY66" s="1016"/>
      <c r="AZ66" s="1014" t="s">
        <v>383</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570</v>
      </c>
      <c r="C68" s="999"/>
      <c r="D68" s="999"/>
      <c r="E68" s="999"/>
      <c r="F68" s="999"/>
      <c r="G68" s="999"/>
      <c r="H68" s="999"/>
      <c r="I68" s="999"/>
      <c r="J68" s="999"/>
      <c r="K68" s="999"/>
      <c r="L68" s="999"/>
      <c r="M68" s="999"/>
      <c r="N68" s="999"/>
      <c r="O68" s="999"/>
      <c r="P68" s="1000"/>
      <c r="Q68" s="1001">
        <v>2433</v>
      </c>
      <c r="R68" s="995"/>
      <c r="S68" s="995"/>
      <c r="T68" s="995"/>
      <c r="U68" s="995"/>
      <c r="V68" s="995">
        <v>2048</v>
      </c>
      <c r="W68" s="995"/>
      <c r="X68" s="995"/>
      <c r="Y68" s="995"/>
      <c r="Z68" s="995"/>
      <c r="AA68" s="995">
        <v>385</v>
      </c>
      <c r="AB68" s="995"/>
      <c r="AC68" s="995"/>
      <c r="AD68" s="995"/>
      <c r="AE68" s="995"/>
      <c r="AF68" s="995">
        <v>385</v>
      </c>
      <c r="AG68" s="995"/>
      <c r="AH68" s="995"/>
      <c r="AI68" s="995"/>
      <c r="AJ68" s="995"/>
      <c r="AK68" s="995" t="s">
        <v>579</v>
      </c>
      <c r="AL68" s="995"/>
      <c r="AM68" s="995"/>
      <c r="AN68" s="995"/>
      <c r="AO68" s="995"/>
      <c r="AP68" s="995">
        <v>1146</v>
      </c>
      <c r="AQ68" s="995"/>
      <c r="AR68" s="995"/>
      <c r="AS68" s="995"/>
      <c r="AT68" s="995"/>
      <c r="AU68" s="995">
        <v>618</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571</v>
      </c>
      <c r="C69" s="988"/>
      <c r="D69" s="988"/>
      <c r="E69" s="988"/>
      <c r="F69" s="988"/>
      <c r="G69" s="988"/>
      <c r="H69" s="988"/>
      <c r="I69" s="988"/>
      <c r="J69" s="988"/>
      <c r="K69" s="988"/>
      <c r="L69" s="988"/>
      <c r="M69" s="988"/>
      <c r="N69" s="988"/>
      <c r="O69" s="988"/>
      <c r="P69" s="989"/>
      <c r="Q69" s="990">
        <v>9647</v>
      </c>
      <c r="R69" s="984"/>
      <c r="S69" s="984"/>
      <c r="T69" s="984"/>
      <c r="U69" s="984"/>
      <c r="V69" s="984">
        <v>9534</v>
      </c>
      <c r="W69" s="984"/>
      <c r="X69" s="984"/>
      <c r="Y69" s="984"/>
      <c r="Z69" s="984"/>
      <c r="AA69" s="984">
        <v>113</v>
      </c>
      <c r="AB69" s="984"/>
      <c r="AC69" s="984"/>
      <c r="AD69" s="984"/>
      <c r="AE69" s="984"/>
      <c r="AF69" s="984">
        <v>113</v>
      </c>
      <c r="AG69" s="984"/>
      <c r="AH69" s="984"/>
      <c r="AI69" s="984"/>
      <c r="AJ69" s="984"/>
      <c r="AK69" s="984">
        <v>100</v>
      </c>
      <c r="AL69" s="984"/>
      <c r="AM69" s="984"/>
      <c r="AN69" s="984"/>
      <c r="AO69" s="984"/>
      <c r="AP69" s="984">
        <v>190</v>
      </c>
      <c r="AQ69" s="984"/>
      <c r="AR69" s="984"/>
      <c r="AS69" s="984"/>
      <c r="AT69" s="984"/>
      <c r="AU69" s="984">
        <v>10</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572</v>
      </c>
      <c r="C70" s="988"/>
      <c r="D70" s="988"/>
      <c r="E70" s="988"/>
      <c r="F70" s="988"/>
      <c r="G70" s="988"/>
      <c r="H70" s="988"/>
      <c r="I70" s="988"/>
      <c r="J70" s="988"/>
      <c r="K70" s="988"/>
      <c r="L70" s="988"/>
      <c r="M70" s="988"/>
      <c r="N70" s="988"/>
      <c r="O70" s="988"/>
      <c r="P70" s="989"/>
      <c r="Q70" s="990">
        <v>26588</v>
      </c>
      <c r="R70" s="984"/>
      <c r="S70" s="984"/>
      <c r="T70" s="984"/>
      <c r="U70" s="984"/>
      <c r="V70" s="984">
        <v>26430</v>
      </c>
      <c r="W70" s="984"/>
      <c r="X70" s="984"/>
      <c r="Y70" s="984"/>
      <c r="Z70" s="984"/>
      <c r="AA70" s="984">
        <v>157</v>
      </c>
      <c r="AB70" s="984"/>
      <c r="AC70" s="984"/>
      <c r="AD70" s="984"/>
      <c r="AE70" s="984"/>
      <c r="AF70" s="984">
        <v>157</v>
      </c>
      <c r="AG70" s="984"/>
      <c r="AH70" s="984"/>
      <c r="AI70" s="984"/>
      <c r="AJ70" s="984"/>
      <c r="AK70" s="984">
        <v>275</v>
      </c>
      <c r="AL70" s="984"/>
      <c r="AM70" s="984"/>
      <c r="AN70" s="984"/>
      <c r="AO70" s="984"/>
      <c r="AP70" s="984" t="s">
        <v>580</v>
      </c>
      <c r="AQ70" s="984"/>
      <c r="AR70" s="984"/>
      <c r="AS70" s="984"/>
      <c r="AT70" s="984"/>
      <c r="AU70" s="984" t="s">
        <v>579</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573</v>
      </c>
      <c r="C71" s="988"/>
      <c r="D71" s="988"/>
      <c r="E71" s="988"/>
      <c r="F71" s="988"/>
      <c r="G71" s="988"/>
      <c r="H71" s="988"/>
      <c r="I71" s="988"/>
      <c r="J71" s="988"/>
      <c r="K71" s="988"/>
      <c r="L71" s="988"/>
      <c r="M71" s="988"/>
      <c r="N71" s="988"/>
      <c r="O71" s="988"/>
      <c r="P71" s="989"/>
      <c r="Q71" s="990">
        <v>57242</v>
      </c>
      <c r="R71" s="984"/>
      <c r="S71" s="984"/>
      <c r="T71" s="984"/>
      <c r="U71" s="984"/>
      <c r="V71" s="984">
        <v>56382</v>
      </c>
      <c r="W71" s="984"/>
      <c r="X71" s="984"/>
      <c r="Y71" s="984"/>
      <c r="Z71" s="984"/>
      <c r="AA71" s="984">
        <v>860</v>
      </c>
      <c r="AB71" s="984"/>
      <c r="AC71" s="984"/>
      <c r="AD71" s="984"/>
      <c r="AE71" s="984"/>
      <c r="AF71" s="984">
        <v>855</v>
      </c>
      <c r="AG71" s="984"/>
      <c r="AH71" s="984"/>
      <c r="AI71" s="984"/>
      <c r="AJ71" s="984"/>
      <c r="AK71" s="984" t="s">
        <v>579</v>
      </c>
      <c r="AL71" s="984"/>
      <c r="AM71" s="984"/>
      <c r="AN71" s="984"/>
      <c r="AO71" s="984"/>
      <c r="AP71" s="984" t="s">
        <v>580</v>
      </c>
      <c r="AQ71" s="984"/>
      <c r="AR71" s="984"/>
      <c r="AS71" s="984"/>
      <c r="AT71" s="984"/>
      <c r="AU71" s="984" t="s">
        <v>579</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598</v>
      </c>
      <c r="C72" s="988"/>
      <c r="D72" s="988"/>
      <c r="E72" s="988"/>
      <c r="F72" s="988"/>
      <c r="G72" s="988"/>
      <c r="H72" s="988"/>
      <c r="I72" s="988"/>
      <c r="J72" s="988"/>
      <c r="K72" s="988"/>
      <c r="L72" s="988"/>
      <c r="M72" s="988"/>
      <c r="N72" s="988"/>
      <c r="O72" s="988"/>
      <c r="P72" s="989"/>
      <c r="Q72" s="990">
        <v>925</v>
      </c>
      <c r="R72" s="984"/>
      <c r="S72" s="984"/>
      <c r="T72" s="984"/>
      <c r="U72" s="984"/>
      <c r="V72" s="984">
        <v>905</v>
      </c>
      <c r="W72" s="984"/>
      <c r="X72" s="984"/>
      <c r="Y72" s="984"/>
      <c r="Z72" s="984"/>
      <c r="AA72" s="984">
        <v>20</v>
      </c>
      <c r="AB72" s="984"/>
      <c r="AC72" s="984"/>
      <c r="AD72" s="984"/>
      <c r="AE72" s="984"/>
      <c r="AF72" s="984">
        <v>20</v>
      </c>
      <c r="AG72" s="984"/>
      <c r="AH72" s="984"/>
      <c r="AI72" s="984"/>
      <c r="AJ72" s="984"/>
      <c r="AK72" s="984">
        <v>45</v>
      </c>
      <c r="AL72" s="984"/>
      <c r="AM72" s="984"/>
      <c r="AN72" s="984"/>
      <c r="AO72" s="984"/>
      <c r="AP72" s="984" t="s">
        <v>579</v>
      </c>
      <c r="AQ72" s="984"/>
      <c r="AR72" s="984"/>
      <c r="AS72" s="984"/>
      <c r="AT72" s="984"/>
      <c r="AU72" s="984" t="s">
        <v>579</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574</v>
      </c>
      <c r="C73" s="988"/>
      <c r="D73" s="988"/>
      <c r="E73" s="988"/>
      <c r="F73" s="988"/>
      <c r="G73" s="988"/>
      <c r="H73" s="988"/>
      <c r="I73" s="988"/>
      <c r="J73" s="988"/>
      <c r="K73" s="988"/>
      <c r="L73" s="988"/>
      <c r="M73" s="988"/>
      <c r="N73" s="988"/>
      <c r="O73" s="988"/>
      <c r="P73" s="989"/>
      <c r="Q73" s="990">
        <v>267</v>
      </c>
      <c r="R73" s="984"/>
      <c r="S73" s="984"/>
      <c r="T73" s="984"/>
      <c r="U73" s="984"/>
      <c r="V73" s="984">
        <v>178</v>
      </c>
      <c r="W73" s="984"/>
      <c r="X73" s="984"/>
      <c r="Y73" s="984"/>
      <c r="Z73" s="984"/>
      <c r="AA73" s="984">
        <v>89</v>
      </c>
      <c r="AB73" s="984"/>
      <c r="AC73" s="984"/>
      <c r="AD73" s="984"/>
      <c r="AE73" s="984"/>
      <c r="AF73" s="984">
        <v>89</v>
      </c>
      <c r="AG73" s="984"/>
      <c r="AH73" s="984"/>
      <c r="AI73" s="984"/>
      <c r="AJ73" s="984"/>
      <c r="AK73" s="984">
        <v>13</v>
      </c>
      <c r="AL73" s="984"/>
      <c r="AM73" s="984"/>
      <c r="AN73" s="984"/>
      <c r="AO73" s="984"/>
      <c r="AP73" s="984" t="s">
        <v>581</v>
      </c>
      <c r="AQ73" s="984"/>
      <c r="AR73" s="984"/>
      <c r="AS73" s="984"/>
      <c r="AT73" s="984"/>
      <c r="AU73" s="984" t="s">
        <v>579</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575</v>
      </c>
      <c r="C74" s="988"/>
      <c r="D74" s="988"/>
      <c r="E74" s="988"/>
      <c r="F74" s="988"/>
      <c r="G74" s="988"/>
      <c r="H74" s="988"/>
      <c r="I74" s="988"/>
      <c r="J74" s="988"/>
      <c r="K74" s="988"/>
      <c r="L74" s="988"/>
      <c r="M74" s="988"/>
      <c r="N74" s="988"/>
      <c r="O74" s="988"/>
      <c r="P74" s="989"/>
      <c r="Q74" s="990">
        <v>7352</v>
      </c>
      <c r="R74" s="984"/>
      <c r="S74" s="984"/>
      <c r="T74" s="984"/>
      <c r="U74" s="984"/>
      <c r="V74" s="984">
        <v>7276</v>
      </c>
      <c r="W74" s="984"/>
      <c r="X74" s="984"/>
      <c r="Y74" s="984"/>
      <c r="Z74" s="984"/>
      <c r="AA74" s="984">
        <v>76</v>
      </c>
      <c r="AB74" s="984"/>
      <c r="AC74" s="984"/>
      <c r="AD74" s="984"/>
      <c r="AE74" s="984"/>
      <c r="AF74" s="984">
        <v>76</v>
      </c>
      <c r="AG74" s="984"/>
      <c r="AH74" s="984"/>
      <c r="AI74" s="984"/>
      <c r="AJ74" s="984"/>
      <c r="AK74" s="984">
        <v>3086</v>
      </c>
      <c r="AL74" s="984"/>
      <c r="AM74" s="984"/>
      <c r="AN74" s="984"/>
      <c r="AO74" s="984"/>
      <c r="AP74" s="984" t="s">
        <v>579</v>
      </c>
      <c r="AQ74" s="984"/>
      <c r="AR74" s="984"/>
      <c r="AS74" s="984"/>
      <c r="AT74" s="984"/>
      <c r="AU74" s="984" t="s">
        <v>579</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t="s">
        <v>576</v>
      </c>
      <c r="C75" s="988"/>
      <c r="D75" s="988"/>
      <c r="E75" s="988"/>
      <c r="F75" s="988"/>
      <c r="G75" s="988"/>
      <c r="H75" s="988"/>
      <c r="I75" s="988"/>
      <c r="J75" s="988"/>
      <c r="K75" s="988"/>
      <c r="L75" s="988"/>
      <c r="M75" s="988"/>
      <c r="N75" s="988"/>
      <c r="O75" s="988"/>
      <c r="P75" s="989"/>
      <c r="Q75" s="991">
        <v>1524702</v>
      </c>
      <c r="R75" s="992"/>
      <c r="S75" s="992"/>
      <c r="T75" s="992"/>
      <c r="U75" s="993"/>
      <c r="V75" s="994">
        <v>1496148</v>
      </c>
      <c r="W75" s="992"/>
      <c r="X75" s="992"/>
      <c r="Y75" s="992"/>
      <c r="Z75" s="993"/>
      <c r="AA75" s="994">
        <v>28554</v>
      </c>
      <c r="AB75" s="992"/>
      <c r="AC75" s="992"/>
      <c r="AD75" s="992"/>
      <c r="AE75" s="993"/>
      <c r="AF75" s="994">
        <v>28554</v>
      </c>
      <c r="AG75" s="992"/>
      <c r="AH75" s="992"/>
      <c r="AI75" s="992"/>
      <c r="AJ75" s="993"/>
      <c r="AK75" s="994">
        <v>15234</v>
      </c>
      <c r="AL75" s="992"/>
      <c r="AM75" s="992"/>
      <c r="AN75" s="992"/>
      <c r="AO75" s="993"/>
      <c r="AP75" s="994" t="s">
        <v>579</v>
      </c>
      <c r="AQ75" s="992"/>
      <c r="AR75" s="992"/>
      <c r="AS75" s="992"/>
      <c r="AT75" s="993"/>
      <c r="AU75" s="994" t="s">
        <v>579</v>
      </c>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396</v>
      </c>
      <c r="B88" s="950" t="s">
        <v>420</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30249</v>
      </c>
      <c r="AG88" s="972"/>
      <c r="AH88" s="972"/>
      <c r="AI88" s="972"/>
      <c r="AJ88" s="972"/>
      <c r="AK88" s="976"/>
      <c r="AL88" s="976"/>
      <c r="AM88" s="976"/>
      <c r="AN88" s="976"/>
      <c r="AO88" s="976"/>
      <c r="AP88" s="972">
        <v>1336</v>
      </c>
      <c r="AQ88" s="972"/>
      <c r="AR88" s="972"/>
      <c r="AS88" s="972"/>
      <c r="AT88" s="972"/>
      <c r="AU88" s="972">
        <v>628</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396</v>
      </c>
      <c r="BR102" s="950" t="s">
        <v>421</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953</v>
      </c>
      <c r="CS102" s="966"/>
      <c r="CT102" s="966"/>
      <c r="CU102" s="966"/>
      <c r="CV102" s="967"/>
      <c r="CW102" s="965">
        <v>886</v>
      </c>
      <c r="CX102" s="966"/>
      <c r="CY102" s="966"/>
      <c r="CZ102" s="966"/>
      <c r="DA102" s="967"/>
      <c r="DB102" s="965">
        <v>66</v>
      </c>
      <c r="DC102" s="966"/>
      <c r="DD102" s="966"/>
      <c r="DE102" s="966"/>
      <c r="DF102" s="967"/>
      <c r="DG102" s="965">
        <v>1504</v>
      </c>
      <c r="DH102" s="966"/>
      <c r="DI102" s="966"/>
      <c r="DJ102" s="966"/>
      <c r="DK102" s="967"/>
      <c r="DL102" s="965" t="s">
        <v>589</v>
      </c>
      <c r="DM102" s="966"/>
      <c r="DN102" s="966"/>
      <c r="DO102" s="966"/>
      <c r="DP102" s="967"/>
      <c r="DQ102" s="965" t="s">
        <v>589</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422</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423</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424</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425</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426</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427</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428</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429</v>
      </c>
      <c r="AB109" s="909"/>
      <c r="AC109" s="909"/>
      <c r="AD109" s="909"/>
      <c r="AE109" s="910"/>
      <c r="AF109" s="911" t="s">
        <v>430</v>
      </c>
      <c r="AG109" s="909"/>
      <c r="AH109" s="909"/>
      <c r="AI109" s="909"/>
      <c r="AJ109" s="910"/>
      <c r="AK109" s="911" t="s">
        <v>313</v>
      </c>
      <c r="AL109" s="909"/>
      <c r="AM109" s="909"/>
      <c r="AN109" s="909"/>
      <c r="AO109" s="910"/>
      <c r="AP109" s="911" t="s">
        <v>431</v>
      </c>
      <c r="AQ109" s="909"/>
      <c r="AR109" s="909"/>
      <c r="AS109" s="909"/>
      <c r="AT109" s="942"/>
      <c r="AU109" s="908" t="s">
        <v>428</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429</v>
      </c>
      <c r="BR109" s="909"/>
      <c r="BS109" s="909"/>
      <c r="BT109" s="909"/>
      <c r="BU109" s="910"/>
      <c r="BV109" s="911" t="s">
        <v>430</v>
      </c>
      <c r="BW109" s="909"/>
      <c r="BX109" s="909"/>
      <c r="BY109" s="909"/>
      <c r="BZ109" s="910"/>
      <c r="CA109" s="911" t="s">
        <v>313</v>
      </c>
      <c r="CB109" s="909"/>
      <c r="CC109" s="909"/>
      <c r="CD109" s="909"/>
      <c r="CE109" s="910"/>
      <c r="CF109" s="949" t="s">
        <v>431</v>
      </c>
      <c r="CG109" s="949"/>
      <c r="CH109" s="949"/>
      <c r="CI109" s="949"/>
      <c r="CJ109" s="949"/>
      <c r="CK109" s="911" t="s">
        <v>432</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429</v>
      </c>
      <c r="DH109" s="909"/>
      <c r="DI109" s="909"/>
      <c r="DJ109" s="909"/>
      <c r="DK109" s="910"/>
      <c r="DL109" s="911" t="s">
        <v>430</v>
      </c>
      <c r="DM109" s="909"/>
      <c r="DN109" s="909"/>
      <c r="DO109" s="909"/>
      <c r="DP109" s="910"/>
      <c r="DQ109" s="911" t="s">
        <v>313</v>
      </c>
      <c r="DR109" s="909"/>
      <c r="DS109" s="909"/>
      <c r="DT109" s="909"/>
      <c r="DU109" s="910"/>
      <c r="DV109" s="911" t="s">
        <v>431</v>
      </c>
      <c r="DW109" s="909"/>
      <c r="DX109" s="909"/>
      <c r="DY109" s="909"/>
      <c r="DZ109" s="942"/>
    </row>
    <row r="110" spans="1:131" s="224" customFormat="1" ht="26.25" customHeight="1" x14ac:dyDescent="0.2">
      <c r="A110" s="820" t="s">
        <v>433</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3557377</v>
      </c>
      <c r="AB110" s="902"/>
      <c r="AC110" s="902"/>
      <c r="AD110" s="902"/>
      <c r="AE110" s="903"/>
      <c r="AF110" s="904">
        <v>3561795</v>
      </c>
      <c r="AG110" s="902"/>
      <c r="AH110" s="902"/>
      <c r="AI110" s="902"/>
      <c r="AJ110" s="903"/>
      <c r="AK110" s="904">
        <v>3724516</v>
      </c>
      <c r="AL110" s="902"/>
      <c r="AM110" s="902"/>
      <c r="AN110" s="902"/>
      <c r="AO110" s="903"/>
      <c r="AP110" s="905">
        <v>7.4</v>
      </c>
      <c r="AQ110" s="906"/>
      <c r="AR110" s="906"/>
      <c r="AS110" s="906"/>
      <c r="AT110" s="907"/>
      <c r="AU110" s="943" t="s">
        <v>75</v>
      </c>
      <c r="AV110" s="944"/>
      <c r="AW110" s="944"/>
      <c r="AX110" s="944"/>
      <c r="AY110" s="944"/>
      <c r="AZ110" s="873" t="s">
        <v>434</v>
      </c>
      <c r="BA110" s="821"/>
      <c r="BB110" s="821"/>
      <c r="BC110" s="821"/>
      <c r="BD110" s="821"/>
      <c r="BE110" s="821"/>
      <c r="BF110" s="821"/>
      <c r="BG110" s="821"/>
      <c r="BH110" s="821"/>
      <c r="BI110" s="821"/>
      <c r="BJ110" s="821"/>
      <c r="BK110" s="821"/>
      <c r="BL110" s="821"/>
      <c r="BM110" s="821"/>
      <c r="BN110" s="821"/>
      <c r="BO110" s="821"/>
      <c r="BP110" s="822"/>
      <c r="BQ110" s="874">
        <v>41089736</v>
      </c>
      <c r="BR110" s="855"/>
      <c r="BS110" s="855"/>
      <c r="BT110" s="855"/>
      <c r="BU110" s="855"/>
      <c r="BV110" s="855">
        <v>39965776</v>
      </c>
      <c r="BW110" s="855"/>
      <c r="BX110" s="855"/>
      <c r="BY110" s="855"/>
      <c r="BZ110" s="855"/>
      <c r="CA110" s="855">
        <v>39457371</v>
      </c>
      <c r="CB110" s="855"/>
      <c r="CC110" s="855"/>
      <c r="CD110" s="855"/>
      <c r="CE110" s="855"/>
      <c r="CF110" s="879">
        <v>78.7</v>
      </c>
      <c r="CG110" s="880"/>
      <c r="CH110" s="880"/>
      <c r="CI110" s="880"/>
      <c r="CJ110" s="880"/>
      <c r="CK110" s="939" t="s">
        <v>435</v>
      </c>
      <c r="CL110" s="832"/>
      <c r="CM110" s="873" t="s">
        <v>436</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437</v>
      </c>
      <c r="DH110" s="855"/>
      <c r="DI110" s="855"/>
      <c r="DJ110" s="855"/>
      <c r="DK110" s="855"/>
      <c r="DL110" s="855" t="s">
        <v>192</v>
      </c>
      <c r="DM110" s="855"/>
      <c r="DN110" s="855"/>
      <c r="DO110" s="855"/>
      <c r="DP110" s="855"/>
      <c r="DQ110" s="855" t="s">
        <v>192</v>
      </c>
      <c r="DR110" s="855"/>
      <c r="DS110" s="855"/>
      <c r="DT110" s="855"/>
      <c r="DU110" s="855"/>
      <c r="DV110" s="856" t="s">
        <v>192</v>
      </c>
      <c r="DW110" s="856"/>
      <c r="DX110" s="856"/>
      <c r="DY110" s="856"/>
      <c r="DZ110" s="857"/>
    </row>
    <row r="111" spans="1:131" s="224" customFormat="1" ht="26.25" customHeight="1" x14ac:dyDescent="0.2">
      <c r="A111" s="787" t="s">
        <v>438</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192</v>
      </c>
      <c r="AB111" s="932"/>
      <c r="AC111" s="932"/>
      <c r="AD111" s="932"/>
      <c r="AE111" s="933"/>
      <c r="AF111" s="934" t="s">
        <v>192</v>
      </c>
      <c r="AG111" s="932"/>
      <c r="AH111" s="932"/>
      <c r="AI111" s="932"/>
      <c r="AJ111" s="933"/>
      <c r="AK111" s="934" t="s">
        <v>192</v>
      </c>
      <c r="AL111" s="932"/>
      <c r="AM111" s="932"/>
      <c r="AN111" s="932"/>
      <c r="AO111" s="933"/>
      <c r="AP111" s="935" t="s">
        <v>192</v>
      </c>
      <c r="AQ111" s="936"/>
      <c r="AR111" s="936"/>
      <c r="AS111" s="936"/>
      <c r="AT111" s="937"/>
      <c r="AU111" s="945"/>
      <c r="AV111" s="946"/>
      <c r="AW111" s="946"/>
      <c r="AX111" s="946"/>
      <c r="AY111" s="946"/>
      <c r="AZ111" s="828" t="s">
        <v>439</v>
      </c>
      <c r="BA111" s="765"/>
      <c r="BB111" s="765"/>
      <c r="BC111" s="765"/>
      <c r="BD111" s="765"/>
      <c r="BE111" s="765"/>
      <c r="BF111" s="765"/>
      <c r="BG111" s="765"/>
      <c r="BH111" s="765"/>
      <c r="BI111" s="765"/>
      <c r="BJ111" s="765"/>
      <c r="BK111" s="765"/>
      <c r="BL111" s="765"/>
      <c r="BM111" s="765"/>
      <c r="BN111" s="765"/>
      <c r="BO111" s="765"/>
      <c r="BP111" s="766"/>
      <c r="BQ111" s="829">
        <v>3816588</v>
      </c>
      <c r="BR111" s="830"/>
      <c r="BS111" s="830"/>
      <c r="BT111" s="830"/>
      <c r="BU111" s="830"/>
      <c r="BV111" s="830">
        <v>3283800</v>
      </c>
      <c r="BW111" s="830"/>
      <c r="BX111" s="830"/>
      <c r="BY111" s="830"/>
      <c r="BZ111" s="830"/>
      <c r="CA111" s="830">
        <v>2044206</v>
      </c>
      <c r="CB111" s="830"/>
      <c r="CC111" s="830"/>
      <c r="CD111" s="830"/>
      <c r="CE111" s="830"/>
      <c r="CF111" s="888">
        <v>4.0999999999999996</v>
      </c>
      <c r="CG111" s="889"/>
      <c r="CH111" s="889"/>
      <c r="CI111" s="889"/>
      <c r="CJ111" s="889"/>
      <c r="CK111" s="940"/>
      <c r="CL111" s="834"/>
      <c r="CM111" s="828" t="s">
        <v>440</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192</v>
      </c>
      <c r="DH111" s="830"/>
      <c r="DI111" s="830"/>
      <c r="DJ111" s="830"/>
      <c r="DK111" s="830"/>
      <c r="DL111" s="830" t="s">
        <v>192</v>
      </c>
      <c r="DM111" s="830"/>
      <c r="DN111" s="830"/>
      <c r="DO111" s="830"/>
      <c r="DP111" s="830"/>
      <c r="DQ111" s="830" t="s">
        <v>192</v>
      </c>
      <c r="DR111" s="830"/>
      <c r="DS111" s="830"/>
      <c r="DT111" s="830"/>
      <c r="DU111" s="830"/>
      <c r="DV111" s="807" t="s">
        <v>192</v>
      </c>
      <c r="DW111" s="807"/>
      <c r="DX111" s="807"/>
      <c r="DY111" s="807"/>
      <c r="DZ111" s="808"/>
    </row>
    <row r="112" spans="1:131" s="224" customFormat="1" ht="26.25" customHeight="1" x14ac:dyDescent="0.2">
      <c r="A112" s="925" t="s">
        <v>441</v>
      </c>
      <c r="B112" s="926"/>
      <c r="C112" s="765" t="s">
        <v>442</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192</v>
      </c>
      <c r="AB112" s="793"/>
      <c r="AC112" s="793"/>
      <c r="AD112" s="793"/>
      <c r="AE112" s="794"/>
      <c r="AF112" s="795" t="s">
        <v>192</v>
      </c>
      <c r="AG112" s="793"/>
      <c r="AH112" s="793"/>
      <c r="AI112" s="793"/>
      <c r="AJ112" s="794"/>
      <c r="AK112" s="795" t="s">
        <v>192</v>
      </c>
      <c r="AL112" s="793"/>
      <c r="AM112" s="793"/>
      <c r="AN112" s="793"/>
      <c r="AO112" s="794"/>
      <c r="AP112" s="837" t="s">
        <v>192</v>
      </c>
      <c r="AQ112" s="838"/>
      <c r="AR112" s="838"/>
      <c r="AS112" s="838"/>
      <c r="AT112" s="839"/>
      <c r="AU112" s="945"/>
      <c r="AV112" s="946"/>
      <c r="AW112" s="946"/>
      <c r="AX112" s="946"/>
      <c r="AY112" s="946"/>
      <c r="AZ112" s="828" t="s">
        <v>443</v>
      </c>
      <c r="BA112" s="765"/>
      <c r="BB112" s="765"/>
      <c r="BC112" s="765"/>
      <c r="BD112" s="765"/>
      <c r="BE112" s="765"/>
      <c r="BF112" s="765"/>
      <c r="BG112" s="765"/>
      <c r="BH112" s="765"/>
      <c r="BI112" s="765"/>
      <c r="BJ112" s="765"/>
      <c r="BK112" s="765"/>
      <c r="BL112" s="765"/>
      <c r="BM112" s="765"/>
      <c r="BN112" s="765"/>
      <c r="BO112" s="765"/>
      <c r="BP112" s="766"/>
      <c r="BQ112" s="829">
        <v>6348995</v>
      </c>
      <c r="BR112" s="830"/>
      <c r="BS112" s="830"/>
      <c r="BT112" s="830"/>
      <c r="BU112" s="830"/>
      <c r="BV112" s="830">
        <v>5366067</v>
      </c>
      <c r="BW112" s="830"/>
      <c r="BX112" s="830"/>
      <c r="BY112" s="830"/>
      <c r="BZ112" s="830"/>
      <c r="CA112" s="830">
        <v>4612039</v>
      </c>
      <c r="CB112" s="830"/>
      <c r="CC112" s="830"/>
      <c r="CD112" s="830"/>
      <c r="CE112" s="830"/>
      <c r="CF112" s="888">
        <v>9.1999999999999993</v>
      </c>
      <c r="CG112" s="889"/>
      <c r="CH112" s="889"/>
      <c r="CI112" s="889"/>
      <c r="CJ112" s="889"/>
      <c r="CK112" s="940"/>
      <c r="CL112" s="834"/>
      <c r="CM112" s="828" t="s">
        <v>444</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192</v>
      </c>
      <c r="DH112" s="830"/>
      <c r="DI112" s="830"/>
      <c r="DJ112" s="830"/>
      <c r="DK112" s="830"/>
      <c r="DL112" s="830" t="s">
        <v>192</v>
      </c>
      <c r="DM112" s="830"/>
      <c r="DN112" s="830"/>
      <c r="DO112" s="830"/>
      <c r="DP112" s="830"/>
      <c r="DQ112" s="830" t="s">
        <v>192</v>
      </c>
      <c r="DR112" s="830"/>
      <c r="DS112" s="830"/>
      <c r="DT112" s="830"/>
      <c r="DU112" s="830"/>
      <c r="DV112" s="807" t="s">
        <v>192</v>
      </c>
      <c r="DW112" s="807"/>
      <c r="DX112" s="807"/>
      <c r="DY112" s="807"/>
      <c r="DZ112" s="808"/>
    </row>
    <row r="113" spans="1:130" s="224" customFormat="1" ht="26.25" customHeight="1" x14ac:dyDescent="0.2">
      <c r="A113" s="927"/>
      <c r="B113" s="928"/>
      <c r="C113" s="765" t="s">
        <v>445</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370498</v>
      </c>
      <c r="AB113" s="932"/>
      <c r="AC113" s="932"/>
      <c r="AD113" s="932"/>
      <c r="AE113" s="933"/>
      <c r="AF113" s="934">
        <v>336885</v>
      </c>
      <c r="AG113" s="932"/>
      <c r="AH113" s="932"/>
      <c r="AI113" s="932"/>
      <c r="AJ113" s="933"/>
      <c r="AK113" s="934">
        <v>348927</v>
      </c>
      <c r="AL113" s="932"/>
      <c r="AM113" s="932"/>
      <c r="AN113" s="932"/>
      <c r="AO113" s="933"/>
      <c r="AP113" s="935">
        <v>0.7</v>
      </c>
      <c r="AQ113" s="936"/>
      <c r="AR113" s="936"/>
      <c r="AS113" s="936"/>
      <c r="AT113" s="937"/>
      <c r="AU113" s="945"/>
      <c r="AV113" s="946"/>
      <c r="AW113" s="946"/>
      <c r="AX113" s="946"/>
      <c r="AY113" s="946"/>
      <c r="AZ113" s="828" t="s">
        <v>446</v>
      </c>
      <c r="BA113" s="765"/>
      <c r="BB113" s="765"/>
      <c r="BC113" s="765"/>
      <c r="BD113" s="765"/>
      <c r="BE113" s="765"/>
      <c r="BF113" s="765"/>
      <c r="BG113" s="765"/>
      <c r="BH113" s="765"/>
      <c r="BI113" s="765"/>
      <c r="BJ113" s="765"/>
      <c r="BK113" s="765"/>
      <c r="BL113" s="765"/>
      <c r="BM113" s="765"/>
      <c r="BN113" s="765"/>
      <c r="BO113" s="765"/>
      <c r="BP113" s="766"/>
      <c r="BQ113" s="829">
        <v>925370</v>
      </c>
      <c r="BR113" s="830"/>
      <c r="BS113" s="830"/>
      <c r="BT113" s="830"/>
      <c r="BU113" s="830"/>
      <c r="BV113" s="830">
        <v>775610</v>
      </c>
      <c r="BW113" s="830"/>
      <c r="BX113" s="830"/>
      <c r="BY113" s="830"/>
      <c r="BZ113" s="830"/>
      <c r="CA113" s="830">
        <v>628273</v>
      </c>
      <c r="CB113" s="830"/>
      <c r="CC113" s="830"/>
      <c r="CD113" s="830"/>
      <c r="CE113" s="830"/>
      <c r="CF113" s="888">
        <v>1.3</v>
      </c>
      <c r="CG113" s="889"/>
      <c r="CH113" s="889"/>
      <c r="CI113" s="889"/>
      <c r="CJ113" s="889"/>
      <c r="CK113" s="940"/>
      <c r="CL113" s="834"/>
      <c r="CM113" s="828" t="s">
        <v>447</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192</v>
      </c>
      <c r="DH113" s="793"/>
      <c r="DI113" s="793"/>
      <c r="DJ113" s="793"/>
      <c r="DK113" s="794"/>
      <c r="DL113" s="795" t="s">
        <v>192</v>
      </c>
      <c r="DM113" s="793"/>
      <c r="DN113" s="793"/>
      <c r="DO113" s="793"/>
      <c r="DP113" s="794"/>
      <c r="DQ113" s="795" t="s">
        <v>192</v>
      </c>
      <c r="DR113" s="793"/>
      <c r="DS113" s="793"/>
      <c r="DT113" s="793"/>
      <c r="DU113" s="794"/>
      <c r="DV113" s="837" t="s">
        <v>192</v>
      </c>
      <c r="DW113" s="838"/>
      <c r="DX113" s="838"/>
      <c r="DY113" s="838"/>
      <c r="DZ113" s="839"/>
    </row>
    <row r="114" spans="1:130" s="224" customFormat="1" ht="26.25" customHeight="1" x14ac:dyDescent="0.2">
      <c r="A114" s="927"/>
      <c r="B114" s="928"/>
      <c r="C114" s="765" t="s">
        <v>448</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131837</v>
      </c>
      <c r="AB114" s="793"/>
      <c r="AC114" s="793"/>
      <c r="AD114" s="793"/>
      <c r="AE114" s="794"/>
      <c r="AF114" s="795">
        <v>90419</v>
      </c>
      <c r="AG114" s="793"/>
      <c r="AH114" s="793"/>
      <c r="AI114" s="793"/>
      <c r="AJ114" s="794"/>
      <c r="AK114" s="795">
        <v>83963</v>
      </c>
      <c r="AL114" s="793"/>
      <c r="AM114" s="793"/>
      <c r="AN114" s="793"/>
      <c r="AO114" s="794"/>
      <c r="AP114" s="837">
        <v>0.2</v>
      </c>
      <c r="AQ114" s="838"/>
      <c r="AR114" s="838"/>
      <c r="AS114" s="838"/>
      <c r="AT114" s="839"/>
      <c r="AU114" s="945"/>
      <c r="AV114" s="946"/>
      <c r="AW114" s="946"/>
      <c r="AX114" s="946"/>
      <c r="AY114" s="946"/>
      <c r="AZ114" s="828" t="s">
        <v>449</v>
      </c>
      <c r="BA114" s="765"/>
      <c r="BB114" s="765"/>
      <c r="BC114" s="765"/>
      <c r="BD114" s="765"/>
      <c r="BE114" s="765"/>
      <c r="BF114" s="765"/>
      <c r="BG114" s="765"/>
      <c r="BH114" s="765"/>
      <c r="BI114" s="765"/>
      <c r="BJ114" s="765"/>
      <c r="BK114" s="765"/>
      <c r="BL114" s="765"/>
      <c r="BM114" s="765"/>
      <c r="BN114" s="765"/>
      <c r="BO114" s="765"/>
      <c r="BP114" s="766"/>
      <c r="BQ114" s="829">
        <v>8043783</v>
      </c>
      <c r="BR114" s="830"/>
      <c r="BS114" s="830"/>
      <c r="BT114" s="830"/>
      <c r="BU114" s="830"/>
      <c r="BV114" s="830">
        <v>8277279</v>
      </c>
      <c r="BW114" s="830"/>
      <c r="BX114" s="830"/>
      <c r="BY114" s="830"/>
      <c r="BZ114" s="830"/>
      <c r="CA114" s="830">
        <v>8355049</v>
      </c>
      <c r="CB114" s="830"/>
      <c r="CC114" s="830"/>
      <c r="CD114" s="830"/>
      <c r="CE114" s="830"/>
      <c r="CF114" s="888">
        <v>16.7</v>
      </c>
      <c r="CG114" s="889"/>
      <c r="CH114" s="889"/>
      <c r="CI114" s="889"/>
      <c r="CJ114" s="889"/>
      <c r="CK114" s="940"/>
      <c r="CL114" s="834"/>
      <c r="CM114" s="828" t="s">
        <v>450</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192</v>
      </c>
      <c r="DH114" s="793"/>
      <c r="DI114" s="793"/>
      <c r="DJ114" s="793"/>
      <c r="DK114" s="794"/>
      <c r="DL114" s="795" t="s">
        <v>192</v>
      </c>
      <c r="DM114" s="793"/>
      <c r="DN114" s="793"/>
      <c r="DO114" s="793"/>
      <c r="DP114" s="794"/>
      <c r="DQ114" s="795" t="s">
        <v>192</v>
      </c>
      <c r="DR114" s="793"/>
      <c r="DS114" s="793"/>
      <c r="DT114" s="793"/>
      <c r="DU114" s="794"/>
      <c r="DV114" s="837" t="s">
        <v>192</v>
      </c>
      <c r="DW114" s="838"/>
      <c r="DX114" s="838"/>
      <c r="DY114" s="838"/>
      <c r="DZ114" s="839"/>
    </row>
    <row r="115" spans="1:130" s="224" customFormat="1" ht="26.25" customHeight="1" x14ac:dyDescent="0.2">
      <c r="A115" s="927"/>
      <c r="B115" s="928"/>
      <c r="C115" s="765" t="s">
        <v>451</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28365</v>
      </c>
      <c r="AB115" s="932"/>
      <c r="AC115" s="932"/>
      <c r="AD115" s="932"/>
      <c r="AE115" s="933"/>
      <c r="AF115" s="934">
        <v>28483</v>
      </c>
      <c r="AG115" s="932"/>
      <c r="AH115" s="932"/>
      <c r="AI115" s="932"/>
      <c r="AJ115" s="933"/>
      <c r="AK115" s="934">
        <v>53121</v>
      </c>
      <c r="AL115" s="932"/>
      <c r="AM115" s="932"/>
      <c r="AN115" s="932"/>
      <c r="AO115" s="933"/>
      <c r="AP115" s="935">
        <v>0.1</v>
      </c>
      <c r="AQ115" s="936"/>
      <c r="AR115" s="936"/>
      <c r="AS115" s="936"/>
      <c r="AT115" s="937"/>
      <c r="AU115" s="945"/>
      <c r="AV115" s="946"/>
      <c r="AW115" s="946"/>
      <c r="AX115" s="946"/>
      <c r="AY115" s="946"/>
      <c r="AZ115" s="828" t="s">
        <v>452</v>
      </c>
      <c r="BA115" s="765"/>
      <c r="BB115" s="765"/>
      <c r="BC115" s="765"/>
      <c r="BD115" s="765"/>
      <c r="BE115" s="765"/>
      <c r="BF115" s="765"/>
      <c r="BG115" s="765"/>
      <c r="BH115" s="765"/>
      <c r="BI115" s="765"/>
      <c r="BJ115" s="765"/>
      <c r="BK115" s="765"/>
      <c r="BL115" s="765"/>
      <c r="BM115" s="765"/>
      <c r="BN115" s="765"/>
      <c r="BO115" s="765"/>
      <c r="BP115" s="766"/>
      <c r="BQ115" s="829" t="s">
        <v>192</v>
      </c>
      <c r="BR115" s="830"/>
      <c r="BS115" s="830"/>
      <c r="BT115" s="830"/>
      <c r="BU115" s="830"/>
      <c r="BV115" s="830">
        <v>81022</v>
      </c>
      <c r="BW115" s="830"/>
      <c r="BX115" s="830"/>
      <c r="BY115" s="830"/>
      <c r="BZ115" s="830"/>
      <c r="CA115" s="830" t="s">
        <v>192</v>
      </c>
      <c r="CB115" s="830"/>
      <c r="CC115" s="830"/>
      <c r="CD115" s="830"/>
      <c r="CE115" s="830"/>
      <c r="CF115" s="888" t="s">
        <v>192</v>
      </c>
      <c r="CG115" s="889"/>
      <c r="CH115" s="889"/>
      <c r="CI115" s="889"/>
      <c r="CJ115" s="889"/>
      <c r="CK115" s="940"/>
      <c r="CL115" s="834"/>
      <c r="CM115" s="828" t="s">
        <v>453</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3284716</v>
      </c>
      <c r="DH115" s="793"/>
      <c r="DI115" s="793"/>
      <c r="DJ115" s="793"/>
      <c r="DK115" s="794"/>
      <c r="DL115" s="795">
        <v>2795593</v>
      </c>
      <c r="DM115" s="793"/>
      <c r="DN115" s="793"/>
      <c r="DO115" s="793"/>
      <c r="DP115" s="794"/>
      <c r="DQ115" s="795">
        <v>1599664</v>
      </c>
      <c r="DR115" s="793"/>
      <c r="DS115" s="793"/>
      <c r="DT115" s="793"/>
      <c r="DU115" s="794"/>
      <c r="DV115" s="837">
        <v>3.2</v>
      </c>
      <c r="DW115" s="838"/>
      <c r="DX115" s="838"/>
      <c r="DY115" s="838"/>
      <c r="DZ115" s="839"/>
    </row>
    <row r="116" spans="1:130" s="224" customFormat="1" ht="26.25" customHeight="1" x14ac:dyDescent="0.2">
      <c r="A116" s="929"/>
      <c r="B116" s="930"/>
      <c r="C116" s="852" t="s">
        <v>454</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192</v>
      </c>
      <c r="AB116" s="793"/>
      <c r="AC116" s="793"/>
      <c r="AD116" s="793"/>
      <c r="AE116" s="794"/>
      <c r="AF116" s="795" t="s">
        <v>192</v>
      </c>
      <c r="AG116" s="793"/>
      <c r="AH116" s="793"/>
      <c r="AI116" s="793"/>
      <c r="AJ116" s="794"/>
      <c r="AK116" s="795" t="s">
        <v>192</v>
      </c>
      <c r="AL116" s="793"/>
      <c r="AM116" s="793"/>
      <c r="AN116" s="793"/>
      <c r="AO116" s="794"/>
      <c r="AP116" s="837" t="s">
        <v>192</v>
      </c>
      <c r="AQ116" s="838"/>
      <c r="AR116" s="838"/>
      <c r="AS116" s="838"/>
      <c r="AT116" s="839"/>
      <c r="AU116" s="945"/>
      <c r="AV116" s="946"/>
      <c r="AW116" s="946"/>
      <c r="AX116" s="946"/>
      <c r="AY116" s="946"/>
      <c r="AZ116" s="922" t="s">
        <v>455</v>
      </c>
      <c r="BA116" s="923"/>
      <c r="BB116" s="923"/>
      <c r="BC116" s="923"/>
      <c r="BD116" s="923"/>
      <c r="BE116" s="923"/>
      <c r="BF116" s="923"/>
      <c r="BG116" s="923"/>
      <c r="BH116" s="923"/>
      <c r="BI116" s="923"/>
      <c r="BJ116" s="923"/>
      <c r="BK116" s="923"/>
      <c r="BL116" s="923"/>
      <c r="BM116" s="923"/>
      <c r="BN116" s="923"/>
      <c r="BO116" s="923"/>
      <c r="BP116" s="924"/>
      <c r="BQ116" s="829" t="s">
        <v>192</v>
      </c>
      <c r="BR116" s="830"/>
      <c r="BS116" s="830"/>
      <c r="BT116" s="830"/>
      <c r="BU116" s="830"/>
      <c r="BV116" s="830" t="s">
        <v>192</v>
      </c>
      <c r="BW116" s="830"/>
      <c r="BX116" s="830"/>
      <c r="BY116" s="830"/>
      <c r="BZ116" s="830"/>
      <c r="CA116" s="830" t="s">
        <v>192</v>
      </c>
      <c r="CB116" s="830"/>
      <c r="CC116" s="830"/>
      <c r="CD116" s="830"/>
      <c r="CE116" s="830"/>
      <c r="CF116" s="888" t="s">
        <v>192</v>
      </c>
      <c r="CG116" s="889"/>
      <c r="CH116" s="889"/>
      <c r="CI116" s="889"/>
      <c r="CJ116" s="889"/>
      <c r="CK116" s="940"/>
      <c r="CL116" s="834"/>
      <c r="CM116" s="828" t="s">
        <v>456</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v>531872</v>
      </c>
      <c r="DH116" s="793"/>
      <c r="DI116" s="793"/>
      <c r="DJ116" s="793"/>
      <c r="DK116" s="794"/>
      <c r="DL116" s="795">
        <v>488207</v>
      </c>
      <c r="DM116" s="793"/>
      <c r="DN116" s="793"/>
      <c r="DO116" s="793"/>
      <c r="DP116" s="794"/>
      <c r="DQ116" s="795">
        <v>444542</v>
      </c>
      <c r="DR116" s="793"/>
      <c r="DS116" s="793"/>
      <c r="DT116" s="793"/>
      <c r="DU116" s="794"/>
      <c r="DV116" s="837">
        <v>0.9</v>
      </c>
      <c r="DW116" s="838"/>
      <c r="DX116" s="838"/>
      <c r="DY116" s="838"/>
      <c r="DZ116" s="839"/>
    </row>
    <row r="117" spans="1:130" s="224" customFormat="1" ht="26.25" customHeight="1" x14ac:dyDescent="0.2">
      <c r="A117" s="908" t="s">
        <v>195</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457</v>
      </c>
      <c r="Z117" s="910"/>
      <c r="AA117" s="915">
        <v>4088077</v>
      </c>
      <c r="AB117" s="916"/>
      <c r="AC117" s="916"/>
      <c r="AD117" s="916"/>
      <c r="AE117" s="917"/>
      <c r="AF117" s="918">
        <v>4017582</v>
      </c>
      <c r="AG117" s="916"/>
      <c r="AH117" s="916"/>
      <c r="AI117" s="916"/>
      <c r="AJ117" s="917"/>
      <c r="AK117" s="918">
        <v>4210527</v>
      </c>
      <c r="AL117" s="916"/>
      <c r="AM117" s="916"/>
      <c r="AN117" s="916"/>
      <c r="AO117" s="917"/>
      <c r="AP117" s="919"/>
      <c r="AQ117" s="920"/>
      <c r="AR117" s="920"/>
      <c r="AS117" s="920"/>
      <c r="AT117" s="921"/>
      <c r="AU117" s="945"/>
      <c r="AV117" s="946"/>
      <c r="AW117" s="946"/>
      <c r="AX117" s="946"/>
      <c r="AY117" s="946"/>
      <c r="AZ117" s="876" t="s">
        <v>458</v>
      </c>
      <c r="BA117" s="877"/>
      <c r="BB117" s="877"/>
      <c r="BC117" s="877"/>
      <c r="BD117" s="877"/>
      <c r="BE117" s="877"/>
      <c r="BF117" s="877"/>
      <c r="BG117" s="877"/>
      <c r="BH117" s="877"/>
      <c r="BI117" s="877"/>
      <c r="BJ117" s="877"/>
      <c r="BK117" s="877"/>
      <c r="BL117" s="877"/>
      <c r="BM117" s="877"/>
      <c r="BN117" s="877"/>
      <c r="BO117" s="877"/>
      <c r="BP117" s="878"/>
      <c r="BQ117" s="829" t="s">
        <v>192</v>
      </c>
      <c r="BR117" s="830"/>
      <c r="BS117" s="830"/>
      <c r="BT117" s="830"/>
      <c r="BU117" s="830"/>
      <c r="BV117" s="830" t="s">
        <v>192</v>
      </c>
      <c r="BW117" s="830"/>
      <c r="BX117" s="830"/>
      <c r="BY117" s="830"/>
      <c r="BZ117" s="830"/>
      <c r="CA117" s="830" t="s">
        <v>192</v>
      </c>
      <c r="CB117" s="830"/>
      <c r="CC117" s="830"/>
      <c r="CD117" s="830"/>
      <c r="CE117" s="830"/>
      <c r="CF117" s="888" t="s">
        <v>192</v>
      </c>
      <c r="CG117" s="889"/>
      <c r="CH117" s="889"/>
      <c r="CI117" s="889"/>
      <c r="CJ117" s="889"/>
      <c r="CK117" s="940"/>
      <c r="CL117" s="834"/>
      <c r="CM117" s="828" t="s">
        <v>459</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192</v>
      </c>
      <c r="DH117" s="793"/>
      <c r="DI117" s="793"/>
      <c r="DJ117" s="793"/>
      <c r="DK117" s="794"/>
      <c r="DL117" s="795" t="s">
        <v>192</v>
      </c>
      <c r="DM117" s="793"/>
      <c r="DN117" s="793"/>
      <c r="DO117" s="793"/>
      <c r="DP117" s="794"/>
      <c r="DQ117" s="795" t="s">
        <v>192</v>
      </c>
      <c r="DR117" s="793"/>
      <c r="DS117" s="793"/>
      <c r="DT117" s="793"/>
      <c r="DU117" s="794"/>
      <c r="DV117" s="837" t="s">
        <v>192</v>
      </c>
      <c r="DW117" s="838"/>
      <c r="DX117" s="838"/>
      <c r="DY117" s="838"/>
      <c r="DZ117" s="839"/>
    </row>
    <row r="118" spans="1:130" s="224" customFormat="1" ht="26.25" customHeight="1" x14ac:dyDescent="0.2">
      <c r="A118" s="908" t="s">
        <v>432</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429</v>
      </c>
      <c r="AB118" s="909"/>
      <c r="AC118" s="909"/>
      <c r="AD118" s="909"/>
      <c r="AE118" s="910"/>
      <c r="AF118" s="911" t="s">
        <v>430</v>
      </c>
      <c r="AG118" s="909"/>
      <c r="AH118" s="909"/>
      <c r="AI118" s="909"/>
      <c r="AJ118" s="910"/>
      <c r="AK118" s="911" t="s">
        <v>313</v>
      </c>
      <c r="AL118" s="909"/>
      <c r="AM118" s="909"/>
      <c r="AN118" s="909"/>
      <c r="AO118" s="910"/>
      <c r="AP118" s="912" t="s">
        <v>431</v>
      </c>
      <c r="AQ118" s="913"/>
      <c r="AR118" s="913"/>
      <c r="AS118" s="913"/>
      <c r="AT118" s="914"/>
      <c r="AU118" s="945"/>
      <c r="AV118" s="946"/>
      <c r="AW118" s="946"/>
      <c r="AX118" s="946"/>
      <c r="AY118" s="946"/>
      <c r="AZ118" s="851" t="s">
        <v>460</v>
      </c>
      <c r="BA118" s="852"/>
      <c r="BB118" s="852"/>
      <c r="BC118" s="852"/>
      <c r="BD118" s="852"/>
      <c r="BE118" s="852"/>
      <c r="BF118" s="852"/>
      <c r="BG118" s="852"/>
      <c r="BH118" s="852"/>
      <c r="BI118" s="852"/>
      <c r="BJ118" s="852"/>
      <c r="BK118" s="852"/>
      <c r="BL118" s="852"/>
      <c r="BM118" s="852"/>
      <c r="BN118" s="852"/>
      <c r="BO118" s="852"/>
      <c r="BP118" s="853"/>
      <c r="BQ118" s="892" t="s">
        <v>192</v>
      </c>
      <c r="BR118" s="858"/>
      <c r="BS118" s="858"/>
      <c r="BT118" s="858"/>
      <c r="BU118" s="858"/>
      <c r="BV118" s="858" t="s">
        <v>192</v>
      </c>
      <c r="BW118" s="858"/>
      <c r="BX118" s="858"/>
      <c r="BY118" s="858"/>
      <c r="BZ118" s="858"/>
      <c r="CA118" s="858" t="s">
        <v>192</v>
      </c>
      <c r="CB118" s="858"/>
      <c r="CC118" s="858"/>
      <c r="CD118" s="858"/>
      <c r="CE118" s="858"/>
      <c r="CF118" s="888" t="s">
        <v>192</v>
      </c>
      <c r="CG118" s="889"/>
      <c r="CH118" s="889"/>
      <c r="CI118" s="889"/>
      <c r="CJ118" s="889"/>
      <c r="CK118" s="940"/>
      <c r="CL118" s="834"/>
      <c r="CM118" s="828" t="s">
        <v>461</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192</v>
      </c>
      <c r="DH118" s="793"/>
      <c r="DI118" s="793"/>
      <c r="DJ118" s="793"/>
      <c r="DK118" s="794"/>
      <c r="DL118" s="795" t="s">
        <v>192</v>
      </c>
      <c r="DM118" s="793"/>
      <c r="DN118" s="793"/>
      <c r="DO118" s="793"/>
      <c r="DP118" s="794"/>
      <c r="DQ118" s="795" t="s">
        <v>192</v>
      </c>
      <c r="DR118" s="793"/>
      <c r="DS118" s="793"/>
      <c r="DT118" s="793"/>
      <c r="DU118" s="794"/>
      <c r="DV118" s="837" t="s">
        <v>192</v>
      </c>
      <c r="DW118" s="838"/>
      <c r="DX118" s="838"/>
      <c r="DY118" s="838"/>
      <c r="DZ118" s="839"/>
    </row>
    <row r="119" spans="1:130" s="224" customFormat="1" ht="26.25" customHeight="1" x14ac:dyDescent="0.2">
      <c r="A119" s="831" t="s">
        <v>435</v>
      </c>
      <c r="B119" s="832"/>
      <c r="C119" s="873" t="s">
        <v>436</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192</v>
      </c>
      <c r="AB119" s="902"/>
      <c r="AC119" s="902"/>
      <c r="AD119" s="902"/>
      <c r="AE119" s="903"/>
      <c r="AF119" s="904" t="s">
        <v>192</v>
      </c>
      <c r="AG119" s="902"/>
      <c r="AH119" s="902"/>
      <c r="AI119" s="902"/>
      <c r="AJ119" s="903"/>
      <c r="AK119" s="904" t="s">
        <v>192</v>
      </c>
      <c r="AL119" s="902"/>
      <c r="AM119" s="902"/>
      <c r="AN119" s="902"/>
      <c r="AO119" s="903"/>
      <c r="AP119" s="905" t="s">
        <v>192</v>
      </c>
      <c r="AQ119" s="906"/>
      <c r="AR119" s="906"/>
      <c r="AS119" s="906"/>
      <c r="AT119" s="907"/>
      <c r="AU119" s="947"/>
      <c r="AV119" s="948"/>
      <c r="AW119" s="948"/>
      <c r="AX119" s="948"/>
      <c r="AY119" s="948"/>
      <c r="AZ119" s="245" t="s">
        <v>195</v>
      </c>
      <c r="BA119" s="245"/>
      <c r="BB119" s="245"/>
      <c r="BC119" s="245"/>
      <c r="BD119" s="245"/>
      <c r="BE119" s="245"/>
      <c r="BF119" s="245"/>
      <c r="BG119" s="245"/>
      <c r="BH119" s="245"/>
      <c r="BI119" s="245"/>
      <c r="BJ119" s="245"/>
      <c r="BK119" s="245"/>
      <c r="BL119" s="245"/>
      <c r="BM119" s="245"/>
      <c r="BN119" s="245"/>
      <c r="BO119" s="890" t="s">
        <v>462</v>
      </c>
      <c r="BP119" s="891"/>
      <c r="BQ119" s="892">
        <v>60224472</v>
      </c>
      <c r="BR119" s="858"/>
      <c r="BS119" s="858"/>
      <c r="BT119" s="858"/>
      <c r="BU119" s="858"/>
      <c r="BV119" s="858">
        <v>57749554</v>
      </c>
      <c r="BW119" s="858"/>
      <c r="BX119" s="858"/>
      <c r="BY119" s="858"/>
      <c r="BZ119" s="858"/>
      <c r="CA119" s="858">
        <v>55096938</v>
      </c>
      <c r="CB119" s="858"/>
      <c r="CC119" s="858"/>
      <c r="CD119" s="858"/>
      <c r="CE119" s="858"/>
      <c r="CF119" s="761"/>
      <c r="CG119" s="762"/>
      <c r="CH119" s="762"/>
      <c r="CI119" s="762"/>
      <c r="CJ119" s="847"/>
      <c r="CK119" s="941"/>
      <c r="CL119" s="836"/>
      <c r="CM119" s="851" t="s">
        <v>463</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192</v>
      </c>
      <c r="DH119" s="777"/>
      <c r="DI119" s="777"/>
      <c r="DJ119" s="777"/>
      <c r="DK119" s="778"/>
      <c r="DL119" s="779" t="s">
        <v>192</v>
      </c>
      <c r="DM119" s="777"/>
      <c r="DN119" s="777"/>
      <c r="DO119" s="777"/>
      <c r="DP119" s="778"/>
      <c r="DQ119" s="779" t="s">
        <v>192</v>
      </c>
      <c r="DR119" s="777"/>
      <c r="DS119" s="777"/>
      <c r="DT119" s="777"/>
      <c r="DU119" s="778"/>
      <c r="DV119" s="861" t="s">
        <v>192</v>
      </c>
      <c r="DW119" s="862"/>
      <c r="DX119" s="862"/>
      <c r="DY119" s="862"/>
      <c r="DZ119" s="863"/>
    </row>
    <row r="120" spans="1:130" s="224" customFormat="1" ht="26.25" customHeight="1" x14ac:dyDescent="0.2">
      <c r="A120" s="833"/>
      <c r="B120" s="834"/>
      <c r="C120" s="828" t="s">
        <v>440</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192</v>
      </c>
      <c r="AB120" s="793"/>
      <c r="AC120" s="793"/>
      <c r="AD120" s="793"/>
      <c r="AE120" s="794"/>
      <c r="AF120" s="795" t="s">
        <v>192</v>
      </c>
      <c r="AG120" s="793"/>
      <c r="AH120" s="793"/>
      <c r="AI120" s="793"/>
      <c r="AJ120" s="794"/>
      <c r="AK120" s="795" t="s">
        <v>192</v>
      </c>
      <c r="AL120" s="793"/>
      <c r="AM120" s="793"/>
      <c r="AN120" s="793"/>
      <c r="AO120" s="794"/>
      <c r="AP120" s="837" t="s">
        <v>192</v>
      </c>
      <c r="AQ120" s="838"/>
      <c r="AR120" s="838"/>
      <c r="AS120" s="838"/>
      <c r="AT120" s="839"/>
      <c r="AU120" s="893" t="s">
        <v>464</v>
      </c>
      <c r="AV120" s="894"/>
      <c r="AW120" s="894"/>
      <c r="AX120" s="894"/>
      <c r="AY120" s="895"/>
      <c r="AZ120" s="873" t="s">
        <v>465</v>
      </c>
      <c r="BA120" s="821"/>
      <c r="BB120" s="821"/>
      <c r="BC120" s="821"/>
      <c r="BD120" s="821"/>
      <c r="BE120" s="821"/>
      <c r="BF120" s="821"/>
      <c r="BG120" s="821"/>
      <c r="BH120" s="821"/>
      <c r="BI120" s="821"/>
      <c r="BJ120" s="821"/>
      <c r="BK120" s="821"/>
      <c r="BL120" s="821"/>
      <c r="BM120" s="821"/>
      <c r="BN120" s="821"/>
      <c r="BO120" s="821"/>
      <c r="BP120" s="822"/>
      <c r="BQ120" s="874">
        <v>20280376</v>
      </c>
      <c r="BR120" s="855"/>
      <c r="BS120" s="855"/>
      <c r="BT120" s="855"/>
      <c r="BU120" s="855"/>
      <c r="BV120" s="855">
        <v>22995594</v>
      </c>
      <c r="BW120" s="855"/>
      <c r="BX120" s="855"/>
      <c r="BY120" s="855"/>
      <c r="BZ120" s="855"/>
      <c r="CA120" s="855">
        <v>25805018</v>
      </c>
      <c r="CB120" s="855"/>
      <c r="CC120" s="855"/>
      <c r="CD120" s="855"/>
      <c r="CE120" s="855"/>
      <c r="CF120" s="879">
        <v>51.5</v>
      </c>
      <c r="CG120" s="880"/>
      <c r="CH120" s="880"/>
      <c r="CI120" s="880"/>
      <c r="CJ120" s="880"/>
      <c r="CK120" s="881" t="s">
        <v>466</v>
      </c>
      <c r="CL120" s="865"/>
      <c r="CM120" s="865"/>
      <c r="CN120" s="865"/>
      <c r="CO120" s="866"/>
      <c r="CP120" s="885" t="s">
        <v>411</v>
      </c>
      <c r="CQ120" s="886"/>
      <c r="CR120" s="886"/>
      <c r="CS120" s="886"/>
      <c r="CT120" s="886"/>
      <c r="CU120" s="886"/>
      <c r="CV120" s="886"/>
      <c r="CW120" s="886"/>
      <c r="CX120" s="886"/>
      <c r="CY120" s="886"/>
      <c r="CZ120" s="886"/>
      <c r="DA120" s="886"/>
      <c r="DB120" s="886"/>
      <c r="DC120" s="886"/>
      <c r="DD120" s="886"/>
      <c r="DE120" s="886"/>
      <c r="DF120" s="887"/>
      <c r="DG120" s="874">
        <v>6348995</v>
      </c>
      <c r="DH120" s="855"/>
      <c r="DI120" s="855"/>
      <c r="DJ120" s="855"/>
      <c r="DK120" s="855"/>
      <c r="DL120" s="855">
        <v>5366067</v>
      </c>
      <c r="DM120" s="855"/>
      <c r="DN120" s="855"/>
      <c r="DO120" s="855"/>
      <c r="DP120" s="855"/>
      <c r="DQ120" s="855">
        <v>4612039</v>
      </c>
      <c r="DR120" s="855"/>
      <c r="DS120" s="855"/>
      <c r="DT120" s="855"/>
      <c r="DU120" s="855"/>
      <c r="DV120" s="856">
        <v>9.1999999999999993</v>
      </c>
      <c r="DW120" s="856"/>
      <c r="DX120" s="856"/>
      <c r="DY120" s="856"/>
      <c r="DZ120" s="857"/>
    </row>
    <row r="121" spans="1:130" s="224" customFormat="1" ht="26.25" customHeight="1" x14ac:dyDescent="0.2">
      <c r="A121" s="833"/>
      <c r="B121" s="834"/>
      <c r="C121" s="876" t="s">
        <v>467</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192</v>
      </c>
      <c r="AB121" s="793"/>
      <c r="AC121" s="793"/>
      <c r="AD121" s="793"/>
      <c r="AE121" s="794"/>
      <c r="AF121" s="795" t="s">
        <v>192</v>
      </c>
      <c r="AG121" s="793"/>
      <c r="AH121" s="793"/>
      <c r="AI121" s="793"/>
      <c r="AJ121" s="794"/>
      <c r="AK121" s="795" t="s">
        <v>192</v>
      </c>
      <c r="AL121" s="793"/>
      <c r="AM121" s="793"/>
      <c r="AN121" s="793"/>
      <c r="AO121" s="794"/>
      <c r="AP121" s="837" t="s">
        <v>192</v>
      </c>
      <c r="AQ121" s="838"/>
      <c r="AR121" s="838"/>
      <c r="AS121" s="838"/>
      <c r="AT121" s="839"/>
      <c r="AU121" s="896"/>
      <c r="AV121" s="897"/>
      <c r="AW121" s="897"/>
      <c r="AX121" s="897"/>
      <c r="AY121" s="898"/>
      <c r="AZ121" s="828" t="s">
        <v>468</v>
      </c>
      <c r="BA121" s="765"/>
      <c r="BB121" s="765"/>
      <c r="BC121" s="765"/>
      <c r="BD121" s="765"/>
      <c r="BE121" s="765"/>
      <c r="BF121" s="765"/>
      <c r="BG121" s="765"/>
      <c r="BH121" s="765"/>
      <c r="BI121" s="765"/>
      <c r="BJ121" s="765"/>
      <c r="BK121" s="765"/>
      <c r="BL121" s="765"/>
      <c r="BM121" s="765"/>
      <c r="BN121" s="765"/>
      <c r="BO121" s="765"/>
      <c r="BP121" s="766"/>
      <c r="BQ121" s="829">
        <v>21389860</v>
      </c>
      <c r="BR121" s="830"/>
      <c r="BS121" s="830"/>
      <c r="BT121" s="830"/>
      <c r="BU121" s="830"/>
      <c r="BV121" s="830">
        <v>19615210</v>
      </c>
      <c r="BW121" s="830"/>
      <c r="BX121" s="830"/>
      <c r="BY121" s="830"/>
      <c r="BZ121" s="830"/>
      <c r="CA121" s="830">
        <v>17260228</v>
      </c>
      <c r="CB121" s="830"/>
      <c r="CC121" s="830"/>
      <c r="CD121" s="830"/>
      <c r="CE121" s="830"/>
      <c r="CF121" s="888">
        <v>34.4</v>
      </c>
      <c r="CG121" s="889"/>
      <c r="CH121" s="889"/>
      <c r="CI121" s="889"/>
      <c r="CJ121" s="889"/>
      <c r="CK121" s="882"/>
      <c r="CL121" s="868"/>
      <c r="CM121" s="868"/>
      <c r="CN121" s="868"/>
      <c r="CO121" s="869"/>
      <c r="CP121" s="848" t="s">
        <v>409</v>
      </c>
      <c r="CQ121" s="849"/>
      <c r="CR121" s="849"/>
      <c r="CS121" s="849"/>
      <c r="CT121" s="849"/>
      <c r="CU121" s="849"/>
      <c r="CV121" s="849"/>
      <c r="CW121" s="849"/>
      <c r="CX121" s="849"/>
      <c r="CY121" s="849"/>
      <c r="CZ121" s="849"/>
      <c r="DA121" s="849"/>
      <c r="DB121" s="849"/>
      <c r="DC121" s="849"/>
      <c r="DD121" s="849"/>
      <c r="DE121" s="849"/>
      <c r="DF121" s="850"/>
      <c r="DG121" s="829" t="s">
        <v>192</v>
      </c>
      <c r="DH121" s="830"/>
      <c r="DI121" s="830"/>
      <c r="DJ121" s="830"/>
      <c r="DK121" s="830"/>
      <c r="DL121" s="830" t="s">
        <v>192</v>
      </c>
      <c r="DM121" s="830"/>
      <c r="DN121" s="830"/>
      <c r="DO121" s="830"/>
      <c r="DP121" s="830"/>
      <c r="DQ121" s="830" t="s">
        <v>192</v>
      </c>
      <c r="DR121" s="830"/>
      <c r="DS121" s="830"/>
      <c r="DT121" s="830"/>
      <c r="DU121" s="830"/>
      <c r="DV121" s="807" t="s">
        <v>192</v>
      </c>
      <c r="DW121" s="807"/>
      <c r="DX121" s="807"/>
      <c r="DY121" s="807"/>
      <c r="DZ121" s="808"/>
    </row>
    <row r="122" spans="1:130" s="224" customFormat="1" ht="26.25" customHeight="1" x14ac:dyDescent="0.2">
      <c r="A122" s="833"/>
      <c r="B122" s="834"/>
      <c r="C122" s="828" t="s">
        <v>450</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192</v>
      </c>
      <c r="AB122" s="793"/>
      <c r="AC122" s="793"/>
      <c r="AD122" s="793"/>
      <c r="AE122" s="794"/>
      <c r="AF122" s="795" t="s">
        <v>192</v>
      </c>
      <c r="AG122" s="793"/>
      <c r="AH122" s="793"/>
      <c r="AI122" s="793"/>
      <c r="AJ122" s="794"/>
      <c r="AK122" s="795" t="s">
        <v>192</v>
      </c>
      <c r="AL122" s="793"/>
      <c r="AM122" s="793"/>
      <c r="AN122" s="793"/>
      <c r="AO122" s="794"/>
      <c r="AP122" s="837" t="s">
        <v>192</v>
      </c>
      <c r="AQ122" s="838"/>
      <c r="AR122" s="838"/>
      <c r="AS122" s="838"/>
      <c r="AT122" s="839"/>
      <c r="AU122" s="896"/>
      <c r="AV122" s="897"/>
      <c r="AW122" s="897"/>
      <c r="AX122" s="897"/>
      <c r="AY122" s="898"/>
      <c r="AZ122" s="851" t="s">
        <v>469</v>
      </c>
      <c r="BA122" s="852"/>
      <c r="BB122" s="852"/>
      <c r="BC122" s="852"/>
      <c r="BD122" s="852"/>
      <c r="BE122" s="852"/>
      <c r="BF122" s="852"/>
      <c r="BG122" s="852"/>
      <c r="BH122" s="852"/>
      <c r="BI122" s="852"/>
      <c r="BJ122" s="852"/>
      <c r="BK122" s="852"/>
      <c r="BL122" s="852"/>
      <c r="BM122" s="852"/>
      <c r="BN122" s="852"/>
      <c r="BO122" s="852"/>
      <c r="BP122" s="853"/>
      <c r="BQ122" s="892">
        <v>12841332</v>
      </c>
      <c r="BR122" s="858"/>
      <c r="BS122" s="858"/>
      <c r="BT122" s="858"/>
      <c r="BU122" s="858"/>
      <c r="BV122" s="858">
        <v>11318951</v>
      </c>
      <c r="BW122" s="858"/>
      <c r="BX122" s="858"/>
      <c r="BY122" s="858"/>
      <c r="BZ122" s="858"/>
      <c r="CA122" s="858">
        <v>10051695</v>
      </c>
      <c r="CB122" s="858"/>
      <c r="CC122" s="858"/>
      <c r="CD122" s="858"/>
      <c r="CE122" s="858"/>
      <c r="CF122" s="859">
        <v>20.100000000000001</v>
      </c>
      <c r="CG122" s="860"/>
      <c r="CH122" s="860"/>
      <c r="CI122" s="860"/>
      <c r="CJ122" s="860"/>
      <c r="CK122" s="882"/>
      <c r="CL122" s="868"/>
      <c r="CM122" s="868"/>
      <c r="CN122" s="868"/>
      <c r="CO122" s="869"/>
      <c r="CP122" s="848" t="s">
        <v>410</v>
      </c>
      <c r="CQ122" s="849"/>
      <c r="CR122" s="849"/>
      <c r="CS122" s="849"/>
      <c r="CT122" s="849"/>
      <c r="CU122" s="849"/>
      <c r="CV122" s="849"/>
      <c r="CW122" s="849"/>
      <c r="CX122" s="849"/>
      <c r="CY122" s="849"/>
      <c r="CZ122" s="849"/>
      <c r="DA122" s="849"/>
      <c r="DB122" s="849"/>
      <c r="DC122" s="849"/>
      <c r="DD122" s="849"/>
      <c r="DE122" s="849"/>
      <c r="DF122" s="850"/>
      <c r="DG122" s="829" t="s">
        <v>192</v>
      </c>
      <c r="DH122" s="830"/>
      <c r="DI122" s="830"/>
      <c r="DJ122" s="830"/>
      <c r="DK122" s="830"/>
      <c r="DL122" s="830" t="s">
        <v>192</v>
      </c>
      <c r="DM122" s="830"/>
      <c r="DN122" s="830"/>
      <c r="DO122" s="830"/>
      <c r="DP122" s="830"/>
      <c r="DQ122" s="830" t="s">
        <v>192</v>
      </c>
      <c r="DR122" s="830"/>
      <c r="DS122" s="830"/>
      <c r="DT122" s="830"/>
      <c r="DU122" s="830"/>
      <c r="DV122" s="807" t="s">
        <v>192</v>
      </c>
      <c r="DW122" s="807"/>
      <c r="DX122" s="807"/>
      <c r="DY122" s="807"/>
      <c r="DZ122" s="808"/>
    </row>
    <row r="123" spans="1:130" s="224" customFormat="1" ht="26.25" customHeight="1" x14ac:dyDescent="0.2">
      <c r="A123" s="833"/>
      <c r="B123" s="834"/>
      <c r="C123" s="828" t="s">
        <v>456</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v>28365</v>
      </c>
      <c r="AB123" s="793"/>
      <c r="AC123" s="793"/>
      <c r="AD123" s="793"/>
      <c r="AE123" s="794"/>
      <c r="AF123" s="795">
        <v>28365</v>
      </c>
      <c r="AG123" s="793"/>
      <c r="AH123" s="793"/>
      <c r="AI123" s="793"/>
      <c r="AJ123" s="794"/>
      <c r="AK123" s="795">
        <v>28365</v>
      </c>
      <c r="AL123" s="793"/>
      <c r="AM123" s="793"/>
      <c r="AN123" s="793"/>
      <c r="AO123" s="794"/>
      <c r="AP123" s="837">
        <v>0.1</v>
      </c>
      <c r="AQ123" s="838"/>
      <c r="AR123" s="838"/>
      <c r="AS123" s="838"/>
      <c r="AT123" s="839"/>
      <c r="AU123" s="899"/>
      <c r="AV123" s="900"/>
      <c r="AW123" s="900"/>
      <c r="AX123" s="900"/>
      <c r="AY123" s="900"/>
      <c r="AZ123" s="245" t="s">
        <v>195</v>
      </c>
      <c r="BA123" s="245"/>
      <c r="BB123" s="245"/>
      <c r="BC123" s="245"/>
      <c r="BD123" s="245"/>
      <c r="BE123" s="245"/>
      <c r="BF123" s="245"/>
      <c r="BG123" s="245"/>
      <c r="BH123" s="245"/>
      <c r="BI123" s="245"/>
      <c r="BJ123" s="245"/>
      <c r="BK123" s="245"/>
      <c r="BL123" s="245"/>
      <c r="BM123" s="245"/>
      <c r="BN123" s="245"/>
      <c r="BO123" s="890" t="s">
        <v>470</v>
      </c>
      <c r="BP123" s="891"/>
      <c r="BQ123" s="845">
        <v>54511568</v>
      </c>
      <c r="BR123" s="846"/>
      <c r="BS123" s="846"/>
      <c r="BT123" s="846"/>
      <c r="BU123" s="846"/>
      <c r="BV123" s="846">
        <v>53929755</v>
      </c>
      <c r="BW123" s="846"/>
      <c r="BX123" s="846"/>
      <c r="BY123" s="846"/>
      <c r="BZ123" s="846"/>
      <c r="CA123" s="846">
        <v>53116941</v>
      </c>
      <c r="CB123" s="846"/>
      <c r="CC123" s="846"/>
      <c r="CD123" s="846"/>
      <c r="CE123" s="846"/>
      <c r="CF123" s="761"/>
      <c r="CG123" s="762"/>
      <c r="CH123" s="762"/>
      <c r="CI123" s="762"/>
      <c r="CJ123" s="847"/>
      <c r="CK123" s="882"/>
      <c r="CL123" s="868"/>
      <c r="CM123" s="868"/>
      <c r="CN123" s="868"/>
      <c r="CO123" s="869"/>
      <c r="CP123" s="848" t="s">
        <v>408</v>
      </c>
      <c r="CQ123" s="849"/>
      <c r="CR123" s="849"/>
      <c r="CS123" s="849"/>
      <c r="CT123" s="849"/>
      <c r="CU123" s="849"/>
      <c r="CV123" s="849"/>
      <c r="CW123" s="849"/>
      <c r="CX123" s="849"/>
      <c r="CY123" s="849"/>
      <c r="CZ123" s="849"/>
      <c r="DA123" s="849"/>
      <c r="DB123" s="849"/>
      <c r="DC123" s="849"/>
      <c r="DD123" s="849"/>
      <c r="DE123" s="849"/>
      <c r="DF123" s="850"/>
      <c r="DG123" s="792" t="s">
        <v>192</v>
      </c>
      <c r="DH123" s="793"/>
      <c r="DI123" s="793"/>
      <c r="DJ123" s="793"/>
      <c r="DK123" s="794"/>
      <c r="DL123" s="795" t="s">
        <v>192</v>
      </c>
      <c r="DM123" s="793"/>
      <c r="DN123" s="793"/>
      <c r="DO123" s="793"/>
      <c r="DP123" s="794"/>
      <c r="DQ123" s="795" t="s">
        <v>192</v>
      </c>
      <c r="DR123" s="793"/>
      <c r="DS123" s="793"/>
      <c r="DT123" s="793"/>
      <c r="DU123" s="794"/>
      <c r="DV123" s="837" t="s">
        <v>192</v>
      </c>
      <c r="DW123" s="838"/>
      <c r="DX123" s="838"/>
      <c r="DY123" s="838"/>
      <c r="DZ123" s="839"/>
    </row>
    <row r="124" spans="1:130" s="224" customFormat="1" ht="26.25" customHeight="1" thickBot="1" x14ac:dyDescent="0.25">
      <c r="A124" s="833"/>
      <c r="B124" s="834"/>
      <c r="C124" s="828" t="s">
        <v>459</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192</v>
      </c>
      <c r="AB124" s="793"/>
      <c r="AC124" s="793"/>
      <c r="AD124" s="793"/>
      <c r="AE124" s="794"/>
      <c r="AF124" s="795" t="s">
        <v>192</v>
      </c>
      <c r="AG124" s="793"/>
      <c r="AH124" s="793"/>
      <c r="AI124" s="793"/>
      <c r="AJ124" s="794"/>
      <c r="AK124" s="795" t="s">
        <v>192</v>
      </c>
      <c r="AL124" s="793"/>
      <c r="AM124" s="793"/>
      <c r="AN124" s="793"/>
      <c r="AO124" s="794"/>
      <c r="AP124" s="837" t="s">
        <v>192</v>
      </c>
      <c r="AQ124" s="838"/>
      <c r="AR124" s="838"/>
      <c r="AS124" s="838"/>
      <c r="AT124" s="839"/>
      <c r="AU124" s="840" t="s">
        <v>471</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v>11.6</v>
      </c>
      <c r="BR124" s="844"/>
      <c r="BS124" s="844"/>
      <c r="BT124" s="844"/>
      <c r="BU124" s="844"/>
      <c r="BV124" s="844">
        <v>8.1999999999999993</v>
      </c>
      <c r="BW124" s="844"/>
      <c r="BX124" s="844"/>
      <c r="BY124" s="844"/>
      <c r="BZ124" s="844"/>
      <c r="CA124" s="844">
        <v>3.9</v>
      </c>
      <c r="CB124" s="844"/>
      <c r="CC124" s="844"/>
      <c r="CD124" s="844"/>
      <c r="CE124" s="844"/>
      <c r="CF124" s="739"/>
      <c r="CG124" s="740"/>
      <c r="CH124" s="740"/>
      <c r="CI124" s="740"/>
      <c r="CJ124" s="875"/>
      <c r="CK124" s="883"/>
      <c r="CL124" s="883"/>
      <c r="CM124" s="883"/>
      <c r="CN124" s="883"/>
      <c r="CO124" s="884"/>
      <c r="CP124" s="848" t="s">
        <v>472</v>
      </c>
      <c r="CQ124" s="849"/>
      <c r="CR124" s="849"/>
      <c r="CS124" s="849"/>
      <c r="CT124" s="849"/>
      <c r="CU124" s="849"/>
      <c r="CV124" s="849"/>
      <c r="CW124" s="849"/>
      <c r="CX124" s="849"/>
      <c r="CY124" s="849"/>
      <c r="CZ124" s="849"/>
      <c r="DA124" s="849"/>
      <c r="DB124" s="849"/>
      <c r="DC124" s="849"/>
      <c r="DD124" s="849"/>
      <c r="DE124" s="849"/>
      <c r="DF124" s="850"/>
      <c r="DG124" s="776" t="s">
        <v>192</v>
      </c>
      <c r="DH124" s="777"/>
      <c r="DI124" s="777"/>
      <c r="DJ124" s="777"/>
      <c r="DK124" s="778"/>
      <c r="DL124" s="779" t="s">
        <v>192</v>
      </c>
      <c r="DM124" s="777"/>
      <c r="DN124" s="777"/>
      <c r="DO124" s="777"/>
      <c r="DP124" s="778"/>
      <c r="DQ124" s="779" t="s">
        <v>192</v>
      </c>
      <c r="DR124" s="777"/>
      <c r="DS124" s="777"/>
      <c r="DT124" s="777"/>
      <c r="DU124" s="778"/>
      <c r="DV124" s="861" t="s">
        <v>192</v>
      </c>
      <c r="DW124" s="862"/>
      <c r="DX124" s="862"/>
      <c r="DY124" s="862"/>
      <c r="DZ124" s="863"/>
    </row>
    <row r="125" spans="1:130" s="224" customFormat="1" ht="26.25" customHeight="1" x14ac:dyDescent="0.2">
      <c r="A125" s="833"/>
      <c r="B125" s="834"/>
      <c r="C125" s="828" t="s">
        <v>461</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192</v>
      </c>
      <c r="AB125" s="793"/>
      <c r="AC125" s="793"/>
      <c r="AD125" s="793"/>
      <c r="AE125" s="794"/>
      <c r="AF125" s="795" t="s">
        <v>192</v>
      </c>
      <c r="AG125" s="793"/>
      <c r="AH125" s="793"/>
      <c r="AI125" s="793"/>
      <c r="AJ125" s="794"/>
      <c r="AK125" s="795" t="s">
        <v>192</v>
      </c>
      <c r="AL125" s="793"/>
      <c r="AM125" s="793"/>
      <c r="AN125" s="793"/>
      <c r="AO125" s="794"/>
      <c r="AP125" s="837" t="s">
        <v>192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473</v>
      </c>
      <c r="CL125" s="865"/>
      <c r="CM125" s="865"/>
      <c r="CN125" s="865"/>
      <c r="CO125" s="866"/>
      <c r="CP125" s="873" t="s">
        <v>474</v>
      </c>
      <c r="CQ125" s="821"/>
      <c r="CR125" s="821"/>
      <c r="CS125" s="821"/>
      <c r="CT125" s="821"/>
      <c r="CU125" s="821"/>
      <c r="CV125" s="821"/>
      <c r="CW125" s="821"/>
      <c r="CX125" s="821"/>
      <c r="CY125" s="821"/>
      <c r="CZ125" s="821"/>
      <c r="DA125" s="821"/>
      <c r="DB125" s="821"/>
      <c r="DC125" s="821"/>
      <c r="DD125" s="821"/>
      <c r="DE125" s="821"/>
      <c r="DF125" s="822"/>
      <c r="DG125" s="874" t="s">
        <v>192</v>
      </c>
      <c r="DH125" s="855"/>
      <c r="DI125" s="855"/>
      <c r="DJ125" s="855"/>
      <c r="DK125" s="855"/>
      <c r="DL125" s="855" t="s">
        <v>192</v>
      </c>
      <c r="DM125" s="855"/>
      <c r="DN125" s="855"/>
      <c r="DO125" s="855"/>
      <c r="DP125" s="855"/>
      <c r="DQ125" s="855" t="s">
        <v>192</v>
      </c>
      <c r="DR125" s="855"/>
      <c r="DS125" s="855"/>
      <c r="DT125" s="855"/>
      <c r="DU125" s="855"/>
      <c r="DV125" s="856" t="s">
        <v>192</v>
      </c>
      <c r="DW125" s="856"/>
      <c r="DX125" s="856"/>
      <c r="DY125" s="856"/>
      <c r="DZ125" s="857"/>
    </row>
    <row r="126" spans="1:130" s="224" customFormat="1" ht="26.25" customHeight="1" thickBot="1" x14ac:dyDescent="0.25">
      <c r="A126" s="833"/>
      <c r="B126" s="834"/>
      <c r="C126" s="828" t="s">
        <v>463</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192</v>
      </c>
      <c r="AB126" s="793"/>
      <c r="AC126" s="793"/>
      <c r="AD126" s="793"/>
      <c r="AE126" s="794"/>
      <c r="AF126" s="795">
        <v>118</v>
      </c>
      <c r="AG126" s="793"/>
      <c r="AH126" s="793"/>
      <c r="AI126" s="793"/>
      <c r="AJ126" s="794"/>
      <c r="AK126" s="795">
        <v>24756</v>
      </c>
      <c r="AL126" s="793"/>
      <c r="AM126" s="793"/>
      <c r="AN126" s="793"/>
      <c r="AO126" s="794"/>
      <c r="AP126" s="837">
        <v>0</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475</v>
      </c>
      <c r="CQ126" s="765"/>
      <c r="CR126" s="765"/>
      <c r="CS126" s="765"/>
      <c r="CT126" s="765"/>
      <c r="CU126" s="765"/>
      <c r="CV126" s="765"/>
      <c r="CW126" s="765"/>
      <c r="CX126" s="765"/>
      <c r="CY126" s="765"/>
      <c r="CZ126" s="765"/>
      <c r="DA126" s="765"/>
      <c r="DB126" s="765"/>
      <c r="DC126" s="765"/>
      <c r="DD126" s="765"/>
      <c r="DE126" s="765"/>
      <c r="DF126" s="766"/>
      <c r="DG126" s="829" t="s">
        <v>192</v>
      </c>
      <c r="DH126" s="830"/>
      <c r="DI126" s="830"/>
      <c r="DJ126" s="830"/>
      <c r="DK126" s="830"/>
      <c r="DL126" s="830">
        <v>81022</v>
      </c>
      <c r="DM126" s="830"/>
      <c r="DN126" s="830"/>
      <c r="DO126" s="830"/>
      <c r="DP126" s="830"/>
      <c r="DQ126" s="830" t="s">
        <v>192</v>
      </c>
      <c r="DR126" s="830"/>
      <c r="DS126" s="830"/>
      <c r="DT126" s="830"/>
      <c r="DU126" s="830"/>
      <c r="DV126" s="807" t="s">
        <v>192</v>
      </c>
      <c r="DW126" s="807"/>
      <c r="DX126" s="807"/>
      <c r="DY126" s="807"/>
      <c r="DZ126" s="808"/>
    </row>
    <row r="127" spans="1:130" s="224" customFormat="1" ht="26.25" customHeight="1" x14ac:dyDescent="0.2">
      <c r="A127" s="835"/>
      <c r="B127" s="836"/>
      <c r="C127" s="851" t="s">
        <v>476</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192</v>
      </c>
      <c r="AB127" s="793"/>
      <c r="AC127" s="793"/>
      <c r="AD127" s="793"/>
      <c r="AE127" s="794"/>
      <c r="AF127" s="795" t="s">
        <v>192</v>
      </c>
      <c r="AG127" s="793"/>
      <c r="AH127" s="793"/>
      <c r="AI127" s="793"/>
      <c r="AJ127" s="794"/>
      <c r="AK127" s="795" t="s">
        <v>192</v>
      </c>
      <c r="AL127" s="793"/>
      <c r="AM127" s="793"/>
      <c r="AN127" s="793"/>
      <c r="AO127" s="794"/>
      <c r="AP127" s="837" t="s">
        <v>192</v>
      </c>
      <c r="AQ127" s="838"/>
      <c r="AR127" s="838"/>
      <c r="AS127" s="838"/>
      <c r="AT127" s="839"/>
      <c r="AU127" s="226"/>
      <c r="AV127" s="226"/>
      <c r="AW127" s="226"/>
      <c r="AX127" s="854" t="s">
        <v>477</v>
      </c>
      <c r="AY127" s="825"/>
      <c r="AZ127" s="825"/>
      <c r="BA127" s="825"/>
      <c r="BB127" s="825"/>
      <c r="BC127" s="825"/>
      <c r="BD127" s="825"/>
      <c r="BE127" s="826"/>
      <c r="BF127" s="824" t="s">
        <v>478</v>
      </c>
      <c r="BG127" s="825"/>
      <c r="BH127" s="825"/>
      <c r="BI127" s="825"/>
      <c r="BJ127" s="825"/>
      <c r="BK127" s="825"/>
      <c r="BL127" s="826"/>
      <c r="BM127" s="824" t="s">
        <v>479</v>
      </c>
      <c r="BN127" s="825"/>
      <c r="BO127" s="825"/>
      <c r="BP127" s="825"/>
      <c r="BQ127" s="825"/>
      <c r="BR127" s="825"/>
      <c r="BS127" s="826"/>
      <c r="BT127" s="824" t="s">
        <v>480</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481</v>
      </c>
      <c r="CQ127" s="765"/>
      <c r="CR127" s="765"/>
      <c r="CS127" s="765"/>
      <c r="CT127" s="765"/>
      <c r="CU127" s="765"/>
      <c r="CV127" s="765"/>
      <c r="CW127" s="765"/>
      <c r="CX127" s="765"/>
      <c r="CY127" s="765"/>
      <c r="CZ127" s="765"/>
      <c r="DA127" s="765"/>
      <c r="DB127" s="765"/>
      <c r="DC127" s="765"/>
      <c r="DD127" s="765"/>
      <c r="DE127" s="765"/>
      <c r="DF127" s="766"/>
      <c r="DG127" s="829" t="s">
        <v>192</v>
      </c>
      <c r="DH127" s="830"/>
      <c r="DI127" s="830"/>
      <c r="DJ127" s="830"/>
      <c r="DK127" s="830"/>
      <c r="DL127" s="830" t="s">
        <v>192</v>
      </c>
      <c r="DM127" s="830"/>
      <c r="DN127" s="830"/>
      <c r="DO127" s="830"/>
      <c r="DP127" s="830"/>
      <c r="DQ127" s="830" t="s">
        <v>192</v>
      </c>
      <c r="DR127" s="830"/>
      <c r="DS127" s="830"/>
      <c r="DT127" s="830"/>
      <c r="DU127" s="830"/>
      <c r="DV127" s="807" t="s">
        <v>192</v>
      </c>
      <c r="DW127" s="807"/>
      <c r="DX127" s="807"/>
      <c r="DY127" s="807"/>
      <c r="DZ127" s="808"/>
    </row>
    <row r="128" spans="1:130" s="224" customFormat="1" ht="26.25" customHeight="1" thickBot="1" x14ac:dyDescent="0.25">
      <c r="A128" s="809" t="s">
        <v>482</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483</v>
      </c>
      <c r="X128" s="811"/>
      <c r="Y128" s="811"/>
      <c r="Z128" s="812"/>
      <c r="AA128" s="813">
        <v>1736271</v>
      </c>
      <c r="AB128" s="814"/>
      <c r="AC128" s="814"/>
      <c r="AD128" s="814"/>
      <c r="AE128" s="815"/>
      <c r="AF128" s="816">
        <v>1683422</v>
      </c>
      <c r="AG128" s="814"/>
      <c r="AH128" s="814"/>
      <c r="AI128" s="814"/>
      <c r="AJ128" s="815"/>
      <c r="AK128" s="816">
        <v>1715526</v>
      </c>
      <c r="AL128" s="814"/>
      <c r="AM128" s="814"/>
      <c r="AN128" s="814"/>
      <c r="AO128" s="815"/>
      <c r="AP128" s="817"/>
      <c r="AQ128" s="818"/>
      <c r="AR128" s="818"/>
      <c r="AS128" s="818"/>
      <c r="AT128" s="819"/>
      <c r="AU128" s="226"/>
      <c r="AV128" s="226"/>
      <c r="AW128" s="226"/>
      <c r="AX128" s="820" t="s">
        <v>484</v>
      </c>
      <c r="AY128" s="821"/>
      <c r="AZ128" s="821"/>
      <c r="BA128" s="821"/>
      <c r="BB128" s="821"/>
      <c r="BC128" s="821"/>
      <c r="BD128" s="821"/>
      <c r="BE128" s="822"/>
      <c r="BF128" s="799" t="s">
        <v>192</v>
      </c>
      <c r="BG128" s="800"/>
      <c r="BH128" s="800"/>
      <c r="BI128" s="800"/>
      <c r="BJ128" s="800"/>
      <c r="BK128" s="800"/>
      <c r="BL128" s="823"/>
      <c r="BM128" s="799">
        <v>11.25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485</v>
      </c>
      <c r="CQ128" s="743"/>
      <c r="CR128" s="743"/>
      <c r="CS128" s="743"/>
      <c r="CT128" s="743"/>
      <c r="CU128" s="743"/>
      <c r="CV128" s="743"/>
      <c r="CW128" s="743"/>
      <c r="CX128" s="743"/>
      <c r="CY128" s="743"/>
      <c r="CZ128" s="743"/>
      <c r="DA128" s="743"/>
      <c r="DB128" s="743"/>
      <c r="DC128" s="743"/>
      <c r="DD128" s="743"/>
      <c r="DE128" s="743"/>
      <c r="DF128" s="744"/>
      <c r="DG128" s="803" t="s">
        <v>192</v>
      </c>
      <c r="DH128" s="804"/>
      <c r="DI128" s="804"/>
      <c r="DJ128" s="804"/>
      <c r="DK128" s="804"/>
      <c r="DL128" s="804" t="s">
        <v>192</v>
      </c>
      <c r="DM128" s="804"/>
      <c r="DN128" s="804"/>
      <c r="DO128" s="804"/>
      <c r="DP128" s="804"/>
      <c r="DQ128" s="804" t="s">
        <v>192</v>
      </c>
      <c r="DR128" s="804"/>
      <c r="DS128" s="804"/>
      <c r="DT128" s="804"/>
      <c r="DU128" s="804"/>
      <c r="DV128" s="805" t="s">
        <v>192</v>
      </c>
      <c r="DW128" s="805"/>
      <c r="DX128" s="805"/>
      <c r="DY128" s="805"/>
      <c r="DZ128" s="806"/>
    </row>
    <row r="129" spans="1:131" s="224" customFormat="1" ht="26.25" customHeight="1" x14ac:dyDescent="0.2">
      <c r="A129" s="787" t="s">
        <v>110</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486</v>
      </c>
      <c r="X129" s="790"/>
      <c r="Y129" s="790"/>
      <c r="Z129" s="791"/>
      <c r="AA129" s="792">
        <v>50981656</v>
      </c>
      <c r="AB129" s="793"/>
      <c r="AC129" s="793"/>
      <c r="AD129" s="793"/>
      <c r="AE129" s="794"/>
      <c r="AF129" s="795">
        <v>48211933</v>
      </c>
      <c r="AG129" s="793"/>
      <c r="AH129" s="793"/>
      <c r="AI129" s="793"/>
      <c r="AJ129" s="794"/>
      <c r="AK129" s="795">
        <v>51836767</v>
      </c>
      <c r="AL129" s="793"/>
      <c r="AM129" s="793"/>
      <c r="AN129" s="793"/>
      <c r="AO129" s="794"/>
      <c r="AP129" s="796"/>
      <c r="AQ129" s="797"/>
      <c r="AR129" s="797"/>
      <c r="AS129" s="797"/>
      <c r="AT129" s="798"/>
      <c r="AU129" s="227"/>
      <c r="AV129" s="227"/>
      <c r="AW129" s="227"/>
      <c r="AX129" s="764" t="s">
        <v>487</v>
      </c>
      <c r="AY129" s="765"/>
      <c r="AZ129" s="765"/>
      <c r="BA129" s="765"/>
      <c r="BB129" s="765"/>
      <c r="BC129" s="765"/>
      <c r="BD129" s="765"/>
      <c r="BE129" s="766"/>
      <c r="BF129" s="783" t="s">
        <v>192</v>
      </c>
      <c r="BG129" s="784"/>
      <c r="BH129" s="784"/>
      <c r="BI129" s="784"/>
      <c r="BJ129" s="784"/>
      <c r="BK129" s="784"/>
      <c r="BL129" s="785"/>
      <c r="BM129" s="783">
        <v>16.25</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488</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489</v>
      </c>
      <c r="X130" s="790"/>
      <c r="Y130" s="790"/>
      <c r="Z130" s="791"/>
      <c r="AA130" s="792">
        <v>1951219</v>
      </c>
      <c r="AB130" s="793"/>
      <c r="AC130" s="793"/>
      <c r="AD130" s="793"/>
      <c r="AE130" s="794"/>
      <c r="AF130" s="795">
        <v>1834433</v>
      </c>
      <c r="AG130" s="793"/>
      <c r="AH130" s="793"/>
      <c r="AI130" s="793"/>
      <c r="AJ130" s="794"/>
      <c r="AK130" s="795">
        <v>1712191</v>
      </c>
      <c r="AL130" s="793"/>
      <c r="AM130" s="793"/>
      <c r="AN130" s="793"/>
      <c r="AO130" s="794"/>
      <c r="AP130" s="796"/>
      <c r="AQ130" s="797"/>
      <c r="AR130" s="797"/>
      <c r="AS130" s="797"/>
      <c r="AT130" s="798"/>
      <c r="AU130" s="227"/>
      <c r="AV130" s="227"/>
      <c r="AW130" s="227"/>
      <c r="AX130" s="764" t="s">
        <v>490</v>
      </c>
      <c r="AY130" s="765"/>
      <c r="AZ130" s="765"/>
      <c r="BA130" s="765"/>
      <c r="BB130" s="765"/>
      <c r="BC130" s="765"/>
      <c r="BD130" s="765"/>
      <c r="BE130" s="766"/>
      <c r="BF130" s="767">
        <v>1.1000000000000001</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491</v>
      </c>
      <c r="X131" s="774"/>
      <c r="Y131" s="774"/>
      <c r="Z131" s="775"/>
      <c r="AA131" s="776">
        <v>49030437</v>
      </c>
      <c r="AB131" s="777"/>
      <c r="AC131" s="777"/>
      <c r="AD131" s="777"/>
      <c r="AE131" s="778"/>
      <c r="AF131" s="779">
        <v>46377500</v>
      </c>
      <c r="AG131" s="777"/>
      <c r="AH131" s="777"/>
      <c r="AI131" s="777"/>
      <c r="AJ131" s="778"/>
      <c r="AK131" s="779">
        <v>50124576</v>
      </c>
      <c r="AL131" s="777"/>
      <c r="AM131" s="777"/>
      <c r="AN131" s="777"/>
      <c r="AO131" s="778"/>
      <c r="AP131" s="780"/>
      <c r="AQ131" s="781"/>
      <c r="AR131" s="781"/>
      <c r="AS131" s="781"/>
      <c r="AT131" s="782"/>
      <c r="AU131" s="227"/>
      <c r="AV131" s="227"/>
      <c r="AW131" s="227"/>
      <c r="AX131" s="742" t="s">
        <v>492</v>
      </c>
      <c r="AY131" s="743"/>
      <c r="AZ131" s="743"/>
      <c r="BA131" s="743"/>
      <c r="BB131" s="743"/>
      <c r="BC131" s="743"/>
      <c r="BD131" s="743"/>
      <c r="BE131" s="744"/>
      <c r="BF131" s="745">
        <v>3.9</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493</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494</v>
      </c>
      <c r="W132" s="755"/>
      <c r="X132" s="755"/>
      <c r="Y132" s="755"/>
      <c r="Z132" s="756"/>
      <c r="AA132" s="757">
        <v>0.81701698899999997</v>
      </c>
      <c r="AB132" s="758"/>
      <c r="AC132" s="758"/>
      <c r="AD132" s="758"/>
      <c r="AE132" s="759"/>
      <c r="AF132" s="760">
        <v>1.077520349</v>
      </c>
      <c r="AG132" s="758"/>
      <c r="AH132" s="758"/>
      <c r="AI132" s="758"/>
      <c r="AJ132" s="759"/>
      <c r="AK132" s="760">
        <v>1.561728921</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495</v>
      </c>
      <c r="W133" s="734"/>
      <c r="X133" s="734"/>
      <c r="Y133" s="734"/>
      <c r="Z133" s="735"/>
      <c r="AA133" s="736">
        <v>0.4</v>
      </c>
      <c r="AB133" s="737"/>
      <c r="AC133" s="737"/>
      <c r="AD133" s="737"/>
      <c r="AE133" s="738"/>
      <c r="AF133" s="736">
        <v>0.7</v>
      </c>
      <c r="AG133" s="737"/>
      <c r="AH133" s="737"/>
      <c r="AI133" s="737"/>
      <c r="AJ133" s="738"/>
      <c r="AK133" s="736">
        <v>1.1000000000000001</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RsV7sFeWkZNtUwTuQbrVQeB8CkG1gCsQmsTzJEkYsYRLUyTOz5M7BwiyvhXi/BlMQBoTjsUKe+HQ1P130p++Xg==" saltValue="CMzMDldy+1DDqah1Isf5D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496</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Dq40S/2qHakHl+54EtR9dFs+fskzPpQgKPdRDmNnCG+NhX5T1Pn8MJPfnsN2FABpxHWnaVO6DyDnQGONIGqMNQ==" saltValue="GuVRau5JAwrflClng+Bt/w==" spinCount="100000" sheet="1" objects="1" scenarios="1"/>
  <dataConsolidate/>
  <phoneticPr fontId="2"/>
  <printOptions horizontalCentered="1" verticalCentered="1"/>
  <pageMargins left="0" right="0" top="0" bottom="0" header="0" footer="0"/>
  <pageSetup paperSize="9"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nyvp/MIHENdjpN75WePlUSPvotfs6a2NWZCeShgqm3AIQfykJ9HVnQZfM3Msz9YEYNPxKNp7upmoGEm9laP3Hg==" saltValue="34VSfaZg2V1x0WRoSP52xg=="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70" zoomScaleNormal="70" zoomScaleSheetLayoutView="10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497</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498</v>
      </c>
      <c r="AL6" s="260"/>
      <c r="AM6" s="260"/>
      <c r="AN6" s="260"/>
    </row>
    <row r="7" spans="1:46" ht="13.5" customHeight="1" x14ac:dyDescent="0.2">
      <c r="A7" s="259"/>
      <c r="AK7" s="262"/>
      <c r="AL7" s="263"/>
      <c r="AM7" s="263"/>
      <c r="AN7" s="264"/>
      <c r="AO7" s="1130" t="s">
        <v>499</v>
      </c>
      <c r="AP7" s="265"/>
      <c r="AQ7" s="266" t="s">
        <v>500</v>
      </c>
      <c r="AR7" s="267"/>
    </row>
    <row r="8" spans="1:46" ht="13.2" x14ac:dyDescent="0.2">
      <c r="A8" s="259"/>
      <c r="AK8" s="268"/>
      <c r="AL8" s="269"/>
      <c r="AM8" s="269"/>
      <c r="AN8" s="270"/>
      <c r="AO8" s="1131"/>
      <c r="AP8" s="271" t="s">
        <v>501</v>
      </c>
      <c r="AQ8" s="272" t="s">
        <v>502</v>
      </c>
      <c r="AR8" s="273" t="s">
        <v>503</v>
      </c>
    </row>
    <row r="9" spans="1:46" ht="13.2" x14ac:dyDescent="0.2">
      <c r="A9" s="259"/>
      <c r="AK9" s="1142" t="s">
        <v>504</v>
      </c>
      <c r="AL9" s="1143"/>
      <c r="AM9" s="1143"/>
      <c r="AN9" s="1144"/>
      <c r="AO9" s="274">
        <v>13194222</v>
      </c>
      <c r="AP9" s="274">
        <v>55321</v>
      </c>
      <c r="AQ9" s="275">
        <v>61723</v>
      </c>
      <c r="AR9" s="276">
        <v>-10.4</v>
      </c>
    </row>
    <row r="10" spans="1:46" ht="13.5" customHeight="1" x14ac:dyDescent="0.2">
      <c r="A10" s="259"/>
      <c r="AK10" s="1142" t="s">
        <v>505</v>
      </c>
      <c r="AL10" s="1143"/>
      <c r="AM10" s="1143"/>
      <c r="AN10" s="1144"/>
      <c r="AO10" s="277">
        <v>85024</v>
      </c>
      <c r="AP10" s="277">
        <v>356</v>
      </c>
      <c r="AQ10" s="278">
        <v>1286</v>
      </c>
      <c r="AR10" s="279">
        <v>-72.3</v>
      </c>
    </row>
    <row r="11" spans="1:46" ht="13.5" customHeight="1" x14ac:dyDescent="0.2">
      <c r="A11" s="259"/>
      <c r="AK11" s="1142" t="s">
        <v>506</v>
      </c>
      <c r="AL11" s="1143"/>
      <c r="AM11" s="1143"/>
      <c r="AN11" s="1144"/>
      <c r="AO11" s="277">
        <v>157128</v>
      </c>
      <c r="AP11" s="277">
        <v>659</v>
      </c>
      <c r="AQ11" s="278">
        <v>1067</v>
      </c>
      <c r="AR11" s="279">
        <v>-38.200000000000003</v>
      </c>
    </row>
    <row r="12" spans="1:46" ht="13.5" customHeight="1" x14ac:dyDescent="0.2">
      <c r="A12" s="259"/>
      <c r="AK12" s="1142" t="s">
        <v>507</v>
      </c>
      <c r="AL12" s="1143"/>
      <c r="AM12" s="1143"/>
      <c r="AN12" s="1144"/>
      <c r="AO12" s="277" t="s">
        <v>508</v>
      </c>
      <c r="AP12" s="277" t="s">
        <v>508</v>
      </c>
      <c r="AQ12" s="278">
        <v>49</v>
      </c>
      <c r="AR12" s="279" t="s">
        <v>508</v>
      </c>
    </row>
    <row r="13" spans="1:46" ht="13.5" customHeight="1" x14ac:dyDescent="0.2">
      <c r="A13" s="259"/>
      <c r="AK13" s="1142" t="s">
        <v>509</v>
      </c>
      <c r="AL13" s="1143"/>
      <c r="AM13" s="1143"/>
      <c r="AN13" s="1144"/>
      <c r="AO13" s="277">
        <v>449681</v>
      </c>
      <c r="AP13" s="277">
        <v>1885</v>
      </c>
      <c r="AQ13" s="278">
        <v>2137</v>
      </c>
      <c r="AR13" s="279">
        <v>-11.8</v>
      </c>
    </row>
    <row r="14" spans="1:46" ht="13.5" customHeight="1" x14ac:dyDescent="0.2">
      <c r="A14" s="259"/>
      <c r="AK14" s="1142" t="s">
        <v>510</v>
      </c>
      <c r="AL14" s="1143"/>
      <c r="AM14" s="1143"/>
      <c r="AN14" s="1144"/>
      <c r="AO14" s="277">
        <v>389979</v>
      </c>
      <c r="AP14" s="277">
        <v>1635</v>
      </c>
      <c r="AQ14" s="278">
        <v>1241</v>
      </c>
      <c r="AR14" s="279">
        <v>31.7</v>
      </c>
    </row>
    <row r="15" spans="1:46" ht="13.5" customHeight="1" x14ac:dyDescent="0.2">
      <c r="A15" s="259"/>
      <c r="AK15" s="1145" t="s">
        <v>511</v>
      </c>
      <c r="AL15" s="1146"/>
      <c r="AM15" s="1146"/>
      <c r="AN15" s="1147"/>
      <c r="AO15" s="277">
        <v>-638612</v>
      </c>
      <c r="AP15" s="277">
        <v>-2678</v>
      </c>
      <c r="AQ15" s="278">
        <v>-3809</v>
      </c>
      <c r="AR15" s="279">
        <v>-29.7</v>
      </c>
    </row>
    <row r="16" spans="1:46" ht="13.2" x14ac:dyDescent="0.2">
      <c r="A16" s="259"/>
      <c r="AK16" s="1145" t="s">
        <v>195</v>
      </c>
      <c r="AL16" s="1146"/>
      <c r="AM16" s="1146"/>
      <c r="AN16" s="1147"/>
      <c r="AO16" s="277">
        <v>13637422</v>
      </c>
      <c r="AP16" s="277">
        <v>57179</v>
      </c>
      <c r="AQ16" s="278">
        <v>63693</v>
      </c>
      <c r="AR16" s="279">
        <v>-10.199999999999999</v>
      </c>
    </row>
    <row r="17" spans="1:46" ht="13.2" x14ac:dyDescent="0.2">
      <c r="A17" s="259"/>
    </row>
    <row r="18" spans="1:46" ht="13.2" x14ac:dyDescent="0.2">
      <c r="A18" s="259"/>
      <c r="AQ18" s="280"/>
      <c r="AR18" s="280"/>
    </row>
    <row r="19" spans="1:46" ht="13.2" x14ac:dyDescent="0.2">
      <c r="A19" s="259"/>
      <c r="AK19" s="255" t="s">
        <v>512</v>
      </c>
    </row>
    <row r="20" spans="1:46" ht="13.2" x14ac:dyDescent="0.2">
      <c r="A20" s="259"/>
      <c r="AK20" s="281"/>
      <c r="AL20" s="282"/>
      <c r="AM20" s="282"/>
      <c r="AN20" s="283"/>
      <c r="AO20" s="284" t="s">
        <v>513</v>
      </c>
      <c r="AP20" s="285" t="s">
        <v>514</v>
      </c>
      <c r="AQ20" s="286" t="s">
        <v>515</v>
      </c>
      <c r="AR20" s="287"/>
    </row>
    <row r="21" spans="1:46" s="260" customFormat="1" ht="13.2" x14ac:dyDescent="0.2">
      <c r="A21" s="288"/>
      <c r="AK21" s="1148" t="s">
        <v>516</v>
      </c>
      <c r="AL21" s="1149"/>
      <c r="AM21" s="1149"/>
      <c r="AN21" s="1150"/>
      <c r="AO21" s="289">
        <v>5.19</v>
      </c>
      <c r="AP21" s="290">
        <v>6.06</v>
      </c>
      <c r="AQ21" s="291">
        <v>-0.87</v>
      </c>
      <c r="AS21" s="292"/>
      <c r="AT21" s="288"/>
    </row>
    <row r="22" spans="1:46" s="260" customFormat="1" ht="13.2" x14ac:dyDescent="0.2">
      <c r="A22" s="288"/>
      <c r="AK22" s="1148" t="s">
        <v>517</v>
      </c>
      <c r="AL22" s="1149"/>
      <c r="AM22" s="1149"/>
      <c r="AN22" s="1150"/>
      <c r="AO22" s="293">
        <v>99</v>
      </c>
      <c r="AP22" s="294">
        <v>99.8</v>
      </c>
      <c r="AQ22" s="295">
        <v>-0.8</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1" t="s">
        <v>518</v>
      </c>
      <c r="B26" s="1141"/>
      <c r="C26" s="1141"/>
      <c r="D26" s="1141"/>
      <c r="E26" s="1141"/>
      <c r="F26" s="1141"/>
      <c r="G26" s="1141"/>
      <c r="H26" s="1141"/>
      <c r="I26" s="1141"/>
      <c r="J26" s="1141"/>
      <c r="K26" s="1141"/>
      <c r="L26" s="1141"/>
      <c r="M26" s="1141"/>
      <c r="N26" s="1141"/>
      <c r="O26" s="1141"/>
      <c r="P26" s="1141"/>
      <c r="Q26" s="1141"/>
      <c r="R26" s="1141"/>
      <c r="S26" s="1141"/>
      <c r="T26" s="1141"/>
      <c r="U26" s="1141"/>
      <c r="V26" s="1141"/>
      <c r="W26" s="1141"/>
      <c r="X26" s="1141"/>
      <c r="Y26" s="1141"/>
      <c r="Z26" s="1141"/>
      <c r="AA26" s="1141"/>
      <c r="AB26" s="1141"/>
      <c r="AC26" s="1141"/>
      <c r="AD26" s="1141"/>
      <c r="AE26" s="1141"/>
      <c r="AF26" s="1141"/>
      <c r="AG26" s="1141"/>
      <c r="AH26" s="1141"/>
      <c r="AI26" s="1141"/>
      <c r="AJ26" s="1141"/>
      <c r="AK26" s="1141"/>
      <c r="AL26" s="1141"/>
      <c r="AM26" s="1141"/>
      <c r="AN26" s="1141"/>
      <c r="AO26" s="1141"/>
      <c r="AP26" s="1141"/>
      <c r="AQ26" s="1141"/>
      <c r="AR26" s="1141"/>
      <c r="AS26" s="1141"/>
    </row>
    <row r="27" spans="1:46" ht="13.2" x14ac:dyDescent="0.2">
      <c r="A27" s="300"/>
      <c r="AS27" s="255"/>
      <c r="AT27" s="255"/>
    </row>
    <row r="28" spans="1:46" ht="16.2" x14ac:dyDescent="0.2">
      <c r="A28" s="256" t="s">
        <v>519</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520</v>
      </c>
      <c r="AL29" s="260"/>
      <c r="AM29" s="260"/>
      <c r="AN29" s="260"/>
      <c r="AS29" s="302"/>
    </row>
    <row r="30" spans="1:46" ht="13.5" customHeight="1" x14ac:dyDescent="0.2">
      <c r="A30" s="259"/>
      <c r="AK30" s="262"/>
      <c r="AL30" s="263"/>
      <c r="AM30" s="263"/>
      <c r="AN30" s="264"/>
      <c r="AO30" s="1130" t="s">
        <v>499</v>
      </c>
      <c r="AP30" s="265"/>
      <c r="AQ30" s="266" t="s">
        <v>500</v>
      </c>
      <c r="AR30" s="267"/>
    </row>
    <row r="31" spans="1:46" ht="13.2" x14ac:dyDescent="0.2">
      <c r="A31" s="259"/>
      <c r="AK31" s="268"/>
      <c r="AL31" s="269"/>
      <c r="AM31" s="269"/>
      <c r="AN31" s="270"/>
      <c r="AO31" s="1131"/>
      <c r="AP31" s="271" t="s">
        <v>501</v>
      </c>
      <c r="AQ31" s="272" t="s">
        <v>502</v>
      </c>
      <c r="AR31" s="273" t="s">
        <v>503</v>
      </c>
    </row>
    <row r="32" spans="1:46" ht="27" customHeight="1" x14ac:dyDescent="0.2">
      <c r="A32" s="259"/>
      <c r="AK32" s="1132" t="s">
        <v>521</v>
      </c>
      <c r="AL32" s="1133"/>
      <c r="AM32" s="1133"/>
      <c r="AN32" s="1134"/>
      <c r="AO32" s="303">
        <v>3724516</v>
      </c>
      <c r="AP32" s="303">
        <v>15616</v>
      </c>
      <c r="AQ32" s="304">
        <v>26449</v>
      </c>
      <c r="AR32" s="305">
        <v>-41</v>
      </c>
    </row>
    <row r="33" spans="1:46" ht="13.5" customHeight="1" x14ac:dyDescent="0.2">
      <c r="A33" s="259"/>
      <c r="AK33" s="1132" t="s">
        <v>522</v>
      </c>
      <c r="AL33" s="1133"/>
      <c r="AM33" s="1133"/>
      <c r="AN33" s="1134"/>
      <c r="AO33" s="303" t="s">
        <v>508</v>
      </c>
      <c r="AP33" s="303" t="s">
        <v>508</v>
      </c>
      <c r="AQ33" s="304">
        <v>1</v>
      </c>
      <c r="AR33" s="305" t="s">
        <v>508</v>
      </c>
    </row>
    <row r="34" spans="1:46" ht="27" customHeight="1" x14ac:dyDescent="0.2">
      <c r="A34" s="259"/>
      <c r="AK34" s="1132" t="s">
        <v>523</v>
      </c>
      <c r="AL34" s="1133"/>
      <c r="AM34" s="1133"/>
      <c r="AN34" s="1134"/>
      <c r="AO34" s="303" t="s">
        <v>508</v>
      </c>
      <c r="AP34" s="303" t="s">
        <v>508</v>
      </c>
      <c r="AQ34" s="304">
        <v>29</v>
      </c>
      <c r="AR34" s="305" t="s">
        <v>508</v>
      </c>
    </row>
    <row r="35" spans="1:46" ht="27" customHeight="1" x14ac:dyDescent="0.2">
      <c r="A35" s="259"/>
      <c r="AK35" s="1132" t="s">
        <v>524</v>
      </c>
      <c r="AL35" s="1133"/>
      <c r="AM35" s="1133"/>
      <c r="AN35" s="1134"/>
      <c r="AO35" s="303">
        <v>348927</v>
      </c>
      <c r="AP35" s="303">
        <v>1463</v>
      </c>
      <c r="AQ35" s="304">
        <v>5448</v>
      </c>
      <c r="AR35" s="305">
        <v>-73.099999999999994</v>
      </c>
    </row>
    <row r="36" spans="1:46" ht="27" customHeight="1" x14ac:dyDescent="0.2">
      <c r="A36" s="259"/>
      <c r="AK36" s="1132" t="s">
        <v>525</v>
      </c>
      <c r="AL36" s="1133"/>
      <c r="AM36" s="1133"/>
      <c r="AN36" s="1134"/>
      <c r="AO36" s="303">
        <v>83963</v>
      </c>
      <c r="AP36" s="303">
        <v>352</v>
      </c>
      <c r="AQ36" s="304">
        <v>445</v>
      </c>
      <c r="AR36" s="305">
        <v>-20.9</v>
      </c>
    </row>
    <row r="37" spans="1:46" ht="13.5" customHeight="1" x14ac:dyDescent="0.2">
      <c r="A37" s="259"/>
      <c r="AK37" s="1132" t="s">
        <v>526</v>
      </c>
      <c r="AL37" s="1133"/>
      <c r="AM37" s="1133"/>
      <c r="AN37" s="1134"/>
      <c r="AO37" s="303">
        <v>53121</v>
      </c>
      <c r="AP37" s="303">
        <v>223</v>
      </c>
      <c r="AQ37" s="304">
        <v>1095</v>
      </c>
      <c r="AR37" s="305">
        <v>-79.599999999999994</v>
      </c>
    </row>
    <row r="38" spans="1:46" ht="27" customHeight="1" x14ac:dyDescent="0.2">
      <c r="A38" s="259"/>
      <c r="AK38" s="1135" t="s">
        <v>527</v>
      </c>
      <c r="AL38" s="1136"/>
      <c r="AM38" s="1136"/>
      <c r="AN38" s="1137"/>
      <c r="AO38" s="306" t="s">
        <v>508</v>
      </c>
      <c r="AP38" s="306" t="s">
        <v>508</v>
      </c>
      <c r="AQ38" s="307">
        <v>0</v>
      </c>
      <c r="AR38" s="295" t="s">
        <v>508</v>
      </c>
      <c r="AS38" s="302"/>
    </row>
    <row r="39" spans="1:46" ht="13.2" x14ac:dyDescent="0.2">
      <c r="A39" s="259"/>
      <c r="AK39" s="1135" t="s">
        <v>528</v>
      </c>
      <c r="AL39" s="1136"/>
      <c r="AM39" s="1136"/>
      <c r="AN39" s="1137"/>
      <c r="AO39" s="303">
        <v>-1715526</v>
      </c>
      <c r="AP39" s="303">
        <v>-7193</v>
      </c>
      <c r="AQ39" s="304">
        <v>-7113</v>
      </c>
      <c r="AR39" s="305">
        <v>1.1000000000000001</v>
      </c>
      <c r="AS39" s="302"/>
    </row>
    <row r="40" spans="1:46" ht="27" customHeight="1" x14ac:dyDescent="0.2">
      <c r="A40" s="259"/>
      <c r="AK40" s="1132" t="s">
        <v>529</v>
      </c>
      <c r="AL40" s="1133"/>
      <c r="AM40" s="1133"/>
      <c r="AN40" s="1134"/>
      <c r="AO40" s="303">
        <v>-1712191</v>
      </c>
      <c r="AP40" s="303">
        <v>-7179</v>
      </c>
      <c r="AQ40" s="304">
        <v>-18923</v>
      </c>
      <c r="AR40" s="305">
        <v>-62.1</v>
      </c>
      <c r="AS40" s="302"/>
    </row>
    <row r="41" spans="1:46" ht="13.2" x14ac:dyDescent="0.2">
      <c r="A41" s="259"/>
      <c r="AK41" s="1138" t="s">
        <v>306</v>
      </c>
      <c r="AL41" s="1139"/>
      <c r="AM41" s="1139"/>
      <c r="AN41" s="1140"/>
      <c r="AO41" s="303">
        <v>782810</v>
      </c>
      <c r="AP41" s="303">
        <v>3282</v>
      </c>
      <c r="AQ41" s="304">
        <v>7431</v>
      </c>
      <c r="AR41" s="305">
        <v>-55.8</v>
      </c>
      <c r="AS41" s="302"/>
    </row>
    <row r="42" spans="1:46" ht="13.2" x14ac:dyDescent="0.2">
      <c r="A42" s="259"/>
      <c r="AK42" s="308" t="s">
        <v>530</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531</v>
      </c>
    </row>
    <row r="48" spans="1:46" ht="13.2" x14ac:dyDescent="0.2">
      <c r="A48" s="259"/>
      <c r="AK48" s="313" t="s">
        <v>532</v>
      </c>
      <c r="AL48" s="313"/>
      <c r="AM48" s="313"/>
      <c r="AN48" s="313"/>
      <c r="AO48" s="313"/>
      <c r="AP48" s="313"/>
      <c r="AQ48" s="314"/>
      <c r="AR48" s="313"/>
    </row>
    <row r="49" spans="1:44" ht="13.5" customHeight="1" x14ac:dyDescent="0.2">
      <c r="A49" s="259"/>
      <c r="AK49" s="315"/>
      <c r="AL49" s="316"/>
      <c r="AM49" s="1125" t="s">
        <v>499</v>
      </c>
      <c r="AN49" s="1127" t="s">
        <v>533</v>
      </c>
      <c r="AO49" s="1128"/>
      <c r="AP49" s="1128"/>
      <c r="AQ49" s="1128"/>
      <c r="AR49" s="1129"/>
    </row>
    <row r="50" spans="1:44" ht="13.2" x14ac:dyDescent="0.2">
      <c r="A50" s="259"/>
      <c r="AK50" s="317"/>
      <c r="AL50" s="318"/>
      <c r="AM50" s="1126"/>
      <c r="AN50" s="319" t="s">
        <v>534</v>
      </c>
      <c r="AO50" s="320" t="s">
        <v>535</v>
      </c>
      <c r="AP50" s="321" t="s">
        <v>536</v>
      </c>
      <c r="AQ50" s="322" t="s">
        <v>537</v>
      </c>
      <c r="AR50" s="323" t="s">
        <v>538</v>
      </c>
    </row>
    <row r="51" spans="1:44" ht="13.2" x14ac:dyDescent="0.2">
      <c r="A51" s="259"/>
      <c r="AK51" s="315" t="s">
        <v>539</v>
      </c>
      <c r="AL51" s="316"/>
      <c r="AM51" s="324">
        <v>11643615</v>
      </c>
      <c r="AN51" s="325">
        <v>49512</v>
      </c>
      <c r="AO51" s="326">
        <v>2.5</v>
      </c>
      <c r="AP51" s="327">
        <v>44366</v>
      </c>
      <c r="AQ51" s="328">
        <v>-18.2</v>
      </c>
      <c r="AR51" s="329">
        <v>20.7</v>
      </c>
    </row>
    <row r="52" spans="1:44" ht="13.2" x14ac:dyDescent="0.2">
      <c r="A52" s="259"/>
      <c r="AK52" s="330"/>
      <c r="AL52" s="331" t="s">
        <v>540</v>
      </c>
      <c r="AM52" s="332">
        <v>7031955</v>
      </c>
      <c r="AN52" s="333">
        <v>29902</v>
      </c>
      <c r="AO52" s="334">
        <v>1</v>
      </c>
      <c r="AP52" s="335">
        <v>23234</v>
      </c>
      <c r="AQ52" s="336">
        <v>-10.8</v>
      </c>
      <c r="AR52" s="337">
        <v>11.8</v>
      </c>
    </row>
    <row r="53" spans="1:44" ht="13.2" x14ac:dyDescent="0.2">
      <c r="A53" s="259"/>
      <c r="AK53" s="315" t="s">
        <v>541</v>
      </c>
      <c r="AL53" s="316"/>
      <c r="AM53" s="324">
        <v>10185636</v>
      </c>
      <c r="AN53" s="325">
        <v>42968</v>
      </c>
      <c r="AO53" s="326">
        <v>-13.2</v>
      </c>
      <c r="AP53" s="327">
        <v>51043</v>
      </c>
      <c r="AQ53" s="328">
        <v>15</v>
      </c>
      <c r="AR53" s="329">
        <v>-28.2</v>
      </c>
    </row>
    <row r="54" spans="1:44" ht="13.2" x14ac:dyDescent="0.2">
      <c r="A54" s="259"/>
      <c r="AK54" s="330"/>
      <c r="AL54" s="331" t="s">
        <v>540</v>
      </c>
      <c r="AM54" s="332">
        <v>7101809</v>
      </c>
      <c r="AN54" s="333">
        <v>29959</v>
      </c>
      <c r="AO54" s="334">
        <v>0.2</v>
      </c>
      <c r="AP54" s="335">
        <v>23378</v>
      </c>
      <c r="AQ54" s="336">
        <v>0.6</v>
      </c>
      <c r="AR54" s="337">
        <v>-0.4</v>
      </c>
    </row>
    <row r="55" spans="1:44" ht="13.2" x14ac:dyDescent="0.2">
      <c r="A55" s="259"/>
      <c r="AK55" s="315" t="s">
        <v>542</v>
      </c>
      <c r="AL55" s="316"/>
      <c r="AM55" s="324">
        <v>9584333</v>
      </c>
      <c r="AN55" s="325">
        <v>40302</v>
      </c>
      <c r="AO55" s="326">
        <v>-6.2</v>
      </c>
      <c r="AP55" s="327">
        <v>42898</v>
      </c>
      <c r="AQ55" s="328">
        <v>-16</v>
      </c>
      <c r="AR55" s="329">
        <v>9.8000000000000007</v>
      </c>
    </row>
    <row r="56" spans="1:44" ht="13.2" x14ac:dyDescent="0.2">
      <c r="A56" s="259"/>
      <c r="AK56" s="330"/>
      <c r="AL56" s="331" t="s">
        <v>540</v>
      </c>
      <c r="AM56" s="332">
        <v>6353441</v>
      </c>
      <c r="AN56" s="333">
        <v>26716</v>
      </c>
      <c r="AO56" s="334">
        <v>-10.8</v>
      </c>
      <c r="AP56" s="335">
        <v>21022</v>
      </c>
      <c r="AQ56" s="336">
        <v>-10.1</v>
      </c>
      <c r="AR56" s="337">
        <v>-0.7</v>
      </c>
    </row>
    <row r="57" spans="1:44" ht="13.2" x14ac:dyDescent="0.2">
      <c r="A57" s="259"/>
      <c r="AK57" s="315" t="s">
        <v>543</v>
      </c>
      <c r="AL57" s="316"/>
      <c r="AM57" s="324">
        <v>5606206</v>
      </c>
      <c r="AN57" s="325">
        <v>23562</v>
      </c>
      <c r="AO57" s="326">
        <v>-41.5</v>
      </c>
      <c r="AP57" s="327">
        <v>38566</v>
      </c>
      <c r="AQ57" s="328">
        <v>-10.1</v>
      </c>
      <c r="AR57" s="329">
        <v>-31.4</v>
      </c>
    </row>
    <row r="58" spans="1:44" ht="13.2" x14ac:dyDescent="0.2">
      <c r="A58" s="259"/>
      <c r="AK58" s="330"/>
      <c r="AL58" s="331" t="s">
        <v>540</v>
      </c>
      <c r="AM58" s="332">
        <v>4100800</v>
      </c>
      <c r="AN58" s="333">
        <v>17235</v>
      </c>
      <c r="AO58" s="334">
        <v>-35.5</v>
      </c>
      <c r="AP58" s="335">
        <v>24059</v>
      </c>
      <c r="AQ58" s="336">
        <v>14.4</v>
      </c>
      <c r="AR58" s="337">
        <v>-49.9</v>
      </c>
    </row>
    <row r="59" spans="1:44" ht="13.2" x14ac:dyDescent="0.2">
      <c r="A59" s="259"/>
      <c r="AK59" s="315" t="s">
        <v>544</v>
      </c>
      <c r="AL59" s="316"/>
      <c r="AM59" s="324">
        <v>7538552</v>
      </c>
      <c r="AN59" s="325">
        <v>31608</v>
      </c>
      <c r="AO59" s="326">
        <v>34.1</v>
      </c>
      <c r="AP59" s="327">
        <v>35156</v>
      </c>
      <c r="AQ59" s="328">
        <v>-8.8000000000000007</v>
      </c>
      <c r="AR59" s="329">
        <v>42.9</v>
      </c>
    </row>
    <row r="60" spans="1:44" ht="13.2" x14ac:dyDescent="0.2">
      <c r="A60" s="259"/>
      <c r="AK60" s="330"/>
      <c r="AL60" s="331" t="s">
        <v>540</v>
      </c>
      <c r="AM60" s="332">
        <v>5805300</v>
      </c>
      <c r="AN60" s="333">
        <v>24340</v>
      </c>
      <c r="AO60" s="334">
        <v>41.2</v>
      </c>
      <c r="AP60" s="335">
        <v>22430</v>
      </c>
      <c r="AQ60" s="336">
        <v>-6.8</v>
      </c>
      <c r="AR60" s="337">
        <v>48</v>
      </c>
    </row>
    <row r="61" spans="1:44" ht="13.2" x14ac:dyDescent="0.2">
      <c r="A61" s="259"/>
      <c r="AK61" s="315" t="s">
        <v>545</v>
      </c>
      <c r="AL61" s="338"/>
      <c r="AM61" s="324">
        <v>8911668</v>
      </c>
      <c r="AN61" s="325">
        <v>37590</v>
      </c>
      <c r="AO61" s="326">
        <v>-4.9000000000000004</v>
      </c>
      <c r="AP61" s="327">
        <v>42406</v>
      </c>
      <c r="AQ61" s="339">
        <v>-7.6</v>
      </c>
      <c r="AR61" s="329">
        <v>2.7</v>
      </c>
    </row>
    <row r="62" spans="1:44" ht="13.2" x14ac:dyDescent="0.2">
      <c r="A62" s="259"/>
      <c r="AK62" s="330"/>
      <c r="AL62" s="331" t="s">
        <v>540</v>
      </c>
      <c r="AM62" s="332">
        <v>6078661</v>
      </c>
      <c r="AN62" s="333">
        <v>25630</v>
      </c>
      <c r="AO62" s="334">
        <v>-0.8</v>
      </c>
      <c r="AP62" s="335">
        <v>22825</v>
      </c>
      <c r="AQ62" s="336">
        <v>-2.5</v>
      </c>
      <c r="AR62" s="337">
        <v>1.7</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6y8slSfhhCDTMcVLZJt5GntknBgCcNcIA8l5LxmbXWquB0YkhzORTUuzkYizqPnj/HtGB3wbs5kjelbyvr8mmg==" saltValue="Qc3OcgDXJmyZq/tFiYW6X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headerFooter alignWithMargins="0">
    <oddFooter>&amp;C&amp;P/&amp;N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547</v>
      </c>
    </row>
    <row r="121" spans="125:125" ht="13.5" hidden="1" customHeight="1" x14ac:dyDescent="0.2">
      <c r="DU121" s="253"/>
    </row>
  </sheetData>
  <sheetProtection algorithmName="SHA-512" hashValue="U3nQAuKUQLF2KGp32tsxlh/f7niRlFygpymC9d+KzVXWeN0G0YTX2iMKOUrhXa4Gl0qrmdk1LS8/6fpMXYcarA==" saltValue="6cC/gt5kf02ofZtLP1wPQ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548</v>
      </c>
    </row>
  </sheetData>
  <sheetProtection algorithmName="SHA-512" hashValue="uX2ElWjpN6FUuyXhAw1qVc3jiFQDFc38pVVhzrYW7B70BlWTWGCvM2DMkOI5Lv8RR/q/JS7MNR1wPd0+VatFxw==" saltValue="d2IgPtdxkUobKCvD9J8pE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549</v>
      </c>
      <c r="G46" s="8" t="s">
        <v>550</v>
      </c>
      <c r="H46" s="8" t="s">
        <v>551</v>
      </c>
      <c r="I46" s="8" t="s">
        <v>552</v>
      </c>
      <c r="J46" s="9" t="s">
        <v>553</v>
      </c>
    </row>
    <row r="47" spans="2:10" ht="57.75" customHeight="1" x14ac:dyDescent="0.2">
      <c r="B47" s="10"/>
      <c r="C47" s="1151" t="s">
        <v>3</v>
      </c>
      <c r="D47" s="1151"/>
      <c r="E47" s="1152"/>
      <c r="F47" s="11">
        <v>7.65</v>
      </c>
      <c r="G47" s="12">
        <v>10.86</v>
      </c>
      <c r="H47" s="12">
        <v>10.16</v>
      </c>
      <c r="I47" s="12">
        <v>12.61</v>
      </c>
      <c r="J47" s="13">
        <v>11.63</v>
      </c>
    </row>
    <row r="48" spans="2:10" ht="57.75" customHeight="1" x14ac:dyDescent="0.2">
      <c r="B48" s="14"/>
      <c r="C48" s="1153" t="s">
        <v>4</v>
      </c>
      <c r="D48" s="1153"/>
      <c r="E48" s="1154"/>
      <c r="F48" s="15">
        <v>7.41</v>
      </c>
      <c r="G48" s="16">
        <v>6.13</v>
      </c>
      <c r="H48" s="16">
        <v>10.42</v>
      </c>
      <c r="I48" s="16">
        <v>13.91</v>
      </c>
      <c r="J48" s="17">
        <v>8.44</v>
      </c>
    </row>
    <row r="49" spans="2:10" ht="57.75" customHeight="1" thickBot="1" x14ac:dyDescent="0.25">
      <c r="B49" s="18"/>
      <c r="C49" s="1155" t="s">
        <v>5</v>
      </c>
      <c r="D49" s="1155"/>
      <c r="E49" s="1156"/>
      <c r="F49" s="19" t="s">
        <v>554</v>
      </c>
      <c r="G49" s="20">
        <v>1.42</v>
      </c>
      <c r="H49" s="20">
        <v>5.42</v>
      </c>
      <c r="I49" s="20">
        <v>4.75</v>
      </c>
      <c r="J49" s="21" t="s">
        <v>555</v>
      </c>
    </row>
    <row r="50" spans="2:10" ht="13.2" x14ac:dyDescent="0.2"/>
  </sheetData>
  <sheetProtection algorithmName="SHA-512" hashValue="yJvHkfS9ezlYNIfYkNGOV0iu44vbqbPElk3c4q6GAtQ1Boced6kjE9bwXKb4nXOzoEfWiIqJk/fEPvLrpLzBVQ==" saltValue="4P30t4MNd8x8FQHkaAB7X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2024-08-28T05:35:58Z</cp:lastPrinted>
  <dcterms:created xsi:type="dcterms:W3CDTF">2024-02-05T00:54:20Z</dcterms:created>
  <dcterms:modified xsi:type="dcterms:W3CDTF">2025-09-28T07:11:54Z</dcterms:modified>
  <cp:category/>
</cp:coreProperties>
</file>