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AD50E86F-4576-42CA-96E1-59B4C8F9C685}"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s="1"/>
  <c r="BE43" i="10"/>
  <c r="AM43" i="10"/>
  <c r="U43" i="10"/>
  <c r="E43" i="10"/>
  <c r="C43" i="10"/>
  <c r="DG42" i="10"/>
  <c r="CQ42" i="10"/>
  <c r="CO42" i="10"/>
  <c r="BY42" i="10"/>
  <c r="BW42" i="10"/>
  <c r="BE42" i="10"/>
  <c r="AM42" i="10"/>
  <c r="U42" i="10"/>
  <c r="E42" i="10"/>
  <c r="C42" i="10"/>
  <c r="DG41" i="10"/>
  <c r="CQ41" i="10"/>
  <c r="CO41" i="10"/>
  <c r="BY41" i="10"/>
  <c r="BE41" i="10"/>
  <c r="AM41" i="10"/>
  <c r="U41" i="10"/>
  <c r="E41" i="10"/>
  <c r="C41" i="10"/>
  <c r="DG40" i="10"/>
  <c r="CQ40" i="10"/>
  <c r="CO40" i="10"/>
  <c r="BY40" i="10"/>
  <c r="BE40" i="10"/>
  <c r="AM40" i="10"/>
  <c r="U40" i="10"/>
  <c r="E40" i="10"/>
  <c r="C40" i="10"/>
  <c r="DG39" i="10"/>
  <c r="CQ39" i="10"/>
  <c r="CO39" i="10"/>
  <c r="BY39" i="10"/>
  <c r="BE39" i="10"/>
  <c r="AM39" i="10"/>
  <c r="U39" i="10"/>
  <c r="E39" i="10"/>
  <c r="C39" i="10"/>
  <c r="DG38" i="10"/>
  <c r="CQ38" i="10"/>
  <c r="CO38" i="10" s="1"/>
  <c r="BY38" i="10"/>
  <c r="BE38" i="10"/>
  <c r="AM38" i="10"/>
  <c r="U38" i="10"/>
  <c r="E38" i="10"/>
  <c r="C38" i="10" s="1"/>
  <c r="DG37" i="10"/>
  <c r="CQ37" i="10"/>
  <c r="CO37" i="10"/>
  <c r="BY37" i="10"/>
  <c r="BE37" i="10"/>
  <c r="AM37" i="10"/>
  <c r="U37" i="10"/>
  <c r="E37" i="10"/>
  <c r="C37" i="10" s="1"/>
  <c r="DG36" i="10"/>
  <c r="CQ36" i="10"/>
  <c r="CO36" i="10"/>
  <c r="BY36" i="10"/>
  <c r="BE36" i="10"/>
  <c r="AM36" i="10"/>
  <c r="W36" i="10"/>
  <c r="E36" i="10"/>
  <c r="C36" i="10"/>
  <c r="DG35" i="10"/>
  <c r="CQ35" i="10"/>
  <c r="CO35" i="10"/>
  <c r="BY35" i="10"/>
  <c r="BE35" i="10"/>
  <c r="AO35" i="10"/>
  <c r="W35" i="10"/>
  <c r="E35" i="10"/>
  <c r="C35" i="10"/>
  <c r="DG34" i="10"/>
  <c r="CQ34" i="10"/>
  <c r="BY34" i="10"/>
  <c r="BG34" i="10"/>
  <c r="AO34" i="10"/>
  <c r="W34" i="10"/>
  <c r="E34" i="10"/>
  <c r="C34" i="10"/>
  <c r="U34" i="10" l="1"/>
  <c r="U35" i="10" s="1"/>
  <c r="U36" i="10" s="1"/>
  <c r="AM34" i="10" l="1"/>
  <c r="AM35" i="10" l="1"/>
  <c r="BE34" i="10"/>
  <c r="BW34" i="10"/>
  <c r="BW35" i="10" s="1"/>
  <c r="BW36" i="10" s="1"/>
  <c r="BW37" i="10" s="1"/>
  <c r="BW38" i="10" s="1"/>
  <c r="BW39" i="10" s="1"/>
  <c r="BW40" i="10" s="1"/>
  <c r="BW41" i="10" s="1"/>
  <c r="CO34" i="10" l="1"/>
</calcChain>
</file>

<file path=xl/sharedStrings.xml><?xml version="1.0" encoding="utf-8"?>
<sst xmlns="http://schemas.openxmlformats.org/spreadsheetml/2006/main" count="1130" uniqueCount="617">
  <si>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</si>
  <si>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</si>
  <si>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</si>
  <si>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</si>
  <si>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</si>
  <si>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</si>
  <si>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</si>
  <si>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</si>
  <si>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</si>
  <si>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</si>
  <si>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</si>
  <si>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</si>
  <si>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</si>
  <si>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</si>
  <si>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</si>
  <si>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</si>
  <si>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</si>
  <si>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</si>
  <si>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</si>
  <si>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</si>
  <si>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</si>
  <si>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</si>
  <si>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</si>
  <si>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</si>
  <si>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</si>
  <si>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</si>
  <si>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</si>
  <si>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</si>
  <si>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</si>
  <si>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</si>
  <si>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</si>
  <si>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</si>
  <si>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</si>
  <si>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</si>
  <si>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</si>
  <si>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</si>
  <si>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</si>
  <si>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</si>
  <si>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</si>
  <si>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</si>
  <si>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</si>
  <si>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</si>
  <si>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</si>
  <si>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</si>
  <si>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</si>
  <si>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</si>
  <si>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</si>
  <si>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</si>
  <si>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</si>
  <si>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</si>
  <si>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</si>
  <si>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</si>
  <si>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</si>
  <si>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</si>
  <si>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</si>
  <si>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</si>
  <si>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</si>
  <si>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</si>
  <si>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</si>
  <si>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</si>
  <si>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</si>
  <si>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</si>
  <si>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</si>
  <si>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</si>
  <si>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</si>
  <si>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</si>
  <si>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</si>
  <si>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</si>
  <si>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</si>
  <si>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</si>
  <si>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</si>
  <si>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</si>
  <si>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</si>
  <si>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</si>
  <si>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</si>
  <si>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</si>
  <si>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</si>
  <si>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</si>
  <si>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</si>
  <si>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</si>
  <si>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</si>
  <si>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</si>
  <si>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</si>
  <si>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</si>
  <si>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</si>
  <si>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</si>
  <si>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</si>
  <si>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</si>
  <si>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</si>
  <si>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</si>
  <si>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</si>
  <si>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</si>
  <si>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</si>
  <si>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</si>
  <si>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</si>
  <si>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</si>
  <si>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</si>
  <si>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</si>
  <si>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</si>
  <si>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昭島市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</si>
  <si>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</si>
  <si>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</si>
  <si>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</si>
  <si>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</si>
  <si>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</si>
  <si>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</si>
  <si>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</si>
  <si>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</si>
  <si>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</si>
  <si>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</si>
  <si>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</si>
  <si>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</si>
  <si>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</si>
  <si>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</si>
  <si>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</si>
  <si>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</si>
  <si>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</si>
  <si>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</si>
  <si>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</si>
  <si>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</si>
  <si>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</si>
  <si>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</si>
  <si>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</si>
  <si>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</si>
  <si>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</si>
  <si>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</si>
  <si>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</si>
  <si>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</si>
  <si>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</si>
  <si>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</si>
  <si>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</si>
  <si>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</si>
  <si>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</si>
  <si>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</si>
  <si>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</si>
  <si>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</si>
  <si>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</si>
  <si>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</si>
  <si>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</si>
  <si>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</si>
  <si>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</si>
  <si>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</si>
  <si>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</si>
  <si>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</si>
  <si>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</si>
  <si>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</si>
  <si>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</si>
  <si>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</si>
  <si>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</si>
  <si>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</si>
  <si>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</si>
  <si>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</si>
  <si>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</si>
  <si>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</si>
  <si>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</si>
  <si>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</si>
  <si>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</si>
  <si>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</si>
  <si>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</si>
  <si>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</si>
  <si>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</si>
  <si>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</si>
  <si>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</si>
  <si>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</si>
  <si>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</si>
  <si>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</si>
  <si>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</si>
  <si>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</si>
  <si>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</si>
  <si>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</si>
  <si>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</si>
  <si>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</si>
  <si>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</si>
  <si>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</si>
  <si>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</si>
  <si>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</si>
  <si>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</si>
  <si>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</si>
  <si>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</si>
  <si>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</si>
  <si>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</si>
  <si>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</si>
  <si>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</si>
  <si>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</si>
  <si>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</si>
  <si>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</si>
  <si>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</si>
  <si>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</si>
  <si>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</si>
  <si>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</si>
  <si>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</si>
  <si>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</si>
  <si>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</si>
  <si>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</si>
  <si>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</si>
  <si>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</si>
  <si>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</si>
  <si>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</si>
  <si>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</si>
  <si>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</si>
  <si>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</si>
  <si>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</si>
  <si>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</si>
  <si>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</si>
  <si>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</si>
  <si>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</si>
  <si>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</si>
  <si>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</si>
  <si>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</si>
  <si>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</si>
  <si>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</si>
  <si>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</si>
  <si>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</si>
  <si>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</si>
  <si>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</si>
  <si>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</si>
  <si>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東京都昭島市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</si>
  <si>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</si>
  <si>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</si>
  <si>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</si>
  <si>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</si>
  <si>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</si>
  <si>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</si>
  <si>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</si>
  <si>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</si>
  <si>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</si>
  <si>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</si>
  <si>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</si>
  <si>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</si>
  <si>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</si>
  <si>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</si>
  <si>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</si>
  <si>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</si>
  <si>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</si>
  <si>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</si>
  <si>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</si>
  <si>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</si>
  <si>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</si>
  <si>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</si>
  <si>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</si>
  <si>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</si>
  <si>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</si>
  <si>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</si>
  <si>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</si>
  <si>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</si>
  <si>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</si>
  <si>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</si>
  <si>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</si>
  <si>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</si>
  <si>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</si>
  <si>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</si>
  <si>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</si>
  <si>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</si>
  <si>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</si>
  <si>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</si>
  <si>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</si>
  <si>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</si>
  <si>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</si>
  <si>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</si>
  <si>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</si>
  <si>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</si>
  <si>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</si>
  <si>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</si>
  <si>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</si>
  <si>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</si>
  <si>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</si>
  <si>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</si>
  <si>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</si>
  <si>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</si>
  <si>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</si>
  <si>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</si>
  <si>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</si>
  <si>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</si>
  <si>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</si>
  <si>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</si>
  <si>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</si>
  <si>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</si>
  <si>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</si>
  <si>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</si>
  <si>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</si>
  <si>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</si>
  <si>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</si>
  <si>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</si>
  <si>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</si>
  <si>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</si>
  <si>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</si>
  <si>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</si>
  <si>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</si>
  <si>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</si>
  <si>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</si>
  <si>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</si>
  <si>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</si>
  <si>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</si>
  <si>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</si>
  <si>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</si>
  <si>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</si>
  <si>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</si>
  <si>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</si>
  <si>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</si>
  <si>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</si>
  <si>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</si>
  <si>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</si>
  <si>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</si>
  <si>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</si>
  <si>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</si>
  <si>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</si>
  <si>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</si>
  <si>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</si>
  <si>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</si>
  <si>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</si>
  <si>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</si>
  <si>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</si>
  <si>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</si>
  <si>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</si>
  <si>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</si>
  <si>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</si>
  <si>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</si>
  <si>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</si>
  <si>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</si>
  <si>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</si>
  <si>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</si>
  <si>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</si>
  <si>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</si>
  <si>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</si>
  <si>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</si>
  <si>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</si>
  <si>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</si>
  <si>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</si>
  <si>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</si>
  <si>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</si>
  <si>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</si>
  <si>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</si>
  <si>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</si>
  <si>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</si>
  <si>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</si>
  <si>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</si>
  <si>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</si>
  <si>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</si>
  <si>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</si>
  <si>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</si>
  <si>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</si>
  <si>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</si>
  <si>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</si>
  <si>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</si>
  <si>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</si>
  <si>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</si>
  <si>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</si>
  <si>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</si>
  <si>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</si>
  <si>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</si>
  <si>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</si>
  <si>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</si>
  <si>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</si>
  <si>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</si>
  <si>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</si>
  <si>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</si>
  <si>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</si>
  <si>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</si>
  <si>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</si>
  <si>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</si>
  <si>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</si>
  <si>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</si>
  <si>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</si>
  <si>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</si>
  <si>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</si>
  <si>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</si>
  <si>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</si>
  <si>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</si>
  <si>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東京都昭島市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</si>
  <si>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</si>
  <si>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</si>
  <si>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</si>
  <si>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</si>
  <si>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</si>
  <si>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</si>
  <si>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</si>
  <si>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</si>
  <si>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</si>
  <si>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</si>
  <si>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</si>
  <si>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</si>
  <si>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</si>
  <si>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</si>
  <si>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</si>
  <si>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</si>
  <si>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</si>
  <si>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</si>
  <si>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</si>
  <si>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</si>
  <si>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</si>
  <si>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</si>
  <si>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</si>
  <si>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</si>
  <si>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</si>
  <si>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</si>
  <si>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</si>
  <si>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</si>
  <si>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</si>
  <si>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</si>
  <si>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</si>
  <si>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</si>
  <si>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</si>
  <si>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</si>
  <si>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</si>
  <si>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</si>
  <si>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</si>
  <si>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</si>
  <si>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</si>
  <si>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</si>
  <si>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</si>
  <si>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中神土地区画整理事業特別会計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</si>
  <si>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</si>
  <si>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</si>
  <si>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</si>
  <si>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</si>
  <si>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</si>
  <si>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</si>
  <si>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</si>
  <si>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</si>
  <si>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</si>
  <si>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</si>
  <si>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</si>
  <si>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</si>
  <si>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</si>
  <si>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</si>
  <si>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</si>
  <si>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</si>
  <si>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</si>
  <si>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</si>
  <si>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</si>
  <si>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</si>
  <si>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</si>
  <si>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</si>
  <si>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</si>
  <si>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</si>
  <si>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</si>
  <si>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</si>
  <si>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</si>
  <si>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</si>
  <si>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</si>
  <si>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</si>
  <si>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</si>
  <si>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</si>
  <si>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</si>
  <si>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</si>
  <si>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</si>
  <si>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</si>
  <si>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</si>
  <si>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</si>
  <si>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</si>
  <si>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</si>
  <si>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</si>
  <si>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</si>
  <si>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</si>
  <si>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</si>
  <si>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</si>
  <si>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</si>
  <si>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</si>
  <si>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</si>
  <si>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</si>
  <si>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</si>
  <si>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</si>
  <si>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</si>
  <si>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</si>
  <si>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</si>
  <si>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</si>
  <si>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</si>
  <si>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</si>
  <si>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</si>
  <si>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</si>
  <si>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</si>
  <si>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</si>
  <si>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</si>
  <si>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</si>
  <si>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</si>
  <si>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</si>
  <si>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</si>
  <si>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</si>
  <si>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</si>
  <si>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</si>
  <si>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</si>
  <si>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</si>
  <si>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</si>
  <si>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</si>
  <si>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</si>
  <si>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</si>
  <si>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</si>
  <si>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</si>
  <si>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</si>
  <si>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</si>
  <si>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</si>
  <si>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</si>
  <si>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</si>
  <si>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</si>
  <si>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</si>
  <si>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</si>
  <si>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</si>
  <si>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</si>
  <si>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</si>
  <si>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</si>
  <si>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</si>
  <si>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</si>
  <si>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</si>
  <si>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</si>
  <si>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</si>
  <si>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</si>
  <si>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</si>
  <si>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</si>
  <si>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</si>
  <si>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</si>
  <si>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</si>
  <si>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</si>
  <si>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</si>
  <si>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</si>
  <si>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</si>
  <si>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</si>
  <si>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</si>
  <si>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</si>
  <si>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</si>
  <si>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</si>
  <si>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</si>
  <si>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</si>
  <si>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</si>
  <si>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</si>
  <si>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</si>
  <si>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</si>
  <si>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</si>
  <si>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</si>
  <si>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</si>
  <si>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</si>
  <si>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</si>
  <si>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</si>
  <si>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</si>
  <si>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</si>
  <si>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</si>
  <si>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</si>
  <si>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</si>
  <si>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</si>
  <si>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</si>
  <si>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</si>
  <si>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</si>
  <si>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</si>
  <si>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</si>
  <si>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</si>
  <si>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</si>
  <si>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</si>
  <si>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</si>
  <si>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</si>
  <si>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</si>
  <si>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</si>
  <si>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</si>
  <si>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</si>
  <si>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</si>
  <si>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</si>
  <si>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</si>
  <si>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</si>
  <si>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</si>
  <si>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</si>
  <si>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</si>
  <si>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</si>
  <si>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</si>
  <si>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</si>
  <si>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</si>
  <si>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</si>
  <si>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</si>
  <si>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</si>
  <si>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</si>
  <si>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</si>
  <si>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</si>
  <si>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</si>
  <si>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</si>
  <si>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0.50</t>
  </si>
  <si>
    <t>▲ 6.79</t>
  </si>
  <si>
    <t>水道事業会計</t>
  </si>
  <si>
    <t>一般会計</t>
  </si>
  <si>
    <t>下水道事業会計</t>
  </si>
  <si>
    <t>介護保険特別会計</t>
  </si>
  <si>
    <t>国民健康保険特別会計</t>
  </si>
  <si>
    <t>後期高齢者医療特別会計</t>
  </si>
  <si>
    <t>中神土地区画整理事業特別会計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</si>
  <si>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</si>
  <si>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</si>
  <si>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</si>
  <si>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</si>
  <si>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</si>
  <si>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</si>
  <si>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</si>
  <si>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</si>
  <si>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</si>
  <si>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</si>
  <si>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１１</t>
    </rPh>
    <rPh sb="5" eb="6">
      <t>シ</t>
    </rPh>
    <rPh sb="6" eb="8">
      <t>ケイリン</t>
    </rPh>
    <rPh sb="8" eb="10">
      <t>ジギョウ</t>
    </rPh>
    <rPh sb="10" eb="12">
      <t>クミアイ</t>
    </rPh>
    <phoneticPr fontId="2"/>
  </si>
  <si>
    <t>東京都六市競艇事業組合</t>
    <rPh sb="0" eb="3">
      <t>トウキョウト</t>
    </rPh>
    <rPh sb="3" eb="4">
      <t>６</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</si>
  <si>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</si>
  <si>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</si>
  <si>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</si>
  <si>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</si>
  <si>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</si>
  <si>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〇</t>
    <phoneticPr fontId="2"/>
  </si>
  <si>
    <t>昭島市土地開発公社</t>
    <rPh sb="0" eb="3">
      <t>アキシマシ</t>
    </rPh>
    <rPh sb="3" eb="7">
      <t>トチカイハツ</t>
    </rPh>
    <rPh sb="7" eb="9">
      <t>コウシャ</t>
    </rPh>
    <phoneticPr fontId="2"/>
  </si>
  <si>
    <t>-</t>
    <phoneticPr fontId="2"/>
  </si>
  <si>
    <t>公共施設整備等資金積立基金</t>
    <rPh sb="0" eb="2">
      <t>コウキョウ</t>
    </rPh>
    <rPh sb="2" eb="4">
      <t>シセツ</t>
    </rPh>
    <rPh sb="4" eb="6">
      <t>セイビ</t>
    </rPh>
    <rPh sb="6" eb="7">
      <t>トウ</t>
    </rPh>
    <rPh sb="7" eb="9">
      <t>シキン</t>
    </rPh>
    <rPh sb="9" eb="11">
      <t>ツミタテ</t>
    </rPh>
    <rPh sb="11" eb="13">
      <t>キキン</t>
    </rPh>
    <phoneticPr fontId="5"/>
  </si>
  <si>
    <t>特定防衛施設周辺整備調整交付金事業基金</t>
    <rPh sb="0" eb="15">
      <t>トクテイボウエイシセツシュウヘンセイビチョウセイコウフキン</t>
    </rPh>
    <rPh sb="15" eb="17">
      <t>ジギョウ</t>
    </rPh>
    <rPh sb="17" eb="19">
      <t>キキン</t>
    </rPh>
    <phoneticPr fontId="2"/>
  </si>
  <si>
    <t>職員退職手当資金積立基金</t>
    <rPh sb="0" eb="2">
      <t>ショクイン</t>
    </rPh>
    <rPh sb="2" eb="6">
      <t>タイショクテアテ</t>
    </rPh>
    <rPh sb="6" eb="8">
      <t>シキン</t>
    </rPh>
    <rPh sb="8" eb="12">
      <t>ツミタテキキン</t>
    </rPh>
    <phoneticPr fontId="2"/>
  </si>
  <si>
    <t>緑化推進基金</t>
    <rPh sb="0" eb="2">
      <t>リョクカ</t>
    </rPh>
    <rPh sb="2" eb="4">
      <t>スイシン</t>
    </rPh>
    <rPh sb="4" eb="6">
      <t>キキン</t>
    </rPh>
    <phoneticPr fontId="2"/>
  </si>
  <si>
    <t>田中孝奨学基金</t>
    <rPh sb="0" eb="3">
      <t>タナカタカシ</t>
    </rPh>
    <rPh sb="3" eb="5">
      <t>ショウガク</t>
    </rPh>
    <rPh sb="5" eb="7">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</si>
  <si>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</si>
  <si>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</si>
  <si>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</si>
  <si>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低い水準にあり、比率が算定されない状況となっている。これは、昭島市中期財政計画に基づき、地方債残高と基金残高のバランスに配慮しながら、地方債残高の抑制、基金残高の増加に努めてきたためであると考えられる。有形固定資産減価償却率については、令和３年度に引き続き、令和４年度も類似団体の平均を下回る結果となった。今後も「昭島市公共施設等総合管理計画」及び個別施設計画に基づき、施設老朽化対策を着実に進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</si>
  <si>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</si>
  <si>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</si>
  <si>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</si>
  <si>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</si>
  <si>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</si>
  <si>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</si>
  <si>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令和３年度より数値が減少し、類似団体と比較して低い水準にある。また、将来負担比率についても類似団体と比較して低い水準にあり、平成26年度から９年連続で比率が算定されない状況となった。将来負担比率の改善については、地方債残高と基金残高のバランスを勘案する中で、地方債残高の抑制、基金残高の増加に努めてきたためと考えられる。今後は大規模な投資事業などの影響により、一時的な地方債残高増・基金残高減の可能性も想定されることから、今後もより一層効率的・効果的な予算配分・予算執行を行い、自主・自立した行財政の運営を目指すとともに、将来負担額全体の動向を見据える中で引き続き低位の水準に留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</si>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</sst>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6" fillId="0" borderId="41" xfId="16"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51" xfId="16" applyFont="1" applyBorder="1" applyAlignment="1" applyProtection="1">
      <alignment horizontal="left" vertical="top" wrapText="1"/>
      <protection locked="0"/>
    </xf>
    <xf numFmtId="0" fontId="39" fillId="0" borderId="65"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6"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39D4-45D1-8E6C-CC2FE916DD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38629</c:v>
                </c:pt>
                <c:pt idx="1">
                  <c:v>48391</c:v>
                </c:pt>
                <c:pt idx="2">
                  <c:v>20287</c:v>
                </c:pt>
                <c:pt idx="3">
                  <c:v>22876</c:v>
                </c:pt>
                <c:pt idx="4">
                  <c:v>26480</c:v>
                </c:pt>
              </c:numCache>
            </c:numRef>
          </c:val>
          <c:smooth val="0"/>
          <c:extLst>
            <c:ext xmlns:c16="http://schemas.microsoft.com/office/drawing/2014/chart" uri="{C3380CC4-5D6E-409C-BE32-E72D297353CC}">
              <c16:uniqueId val="{00000001-39D4-45D1-8E6C-CC2FE916DD9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8.8800000000000008</c:v>
                </c:pt>
                <c:pt idx="1">
                  <c:v>6.09</c:v>
                </c:pt>
                <c:pt idx="2">
                  <c:v>7.2</c:v>
                </c:pt>
                <c:pt idx="3">
                  <c:v>14.09</c:v>
                </c:pt>
                <c:pt idx="4">
                  <c:v>10.35</c:v>
                </c:pt>
              </c:numCache>
            </c:numRef>
          </c:val>
          <c:extLst>
            <c:ext xmlns:c16="http://schemas.microsoft.com/office/drawing/2014/chart" uri="{C3380CC4-5D6E-409C-BE32-E72D297353CC}">
              <c16:uniqueId val="{00000000-8A51-4863-9660-EF2C1BFA9F4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21.63</c:v>
                </c:pt>
                <c:pt idx="1">
                  <c:v>23.75</c:v>
                </c:pt>
                <c:pt idx="2">
                  <c:v>26.61</c:v>
                </c:pt>
                <c:pt idx="3">
                  <c:v>37.200000000000003</c:v>
                </c:pt>
                <c:pt idx="4">
                  <c:v>34.18</c:v>
                </c:pt>
              </c:numCache>
            </c:numRef>
          </c:val>
          <c:extLst>
            <c:ext xmlns:c16="http://schemas.microsoft.com/office/drawing/2014/chart" uri="{C3380CC4-5D6E-409C-BE32-E72D297353CC}">
              <c16:uniqueId val="{00000001-8A51-4863-9660-EF2C1BFA9F4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6.7</c:v>
                </c:pt>
                <c:pt idx="1">
                  <c:v>-0.5</c:v>
                </c:pt>
                <c:pt idx="2">
                  <c:v>4.37</c:v>
                </c:pt>
                <c:pt idx="3">
                  <c:v>19.03</c:v>
                </c:pt>
                <c:pt idx="4">
                  <c:v>-6.79</c:v>
                </c:pt>
              </c:numCache>
            </c:numRef>
          </c:val>
          <c:smooth val="0"/>
          <c:extLst>
            <c:ext xmlns:c16="http://schemas.microsoft.com/office/drawing/2014/chart" uri="{C3380CC4-5D6E-409C-BE32-E72D297353CC}">
              <c16:uniqueId val="{00000002-8A51-4863-9660-EF2C1BFA9F4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1.1499999999999999</c:v>
                </c:pt>
                <c:pt idx="2">
                  <c:v>#N/A</c:v>
                </c:pt>
                <c:pt idx="3">
                  <c:v>0.97</c:v>
                </c:pt>
                <c:pt idx="4">
                  <c:v>0</c:v>
                </c:pt>
                <c:pt idx="5">
                  <c:v>0</c:v>
                </c:pt>
                <c:pt idx="6">
                  <c:v>0</c:v>
                </c:pt>
                <c:pt idx="7">
                  <c:v>0</c:v>
                </c:pt>
                <c:pt idx="8">
                  <c:v>0</c:v>
                </c:pt>
                <c:pt idx="9">
                  <c:v>0</c:v>
                </c:pt>
              </c:numCache>
            </c:numRef>
          </c:val>
          <c:extLst>
            <c:ext xmlns:c16="http://schemas.microsoft.com/office/drawing/2014/chart" uri="{C3380CC4-5D6E-409C-BE32-E72D297353CC}">
              <c16:uniqueId val="{00000000-A7AF-4B42-A662-B00ECC0C7E2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7AF-4B42-A662-B00ECC0C7E2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7AF-4B42-A662-B00ECC0C7E2B}"/>
            </c:ext>
          </c:extLst>
        </c:ser>
        <c:ser>
          <c:idx val="3"/>
          <c:order val="3"/>
          <c:tx>
            <c:strRef>
              <c:f>データシート!$A$30</c:f>
              <c:strCache>
                <c:ptCount val="1"/>
                <c:pt idx="0">
                  <c:v>中神土地区画整理事業特別会計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0.21</c:v>
                </c:pt>
                <c:pt idx="2">
                  <c:v>#N/A</c:v>
                </c:pt>
                <c:pt idx="3">
                  <c:v>0.21</c:v>
                </c:pt>
                <c:pt idx="4">
                  <c:v>#N/A</c:v>
                </c:pt>
                <c:pt idx="5">
                  <c:v>0.14000000000000001</c:v>
                </c:pt>
                <c:pt idx="6">
                  <c:v>#N/A</c:v>
                </c:pt>
                <c:pt idx="7">
                  <c:v>0.25</c:v>
                </c:pt>
                <c:pt idx="8">
                  <c:v>#N/A</c:v>
                </c:pt>
                <c:pt idx="9">
                  <c:v>0.21</c:v>
                </c:pt>
              </c:numCache>
            </c:numRef>
          </c:val>
          <c:extLst>
            <c:ext xmlns:c16="http://schemas.microsoft.com/office/drawing/2014/chart" uri="{C3380CC4-5D6E-409C-BE32-E72D297353CC}">
              <c16:uniqueId val="{00000003-A7AF-4B42-A662-B00ECC0C7E2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0.15</c:v>
                </c:pt>
                <c:pt idx="2">
                  <c:v>#N/A</c:v>
                </c:pt>
                <c:pt idx="3">
                  <c:v>0.12</c:v>
                </c:pt>
                <c:pt idx="4">
                  <c:v>#N/A</c:v>
                </c:pt>
                <c:pt idx="5">
                  <c:v>0.13</c:v>
                </c:pt>
                <c:pt idx="6">
                  <c:v>#N/A</c:v>
                </c:pt>
                <c:pt idx="7">
                  <c:v>0.26</c:v>
                </c:pt>
                <c:pt idx="8">
                  <c:v>#N/A</c:v>
                </c:pt>
                <c:pt idx="9">
                  <c:v>0.24</c:v>
                </c:pt>
              </c:numCache>
            </c:numRef>
          </c:val>
          <c:extLst>
            <c:ext xmlns:c16="http://schemas.microsoft.com/office/drawing/2014/chart" uri="{C3380CC4-5D6E-409C-BE32-E72D297353CC}">
              <c16:uniqueId val="{00000004-A7AF-4B42-A662-B00ECC0C7E2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1.52</c:v>
                </c:pt>
                <c:pt idx="2">
                  <c:v>#N/A</c:v>
                </c:pt>
                <c:pt idx="3">
                  <c:v>1.04</c:v>
                </c:pt>
                <c:pt idx="4">
                  <c:v>#N/A</c:v>
                </c:pt>
                <c:pt idx="5">
                  <c:v>1.4</c:v>
                </c:pt>
                <c:pt idx="6">
                  <c:v>#N/A</c:v>
                </c:pt>
                <c:pt idx="7">
                  <c:v>1.22</c:v>
                </c:pt>
                <c:pt idx="8">
                  <c:v>#N/A</c:v>
                </c:pt>
                <c:pt idx="9">
                  <c:v>1.2</c:v>
                </c:pt>
              </c:numCache>
            </c:numRef>
          </c:val>
          <c:extLst>
            <c:ext xmlns:c16="http://schemas.microsoft.com/office/drawing/2014/chart" uri="{C3380CC4-5D6E-409C-BE32-E72D297353CC}">
              <c16:uniqueId val="{00000005-A7AF-4B42-A662-B00ECC0C7E2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0.75</c:v>
                </c:pt>
                <c:pt idx="2">
                  <c:v>#N/A</c:v>
                </c:pt>
                <c:pt idx="3">
                  <c:v>0.81</c:v>
                </c:pt>
                <c:pt idx="4">
                  <c:v>#N/A</c:v>
                </c:pt>
                <c:pt idx="5">
                  <c:v>1.46</c:v>
                </c:pt>
                <c:pt idx="6">
                  <c:v>#N/A</c:v>
                </c:pt>
                <c:pt idx="7">
                  <c:v>1.23</c:v>
                </c:pt>
                <c:pt idx="8">
                  <c:v>#N/A</c:v>
                </c:pt>
                <c:pt idx="9">
                  <c:v>1.59</c:v>
                </c:pt>
              </c:numCache>
            </c:numRef>
          </c:val>
          <c:extLst>
            <c:ext xmlns:c16="http://schemas.microsoft.com/office/drawing/2014/chart" uri="{C3380CC4-5D6E-409C-BE32-E72D297353CC}">
              <c16:uniqueId val="{00000006-A7AF-4B42-A662-B00ECC0C7E2B}"/>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2.81</c:v>
                </c:pt>
                <c:pt idx="6">
                  <c:v>#N/A</c:v>
                </c:pt>
                <c:pt idx="7">
                  <c:v>3.73</c:v>
                </c:pt>
                <c:pt idx="8">
                  <c:v>#N/A</c:v>
                </c:pt>
                <c:pt idx="9">
                  <c:v>4.49</c:v>
                </c:pt>
              </c:numCache>
            </c:numRef>
          </c:val>
          <c:extLst>
            <c:ext xmlns:c16="http://schemas.microsoft.com/office/drawing/2014/chart" uri="{C3380CC4-5D6E-409C-BE32-E72D297353CC}">
              <c16:uniqueId val="{00000007-A7AF-4B42-A662-B00ECC0C7E2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8.8699999999999992</c:v>
                </c:pt>
                <c:pt idx="2">
                  <c:v>#N/A</c:v>
                </c:pt>
                <c:pt idx="3">
                  <c:v>6.09</c:v>
                </c:pt>
                <c:pt idx="4">
                  <c:v>#N/A</c:v>
                </c:pt>
                <c:pt idx="5">
                  <c:v>7.19</c:v>
                </c:pt>
                <c:pt idx="6">
                  <c:v>#N/A</c:v>
                </c:pt>
                <c:pt idx="7">
                  <c:v>14.08</c:v>
                </c:pt>
                <c:pt idx="8">
                  <c:v>#N/A</c:v>
                </c:pt>
                <c:pt idx="9">
                  <c:v>10.34</c:v>
                </c:pt>
              </c:numCache>
            </c:numRef>
          </c:val>
          <c:extLst>
            <c:ext xmlns:c16="http://schemas.microsoft.com/office/drawing/2014/chart" uri="{C3380CC4-5D6E-409C-BE32-E72D297353CC}">
              <c16:uniqueId val="{00000008-A7AF-4B42-A662-B00ECC0C7E2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10.75</c:v>
                </c:pt>
                <c:pt idx="2">
                  <c:v>#N/A</c:v>
                </c:pt>
                <c:pt idx="3">
                  <c:v>13.17</c:v>
                </c:pt>
                <c:pt idx="4">
                  <c:v>#N/A</c:v>
                </c:pt>
                <c:pt idx="5">
                  <c:v>12.27</c:v>
                </c:pt>
                <c:pt idx="6">
                  <c:v>#N/A</c:v>
                </c:pt>
                <c:pt idx="7">
                  <c:v>13.08</c:v>
                </c:pt>
                <c:pt idx="8">
                  <c:v>#N/A</c:v>
                </c:pt>
                <c:pt idx="9">
                  <c:v>14.37</c:v>
                </c:pt>
              </c:numCache>
            </c:numRef>
          </c:val>
          <c:extLst>
            <c:ext xmlns:c16="http://schemas.microsoft.com/office/drawing/2014/chart" uri="{C3380CC4-5D6E-409C-BE32-E72D297353CC}">
              <c16:uniqueId val="{00000009-A7AF-4B42-A662-B00ECC0C7E2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2573</c:v>
                </c:pt>
                <c:pt idx="5">
                  <c:v>2485</c:v>
                </c:pt>
                <c:pt idx="8">
                  <c:v>2391</c:v>
                </c:pt>
                <c:pt idx="11">
                  <c:v>2320</c:v>
                </c:pt>
                <c:pt idx="14">
                  <c:v>2187</c:v>
                </c:pt>
              </c:numCache>
            </c:numRef>
          </c:val>
          <c:extLst>
            <c:ext xmlns:c16="http://schemas.microsoft.com/office/drawing/2014/chart" uri="{C3380CC4-5D6E-409C-BE32-E72D297353CC}">
              <c16:uniqueId val="{00000000-9D52-4A33-8851-4DDF80E9DA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D52-4A33-8851-4DDF80E9DA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8</c:v>
                </c:pt>
                <c:pt idx="3">
                  <c:v>8</c:v>
                </c:pt>
                <c:pt idx="6">
                  <c:v>8</c:v>
                </c:pt>
                <c:pt idx="9">
                  <c:v>8</c:v>
                </c:pt>
                <c:pt idx="12">
                  <c:v>0</c:v>
                </c:pt>
              </c:numCache>
            </c:numRef>
          </c:val>
          <c:extLst>
            <c:ext xmlns:c16="http://schemas.microsoft.com/office/drawing/2014/chart" uri="{C3380CC4-5D6E-409C-BE32-E72D297353CC}">
              <c16:uniqueId val="{00000002-9D52-4A33-8851-4DDF80E9DA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50</c:v>
                </c:pt>
                <c:pt idx="3">
                  <c:v>34</c:v>
                </c:pt>
                <c:pt idx="6">
                  <c:v>14</c:v>
                </c:pt>
                <c:pt idx="9">
                  <c:v>1</c:v>
                </c:pt>
                <c:pt idx="12">
                  <c:v>1</c:v>
                </c:pt>
              </c:numCache>
            </c:numRef>
          </c:val>
          <c:extLst>
            <c:ext xmlns:c16="http://schemas.microsoft.com/office/drawing/2014/chart" uri="{C3380CC4-5D6E-409C-BE32-E72D297353CC}">
              <c16:uniqueId val="{00000003-9D52-4A33-8851-4DDF80E9DA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424</c:v>
                </c:pt>
                <c:pt idx="3">
                  <c:v>437</c:v>
                </c:pt>
                <c:pt idx="6">
                  <c:v>399</c:v>
                </c:pt>
                <c:pt idx="9">
                  <c:v>372</c:v>
                </c:pt>
                <c:pt idx="12">
                  <c:v>348</c:v>
                </c:pt>
              </c:numCache>
            </c:numRef>
          </c:val>
          <c:extLst>
            <c:ext xmlns:c16="http://schemas.microsoft.com/office/drawing/2014/chart" uri="{C3380CC4-5D6E-409C-BE32-E72D297353CC}">
              <c16:uniqueId val="{00000004-9D52-4A33-8851-4DDF80E9DA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52-4A33-8851-4DDF80E9DA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D52-4A33-8851-4DDF80E9DA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2179</c:v>
                </c:pt>
                <c:pt idx="3">
                  <c:v>2125</c:v>
                </c:pt>
                <c:pt idx="6">
                  <c:v>2075</c:v>
                </c:pt>
                <c:pt idx="9">
                  <c:v>1961</c:v>
                </c:pt>
                <c:pt idx="12">
                  <c:v>1909</c:v>
                </c:pt>
              </c:numCache>
            </c:numRef>
          </c:val>
          <c:extLst>
            <c:ext xmlns:c16="http://schemas.microsoft.com/office/drawing/2014/chart" uri="{C3380CC4-5D6E-409C-BE32-E72D297353CC}">
              <c16:uniqueId val="{00000007-9D52-4A33-8851-4DDF80E9DAD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88</c:v>
                </c:pt>
                <c:pt idx="2">
                  <c:v>#N/A</c:v>
                </c:pt>
                <c:pt idx="3">
                  <c:v>#N/A</c:v>
                </c:pt>
                <c:pt idx="4">
                  <c:v>119</c:v>
                </c:pt>
                <c:pt idx="5">
                  <c:v>#N/A</c:v>
                </c:pt>
                <c:pt idx="6">
                  <c:v>#N/A</c:v>
                </c:pt>
                <c:pt idx="7">
                  <c:v>105</c:v>
                </c:pt>
                <c:pt idx="8">
                  <c:v>#N/A</c:v>
                </c:pt>
                <c:pt idx="9">
                  <c:v>#N/A</c:v>
                </c:pt>
                <c:pt idx="10">
                  <c:v>22</c:v>
                </c:pt>
                <c:pt idx="11">
                  <c:v>#N/A</c:v>
                </c:pt>
                <c:pt idx="12">
                  <c:v>#N/A</c:v>
                </c:pt>
                <c:pt idx="13">
                  <c:v>71</c:v>
                </c:pt>
                <c:pt idx="14">
                  <c:v>#N/A</c:v>
                </c:pt>
              </c:numCache>
            </c:numRef>
          </c:val>
          <c:smooth val="0"/>
          <c:extLst>
            <c:ext xmlns:c16="http://schemas.microsoft.com/office/drawing/2014/chart" uri="{C3380CC4-5D6E-409C-BE32-E72D297353CC}">
              <c16:uniqueId val="{00000008-9D52-4A33-8851-4DDF80E9DAD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16332</c:v>
                </c:pt>
                <c:pt idx="5">
                  <c:v>15399</c:v>
                </c:pt>
                <c:pt idx="8">
                  <c:v>14539</c:v>
                </c:pt>
                <c:pt idx="11">
                  <c:v>14059</c:v>
                </c:pt>
                <c:pt idx="14">
                  <c:v>12744</c:v>
                </c:pt>
              </c:numCache>
            </c:numRef>
          </c:val>
          <c:extLst>
            <c:ext xmlns:c16="http://schemas.microsoft.com/office/drawing/2014/chart" uri="{C3380CC4-5D6E-409C-BE32-E72D297353CC}">
              <c16:uniqueId val="{00000000-1849-4EB3-8FE7-FE458A7A4A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6332</c:v>
                </c:pt>
                <c:pt idx="5">
                  <c:v>6044</c:v>
                </c:pt>
                <c:pt idx="8">
                  <c:v>5990</c:v>
                </c:pt>
                <c:pt idx="11">
                  <c:v>5788</c:v>
                </c:pt>
                <c:pt idx="14">
                  <c:v>4309</c:v>
                </c:pt>
              </c:numCache>
            </c:numRef>
          </c:val>
          <c:extLst>
            <c:ext xmlns:c16="http://schemas.microsoft.com/office/drawing/2014/chart" uri="{C3380CC4-5D6E-409C-BE32-E72D297353CC}">
              <c16:uniqueId val="{00000001-1849-4EB3-8FE7-FE458A7A4A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11549</c:v>
                </c:pt>
                <c:pt idx="5">
                  <c:v>12820</c:v>
                </c:pt>
                <c:pt idx="8">
                  <c:v>13523</c:v>
                </c:pt>
                <c:pt idx="11">
                  <c:v>16576</c:v>
                </c:pt>
                <c:pt idx="14">
                  <c:v>17047</c:v>
                </c:pt>
              </c:numCache>
            </c:numRef>
          </c:val>
          <c:extLst>
            <c:ext xmlns:c16="http://schemas.microsoft.com/office/drawing/2014/chart" uri="{C3380CC4-5D6E-409C-BE32-E72D297353CC}">
              <c16:uniqueId val="{00000002-1849-4EB3-8FE7-FE458A7A4A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849-4EB3-8FE7-FE458A7A4A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849-4EB3-8FE7-FE458A7A4A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49-4EB3-8FE7-FE458A7A4A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5468</c:v>
                </c:pt>
                <c:pt idx="3">
                  <c:v>5312</c:v>
                </c:pt>
                <c:pt idx="6">
                  <c:v>5067</c:v>
                </c:pt>
                <c:pt idx="9">
                  <c:v>4983</c:v>
                </c:pt>
                <c:pt idx="12">
                  <c:v>4881</c:v>
                </c:pt>
              </c:numCache>
            </c:numRef>
          </c:val>
          <c:extLst>
            <c:ext xmlns:c16="http://schemas.microsoft.com/office/drawing/2014/chart" uri="{C3380CC4-5D6E-409C-BE32-E72D297353CC}">
              <c16:uniqueId val="{00000006-1849-4EB3-8FE7-FE458A7A4A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59</c:v>
                </c:pt>
                <c:pt idx="3">
                  <c:v>22</c:v>
                </c:pt>
                <c:pt idx="6">
                  <c:v>7</c:v>
                </c:pt>
                <c:pt idx="9">
                  <c:v>6</c:v>
                </c:pt>
                <c:pt idx="12">
                  <c:v>5</c:v>
                </c:pt>
              </c:numCache>
            </c:numRef>
          </c:val>
          <c:extLst>
            <c:ext xmlns:c16="http://schemas.microsoft.com/office/drawing/2014/chart" uri="{C3380CC4-5D6E-409C-BE32-E72D297353CC}">
              <c16:uniqueId val="{00000007-1849-4EB3-8FE7-FE458A7A4A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3148</c:v>
                </c:pt>
                <c:pt idx="3">
                  <c:v>3117</c:v>
                </c:pt>
                <c:pt idx="6">
                  <c:v>2877</c:v>
                </c:pt>
                <c:pt idx="9">
                  <c:v>2639</c:v>
                </c:pt>
                <c:pt idx="12">
                  <c:v>1914</c:v>
                </c:pt>
              </c:numCache>
            </c:numRef>
          </c:val>
          <c:extLst>
            <c:ext xmlns:c16="http://schemas.microsoft.com/office/drawing/2014/chart" uri="{C3380CC4-5D6E-409C-BE32-E72D297353CC}">
              <c16:uniqueId val="{00000008-1849-4EB3-8FE7-FE458A7A4A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24</c:v>
                </c:pt>
                <c:pt idx="3">
                  <c:v>16</c:v>
                </c:pt>
                <c:pt idx="6">
                  <c:v>8</c:v>
                </c:pt>
                <c:pt idx="9">
                  <c:v>0</c:v>
                </c:pt>
                <c:pt idx="12">
                  <c:v>129</c:v>
                </c:pt>
              </c:numCache>
            </c:numRef>
          </c:val>
          <c:extLst>
            <c:ext xmlns:c16="http://schemas.microsoft.com/office/drawing/2014/chart" uri="{C3380CC4-5D6E-409C-BE32-E72D297353CC}">
              <c16:uniqueId val="{00000009-1849-4EB3-8FE7-FE458A7A4A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20288</c:v>
                </c:pt>
                <c:pt idx="3">
                  <c:v>19601</c:v>
                </c:pt>
                <c:pt idx="6">
                  <c:v>18551</c:v>
                </c:pt>
                <c:pt idx="9">
                  <c:v>18031</c:v>
                </c:pt>
                <c:pt idx="12">
                  <c:v>16227</c:v>
                </c:pt>
              </c:numCache>
            </c:numRef>
          </c:val>
          <c:extLst>
            <c:ext xmlns:c16="http://schemas.microsoft.com/office/drawing/2014/chart" uri="{C3380CC4-5D6E-409C-BE32-E72D297353CC}">
              <c16:uniqueId val="{0000000A-1849-4EB3-8FE7-FE458A7A4A1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849-4EB3-8FE7-FE458A7A4A1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5838</c:v>
                </c:pt>
                <c:pt idx="1">
                  <c:v>8555</c:v>
                </c:pt>
                <c:pt idx="2">
                  <c:v>7855</c:v>
                </c:pt>
              </c:numCache>
            </c:numRef>
          </c:val>
          <c:extLst>
            <c:ext xmlns:c16="http://schemas.microsoft.com/office/drawing/2014/chart" uri="{C3380CC4-5D6E-409C-BE32-E72D297353CC}">
              <c16:uniqueId val="{00000000-8901-4702-B69F-144EBA0DFAE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901-4702-B69F-144EBA0DFAE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7234</c:v>
                </c:pt>
                <c:pt idx="1">
                  <c:v>7638</c:v>
                </c:pt>
                <c:pt idx="2">
                  <c:v>9064</c:v>
                </c:pt>
              </c:numCache>
            </c:numRef>
          </c:val>
          <c:extLst>
            <c:ext xmlns:c16="http://schemas.microsoft.com/office/drawing/2014/chart" uri="{C3380CC4-5D6E-409C-BE32-E72D297353CC}">
              <c16:uniqueId val="{00000002-8901-4702-B69F-144EBA0DFAE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{B7A8AB2E-FDD3-46A0-BC0E-3AFEF49F75B3}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739-4A5D-B0D9-784B095F19B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{C06057F1-CE29-4003-ACD0-88669619428C}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739-4A5D-B0D9-784B095F19B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{63700627-B1C9-455B-BBF1-FDCB14273A40}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739-4A5D-B0D9-784B095F19B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{DE55BD8F-2CF0-4CE4-ADC8-9A6513EBB384}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739-4A5D-B0D9-784B095F19B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{12B92367-FF05-4B57-9D18-31EA12179A40}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739-4A5D-B0D9-784B095F19B7}"/>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{9F2C0ECC-397B-4ABA-9C61-C4BA5A8AB526}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739-4A5D-B0D9-784B095F19B7}"/>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{F4631D99-E6C1-4A0D-880C-9D442EAD8577}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739-4A5D-B0D9-784B095F19B7}"/>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{3E5B5D52-85C1-46DD-94DC-8AAD805CFEB7}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739-4A5D-B0D9-784B095F19B7}"/>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{C68A0FBA-69B7-4E4A-928D-A6B8F2C432C1}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739-4A5D-B0D9-784B095F19B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c:v>
                </c:pt>
                <c:pt idx="8">
                  <c:v>59</c:v>
                </c:pt>
                <c:pt idx="16">
                  <c:v>59.9</c:v>
                </c:pt>
                <c:pt idx="24">
                  <c:v>61.2</c:v>
                </c:pt>
                <c:pt idx="32">
                  <c:v>62.1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739-4A5D-B0D9-784B095F19B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{A38FDAAE-B016-4747-97D4-634D722DB7E4}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739-4A5D-B0D9-784B095F19B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{B98F6267-733B-4B86-895F-C4D01949C59A}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739-4A5D-B0D9-784B095F19B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{F1BF312E-AD1F-4A9F-A48C-08F9C524C7A3}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739-4A5D-B0D9-784B095F19B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{BF5E0CB2-36D1-44A7-8393-B4A69D0D986C}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739-4A5D-B0D9-784B095F19B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{15325C62-9615-421C-A01B-A51D93394E1D}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739-4A5D-B0D9-784B095F19B7}"/>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{3F65E8BD-3E68-4B50-8F24-721777E987AA}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739-4A5D-B0D9-784B095F19B7}"/>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{9D795455-8612-4A99-9D85-77F18999B852}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739-4A5D-B0D9-784B095F19B7}"/>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{3CB7FFAB-FAAC-496F-826C-4BBFC3E51615}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739-4A5D-B0D9-784B095F19B7}"/>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{CC73896F-8308-4D4D-BD0A-BF5ED42527A2}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739-4A5D-B0D9-784B095F19B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F739-4A5D-B0D9-784B095F19B7}"/>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{0A05262C-0D13-4A78-A935-056BC963FF94}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E07C-4952-AC8B-E9561452A0A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{7BF6B134-660A-4D94-AAC5-5FD978AA4FFF}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07C-4952-AC8B-E9561452A0A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{5DBC3225-6B7A-4266-BF0E-312ED2289E9A}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07C-4952-AC8B-E9561452A0A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{F68AF4BF-0D5D-4F12-A3DA-922B0557044A}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07C-4952-AC8B-E9561452A0A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{6D12CB52-E4E0-406E-AE91-8B7222ED2A99}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07C-4952-AC8B-E9561452A0A3}"/>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{9C99B48C-62DA-4F94-87A9-FB175CF68C5F}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E07C-4952-AC8B-E9561452A0A3}"/>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{88AAA6AD-F470-4017-846D-A74E69A7B521}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E07C-4952-AC8B-E9561452A0A3}"/>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{507C7765-7401-4A48-A763-8234CAFACC76}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E07C-4952-AC8B-E9561452A0A3}"/>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{19932D68-8977-4CC6-92CC-A34BA5799A69}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E07C-4952-AC8B-E9561452A0A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0.3</c:v>
                </c:pt>
                <c:pt idx="16">
                  <c:v>0.5</c:v>
                </c:pt>
                <c:pt idx="24">
                  <c:v>0.4</c:v>
                </c:pt>
                <c:pt idx="32">
                  <c:v>0.3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07C-4952-AC8B-E9561452A0A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{5A996D55-D944-4DD7-AB17-EFD57A9659ED}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E07C-4952-AC8B-E9561452A0A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{63C243A7-E6AE-40E6-9124-C3F7D4716C31}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07C-4952-AC8B-E9561452A0A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{56DF5AD6-54F5-4AB4-AB05-349E19A64E1E}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07C-4952-AC8B-E9561452A0A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{313557B3-6D9A-4A8B-B81D-53A460A4E5D0}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07C-4952-AC8B-E9561452A0A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{809C9F11-0D46-4CE3-8D73-6AC382FC0266}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07C-4952-AC8B-E9561452A0A3}"/>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{CCE7FFE4-A88F-440C-B93D-162BE6E264C5}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E07C-4952-AC8B-E9561452A0A3}"/>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{72F556A6-0462-408D-AEB0-5E54C1411C03}</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E07C-4952-AC8B-E9561452A0A3}"/>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{424F38A1-DB99-436E-B6FE-3C8544D56BA1}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E07C-4952-AC8B-E9561452A0A3}"/>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{A483FE07-4553-4457-84CC-17E534BCB242}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E07C-4952-AC8B-E9561452A0A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E07C-4952-AC8B-E9561452A0A3}"/>
            </c:ext>
          </c:extLst>
        </c:ser>
        <c:dLbls>
          <c:showLegendKey val="0"/>
          <c:showVal val="1"/>
          <c:showCatName val="0"/>
          <c:showSerName val="0"/>
          <c:showPercent val="0"/>
          <c:showBubbleSize val="0"/>
        </c:dLbls>
        <c:axId val="84219776"/>
        <c:axId val="84234240"/>
      </c:scatterChart>
      <c:valAx>
        <c:axId val="84219776"/>
        <c:scaling>
          <c:orientation val="maxMin"/>
          <c:max val="4.6999999999999993"/>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令和４年度の状況</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元利償還金は、平成８年度借入れの庁舎建設事業の償還が終了したことなどにより減となった。公営企業債の元利償還金に対する繰入金では主に下水道事業で減、組合等が起こした地方債の元利償還金に対する負担金等では東京たま広域資源循環組合で減となった。算入公債費等については、公害防止事業債償還費などの減により全体として減となった。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今後の対応</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今後とも元利償還金の動向を把握する中で市債借入れを抑制し、大規模建設事業実施後の比率上昇の抑制を図る。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本市においては、減債基金を設置していない。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令和４年度の状況</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一般会計等に係る地方債の現在高については、公債費の動向や中長期的な財政見通しなどから地方債借入総額の抑制に努め、減となった。また、退職手当負担見込額の減等もあり、将来負担額は対前年度</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25</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百万円の減となった。充当可能財源等については、充当可能基金の増はあるものの、都市計画税や基準財政需要額算入見込額の減により、</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23</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23</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百万円の減となった。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今後の対応</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大規模建設事業の実施も予定されており、引き続き地方債残高と基金残高のバランスに配意するとともに、経費削減による基金の積立等、比率の上昇を抑制するよう努める。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東京都昭島市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度は、庁舎外壁等改修事業などの財源として公共施設整備等資金積立基金から３億円を取り崩したほか、小・中学校コンピュータ教室等機器整備事業や乳幼児医療費助成事業などの財源として特定防衛施設周辺整備調整交付金事業基金から１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82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百万円、水道料金・下水道使用料減免事業の財源として新型コロナウイルス感染症対策基金から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百万円、緑化推進基金から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百万円を取り崩すなど、基金全体で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百万円の取崩しを行った。一方、公共施設整備等資金積立基金に決算剰余金の２分の１の一部を積み立てたことにより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百万円を積み立てたほか、特定防衛施設周辺整備調整交付金を特定防衛施設周辺整備調整交付金事業基金に１億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83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百万円積み立てるなど、基金全体で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百万円の積立てを行った。その結果、基金残高は前年度に比べ７億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百万円増加し、全体で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169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各年度の財源不足への対応として財政調整基金や公共施設整備等資金積立基金についても多額の取崩しをせざるを得ない状況が見込まれる。引き続き、各年度の決算において生じる決算剰余金の２分の１以上を確実に基金へ積み立てるなど、基金積立金の確保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・公共施設整備等資金積立基金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市の公用又は公共用に供する施設（他の特定の目的のために資金を積み立てる基金に係る条例に規定する施設を除く。）の新築、改築、維持補修その他の整備及び除却に関連する経費に充当。</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・公共施設整備等資金積立基金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令和４年度は、決算剰余金の２分の１の一部を積み立てたことにより、増となっている。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・公共施設整備等資金積立基金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公共施設等総合管理計画における個別施設計画に基づく事業及び対象外事業を含めた財政需要を勘案し、令和８年度末での目標額を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80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令和４年度は、収支を見通す中で７億円の取崩しを行ったことなどから、基金残高は前年度に比べ７億円減額し、</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高齢化の進展による社会保障関連経費などの経常経費の増だけではなく、自然災害や感染症、原油価格や物価高騰のような不測の事態にも対応していく必要がある。令和８年度末での目標額は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と設定しており、今般の社会情勢などを鑑み、不測の事態でも適切な財政運営ができるよう、引き続き適正な予算執行管理や更なる財源の確保、徹底した歳出削減の取組などを行い、基金積立金の確保に向けた取組を進めていく。</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ポイント増加したが、類似団体平均を下回っている。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「昭島市公共施設等総合管理計画」において、持続可能な財政運営が可能となる施設保有量に向け、</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25,000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㎡の縮小が目標として掲げられているところであり、個別施設計画に基づき、老朽化した施設の集約化・複合化、計画的な長寿命化等に取り組んでいく。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471160"/>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799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795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165117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908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109855</xdr:rowOff>
    </xdr:from>
    <xdr:to>
      <xdr:col>19</xdr:col>
      <xdr:colOff>187325</xdr:colOff>
      <xdr:row>31</xdr:row>
      <xdr:rowOff>40005</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160655</xdr:rowOff>
    </xdr:from>
    <xdr:to>
      <xdr:col>23</xdr:col>
      <xdr:colOff>85725</xdr:colOff>
      <xdr:row>31</xdr:row>
      <xdr:rowOff>21590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4051300" y="6075680"/>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63077</xdr:rowOff>
    </xdr:from>
    <xdr:to>
      <xdr:col>15</xdr:col>
      <xdr:colOff>187325</xdr:colOff>
      <xdr:row>30</xdr:row>
      <xdr:rowOff>164677</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97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113877</xdr:rowOff>
    </xdr:from>
    <xdr:to>
      <xdr:col>19</xdr:col>
      <xdr:colOff>136525</xdr:colOff>
      <xdr:row>30</xdr:row>
      <xdr:rowOff>160655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6028902"/>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30692</xdr:rowOff>
    </xdr:from>
    <xdr:to>
      <xdr:col>11</xdr:col>
      <xdr:colOff>187325</xdr:colOff>
      <xdr:row>30</xdr:row>
      <xdr:rowOff>132292</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81492</xdr:rowOff>
    </xdr:from>
    <xdr:to>
      <xdr:col>15</xdr:col>
      <xdr:colOff>136525</xdr:colOff>
      <xdr:row>30</xdr:row>
      <xdr:rowOff>113877</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5996517"/>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138642</xdr:rowOff>
    </xdr:from>
    <xdr:to>
      <xdr:col>7</xdr:col>
      <xdr:colOff>187325</xdr:colOff>
      <xdr:row>31</xdr:row>
      <xdr:rowOff>68792</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605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81492</xdr:rowOff>
    </xdr:from>
    <xdr:to>
      <xdr:col>11</xdr:col>
      <xdr:colOff>136525</xdr:colOff>
      <xdr:row>31</xdr:row>
      <xdr:rowOff>17992</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flipV="1">
          <a:off x="1765300" y="5996517"/>
          <a:ext cx="762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103099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70925</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58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56532</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9754</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753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148819</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59919</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614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本市の債務償還比率は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50.1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類似団体平均を下回っている。将来負担比率についても類似団体と比較して低い水準にあるため、債務償還比率についても低い水準になっていると考えられる。今後も、地方債残高等の将来負担額の抑制に努め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4793595" y="5312833"/>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4846300" y="65693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06600" y="656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4846300" y="579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4744700" y="582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4033500" y="577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71500" y="59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509500" y="5988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747500" y="597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92901</xdr:rowOff>
    </xdr:from>
    <xdr:to>
      <xdr:col>76</xdr:col>
      <xdr:colOff>73025</xdr:colOff>
      <xdr:row>27</xdr:row>
      <xdr:rowOff>23051</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4744700" y="532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7828</xdr:rowOff>
    </xdr:from>
    <xdr:ext cx="405111" cy="259045"/>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4846300" y="523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93020</xdr:rowOff>
    </xdr:from>
    <xdr:to>
      <xdr:col>72</xdr:col>
      <xdr:colOff>123825</xdr:colOff>
      <xdr:row>27</xdr:row>
      <xdr:rowOff>23170</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033500" y="532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143701</xdr:rowOff>
    </xdr:from>
    <xdr:to>
      <xdr:col>76</xdr:col>
      <xdr:colOff>22225</xdr:colOff>
      <xdr:row>26</xdr:row>
      <xdr:rowOff>143820</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4084300" y="5372926"/>
          <a:ext cx="711200"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66823</xdr:rowOff>
    </xdr:from>
    <xdr:to>
      <xdr:col>68</xdr:col>
      <xdr:colOff>123825</xdr:colOff>
      <xdr:row>27</xdr:row>
      <xdr:rowOff>168423</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3271500" y="546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143820</xdr:rowOff>
    </xdr:from>
    <xdr:to>
      <xdr:col>72</xdr:col>
      <xdr:colOff>73025</xdr:colOff>
      <xdr:row>27</xdr:row>
      <xdr:rowOff>117623</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3322300" y="5373045"/>
          <a:ext cx="762000" cy="14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150064</xdr:rowOff>
    </xdr:from>
    <xdr:to>
      <xdr:col>64</xdr:col>
      <xdr:colOff>123825</xdr:colOff>
      <xdr:row>28</xdr:row>
      <xdr:rowOff>80214</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2509500" y="555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117623</xdr:rowOff>
    </xdr:from>
    <xdr:to>
      <xdr:col>68</xdr:col>
      <xdr:colOff>73025</xdr:colOff>
      <xdr:row>28</xdr:row>
      <xdr:rowOff>29414</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2560300" y="5518298"/>
          <a:ext cx="762000" cy="8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153183</xdr:rowOff>
    </xdr:from>
    <xdr:to>
      <xdr:col>60</xdr:col>
      <xdr:colOff>123825</xdr:colOff>
      <xdr:row>28</xdr:row>
      <xdr:rowOff>83333</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1747500" y="555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29414</xdr:rowOff>
    </xdr:from>
    <xdr:to>
      <xdr:col>64</xdr:col>
      <xdr:colOff>73025</xdr:colOff>
      <xdr:row>28</xdr:row>
      <xdr:rowOff>32533</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1798300" y="5601539"/>
          <a:ext cx="762000" cy="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125867</xdr:rowOff>
    </xdr:from>
    <xdr:ext cx="469744" cy="259045"/>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3836727" y="586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143089</xdr:rowOff>
    </xdr:from>
    <xdr:ext cx="469744" cy="259045"/>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3087427" y="605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165759</xdr:rowOff>
    </xdr:from>
    <xdr:ext cx="469744" cy="25904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2325427" y="608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151006</xdr:rowOff>
    </xdr:from>
    <xdr:ext cx="469744" cy="25904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1563427" y="606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39697</xdr:rowOff>
    </xdr:from>
    <xdr:ext cx="405111" cy="259045"/>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3869044" y="509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13500</xdr:rowOff>
    </xdr:from>
    <xdr:ext cx="469744" cy="25904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3087427" y="524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96741</xdr:rowOff>
    </xdr:from>
    <xdr:ext cx="469744" cy="259045"/>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2325427" y="53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99860</xdr:rowOff>
    </xdr:from>
    <xdr:ext cx="469744" cy="25904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1563427" y="532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132842</xdr:rowOff>
    </xdr:from>
    <xdr:to>
      <xdr:col>24</xdr:col>
      <xdr:colOff>114300</xdr:colOff>
      <xdr:row>37</xdr:row>
      <xdr:rowOff>62992</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30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155719</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15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116840</xdr:rowOff>
    </xdr:from>
    <xdr:to>
      <xdr:col>20</xdr:col>
      <xdr:colOff>38100</xdr:colOff>
      <xdr:row>37</xdr:row>
      <xdr:rowOff>46990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12192</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339840"/>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80264</xdr:rowOff>
    </xdr:from>
    <xdr:to>
      <xdr:col>15</xdr:col>
      <xdr:colOff>101600</xdr:colOff>
      <xdr:row>37</xdr:row>
      <xdr:rowOff>10414</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131064</xdr:rowOff>
    </xdr:from>
    <xdr:to>
      <xdr:col>19</xdr:col>
      <xdr:colOff>177800</xdr:colOff>
      <xdr:row>36</xdr:row>
      <xdr:rowOff>167640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3032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48260</xdr:rowOff>
    </xdr:from>
    <xdr:to>
      <xdr:col>10</xdr:col>
      <xdr:colOff>165100</xdr:colOff>
      <xdr:row>36</xdr:row>
      <xdr:rowOff>149860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99060</xdr:rowOff>
    </xdr:from>
    <xdr:to>
      <xdr:col>15</xdr:col>
      <xdr:colOff>50800</xdr:colOff>
      <xdr:row>36</xdr:row>
      <xdr:rowOff>131064</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2712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48260</xdr:rowOff>
    </xdr:from>
    <xdr:to>
      <xdr:col>6</xdr:col>
      <xdr:colOff>38100</xdr:colOff>
      <xdr:row>36</xdr:row>
      <xdr:rowOff>149860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99060</xdr:rowOff>
    </xdr:from>
    <xdr:to>
      <xdr:col>10</xdr:col>
      <xdr:colOff>114300</xdr:colOff>
      <xdr:row>36</xdr:row>
      <xdr:rowOff>99060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6271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76979</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63263</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24401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63517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26941</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166387</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10515600" y="6630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6350</xdr:rowOff>
    </xdr:from>
    <xdr:to>
      <xdr:col>55</xdr:col>
      <xdr:colOff>50800</xdr:colOff>
      <xdr:row>41</xdr:row>
      <xdr:rowOff>107950</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104267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92727</xdr:rowOff>
    </xdr:from>
    <xdr:ext cx="469744" cy="25904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10515600"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5664</xdr:rowOff>
    </xdr:from>
    <xdr:to>
      <xdr:col>50</xdr:col>
      <xdr:colOff>165100</xdr:colOff>
      <xdr:row>41</xdr:row>
      <xdr:rowOff>107264</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9588500" y="70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56464</xdr:rowOff>
    </xdr:from>
    <xdr:to>
      <xdr:col>55</xdr:col>
      <xdr:colOff>0</xdr:colOff>
      <xdr:row>41</xdr:row>
      <xdr:rowOff>57150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a:off x="9639300" y="7085914"/>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5512</xdr:rowOff>
    </xdr:from>
    <xdr:to>
      <xdr:col>46</xdr:col>
      <xdr:colOff>38100</xdr:colOff>
      <xdr:row>41</xdr:row>
      <xdr:rowOff>107112</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8699500" y="703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56312</xdr:rowOff>
    </xdr:from>
    <xdr:to>
      <xdr:col>50</xdr:col>
      <xdr:colOff>114300</xdr:colOff>
      <xdr:row>41</xdr:row>
      <xdr:rowOff>56464</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8750300" y="7085762"/>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5817</xdr:rowOff>
    </xdr:from>
    <xdr:to>
      <xdr:col>41</xdr:col>
      <xdr:colOff>101600</xdr:colOff>
      <xdr:row>41</xdr:row>
      <xdr:rowOff>107417</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810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56312</xdr:rowOff>
    </xdr:from>
    <xdr:to>
      <xdr:col>45</xdr:col>
      <xdr:colOff>177800</xdr:colOff>
      <xdr:row>41</xdr:row>
      <xdr:rowOff>56617</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861300" y="7085762"/>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5817</xdr:rowOff>
    </xdr:from>
    <xdr:to>
      <xdr:col>36</xdr:col>
      <xdr:colOff>165100</xdr:colOff>
      <xdr:row>41</xdr:row>
      <xdr:rowOff>107417</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921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56617</xdr:rowOff>
    </xdr:from>
    <xdr:to>
      <xdr:col>41</xdr:col>
      <xdr:colOff>50800</xdr:colOff>
      <xdr:row>41</xdr:row>
      <xdr:rowOff>56617</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6972300" y="70860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93917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14444</xdr:rowOff>
    </xdr:from>
    <xdr:ext cx="469744" cy="25904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8515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36237</xdr:rowOff>
    </xdr:from>
    <xdr:ext cx="469744" cy="25904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7626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32351</xdr:rowOff>
    </xdr:from>
    <xdr:ext cx="469744" cy="259045"/>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737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98391</xdr:rowOff>
    </xdr:from>
    <xdr:ext cx="469744" cy="259045"/>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9391727" y="712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98239</xdr:rowOff>
    </xdr:from>
    <xdr:ext cx="469744" cy="259045"/>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8515427" y="712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98544</xdr:rowOff>
    </xdr:from>
    <xdr:ext cx="469744" cy="259045"/>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7626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98544</xdr:rowOff>
    </xdr:from>
    <xdr:ext cx="469744" cy="25904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737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634865" y="96850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673600" y="946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97807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673600" y="1021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59690</xdr:rowOff>
    </xdr:from>
    <xdr:to>
      <xdr:col>20</xdr:col>
      <xdr:colOff>38100</xdr:colOff>
      <xdr:row>60</xdr:row>
      <xdr:rowOff>161290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746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968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71120</xdr:rowOff>
    </xdr:from>
    <xdr:to>
      <xdr:col>24</xdr:col>
      <xdr:colOff>114300</xdr:colOff>
      <xdr:row>64</xdr:row>
      <xdr:rowOff>1270</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584700" y="1087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157497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673600" y="1078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59690</xdr:rowOff>
    </xdr:from>
    <xdr:to>
      <xdr:col>20</xdr:col>
      <xdr:colOff>38100</xdr:colOff>
      <xdr:row>63</xdr:row>
      <xdr:rowOff>161290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746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110490</xdr:rowOff>
    </xdr:from>
    <xdr:to>
      <xdr:col>24</xdr:col>
      <xdr:colOff>63500</xdr:colOff>
      <xdr:row>63</xdr:row>
      <xdr:rowOff>121920</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797300" y="1091184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48260</xdr:rowOff>
    </xdr:from>
    <xdr:to>
      <xdr:col>15</xdr:col>
      <xdr:colOff>101600</xdr:colOff>
      <xdr:row>63</xdr:row>
      <xdr:rowOff>149860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857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99060</xdr:rowOff>
    </xdr:from>
    <xdr:to>
      <xdr:col>19</xdr:col>
      <xdr:colOff>177800</xdr:colOff>
      <xdr:row>63</xdr:row>
      <xdr:rowOff>110490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908300" y="109004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38735</xdr:rowOff>
    </xdr:from>
    <xdr:to>
      <xdr:col>10</xdr:col>
      <xdr:colOff>165100</xdr:colOff>
      <xdr:row>63</xdr:row>
      <xdr:rowOff>140335</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9685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89535</xdr:rowOff>
    </xdr:from>
    <xdr:to>
      <xdr:col>15</xdr:col>
      <xdr:colOff>50800</xdr:colOff>
      <xdr:row>63</xdr:row>
      <xdr:rowOff>99060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019300" y="1089088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27305</xdr:rowOff>
    </xdr:from>
    <xdr:to>
      <xdr:col>6</xdr:col>
      <xdr:colOff>38100</xdr:colOff>
      <xdr:row>63</xdr:row>
      <xdr:rowOff>128905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0795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78105</xdr:rowOff>
    </xdr:from>
    <xdr:to>
      <xdr:col>10</xdr:col>
      <xdr:colOff>114300</xdr:colOff>
      <xdr:row>63</xdr:row>
      <xdr:rowOff>89535</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130300" y="108794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6367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582044" y="1012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151147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705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143527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816744"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105427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927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152417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95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140987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131462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93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120032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10476865" y="9664509"/>
          <a:ext cx="0" cy="142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10515600" y="1109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10388600" y="1109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10515600" y="943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9664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125843</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10515600" y="1058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10426700" y="1073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588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110660</xdr:rowOff>
    </xdr:from>
    <xdr:to>
      <xdr:col>46</xdr:col>
      <xdr:colOff>38100</xdr:colOff>
      <xdr:row>63</xdr:row>
      <xdr:rowOff>40810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99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128064</xdr:rowOff>
    </xdr:from>
    <xdr:to>
      <xdr:col>41</xdr:col>
      <xdr:colOff>101600</xdr:colOff>
      <xdr:row>63</xdr:row>
      <xdr:rowOff>58214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10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135731</xdr:rowOff>
    </xdr:from>
    <xdr:to>
      <xdr:col>36</xdr:col>
      <xdr:colOff>165100</xdr:colOff>
      <xdr:row>63</xdr:row>
      <xdr:rowOff>65881</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921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69133</xdr:rowOff>
    </xdr:from>
    <xdr:to>
      <xdr:col>55</xdr:col>
      <xdr:colOff>50800</xdr:colOff>
      <xdr:row>64</xdr:row>
      <xdr:rowOff>170733</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10426700" y="1104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155510</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10515600" y="1095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69091</xdr:rowOff>
    </xdr:from>
    <xdr:to>
      <xdr:col>50</xdr:col>
      <xdr:colOff>165100</xdr:colOff>
      <xdr:row>64</xdr:row>
      <xdr:rowOff>170691</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9588500" y="1104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119891</xdr:rowOff>
    </xdr:from>
    <xdr:to>
      <xdr:col>55</xdr:col>
      <xdr:colOff>0</xdr:colOff>
      <xdr:row>64</xdr:row>
      <xdr:rowOff>119933</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9639300" y="11092691"/>
          <a:ext cx="8382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69065</xdr:rowOff>
    </xdr:from>
    <xdr:to>
      <xdr:col>46</xdr:col>
      <xdr:colOff>38100</xdr:colOff>
      <xdr:row>64</xdr:row>
      <xdr:rowOff>170665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8699500" y="1104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119865</xdr:rowOff>
    </xdr:from>
    <xdr:to>
      <xdr:col>50</xdr:col>
      <xdr:colOff>114300</xdr:colOff>
      <xdr:row>64</xdr:row>
      <xdr:rowOff>119891</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8750300" y="11092665"/>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69052</xdr:rowOff>
    </xdr:from>
    <xdr:to>
      <xdr:col>41</xdr:col>
      <xdr:colOff>101600</xdr:colOff>
      <xdr:row>64</xdr:row>
      <xdr:rowOff>170652</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810500" y="1104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119852</xdr:rowOff>
    </xdr:from>
    <xdr:to>
      <xdr:col>45</xdr:col>
      <xdr:colOff>177800</xdr:colOff>
      <xdr:row>64</xdr:row>
      <xdr:rowOff>119865</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a:off x="7861300" y="11092652"/>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69035</xdr:rowOff>
    </xdr:from>
    <xdr:to>
      <xdr:col>36</xdr:col>
      <xdr:colOff>165100</xdr:colOff>
      <xdr:row>64</xdr:row>
      <xdr:rowOff>170635</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921500" y="1104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119835</xdr:rowOff>
    </xdr:from>
    <xdr:to>
      <xdr:col>41</xdr:col>
      <xdr:colOff>50800</xdr:colOff>
      <xdr:row>64</xdr:row>
      <xdr:rowOff>119852</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a:off x="6972300" y="11092635"/>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57507</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594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57337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83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74741</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94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82408</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05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161818</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9391728" y="1113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161792</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515428" y="1113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161779</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626428" y="1113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161762</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737428" y="1113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E00-00001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E00-00001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0000000-0008-0000-0E00-000016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0000000-0008-0000-0E00-00001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00000000-0008-0000-0E00-00001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00000000-0008-0000-0E00-00001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E00-00001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E00-00001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E00-00001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E00-00001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00000000-0008-0000-0E00-00001E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00000000-0008-0000-0E00-00001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00000000-0008-0000-0E00-00002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00000000-0008-0000-0E00-00002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00000000-0008-0000-0E00-00002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00000000-0008-0000-0E00-00002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00000000-0008-0000-0E00-00002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00000000-0008-0000-0E00-00002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00000000-0008-0000-0E00-000026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00000000-0008-0000-0E00-00002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00000000-0008-0000-0E00-00002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00000000-0008-0000-0E00-00002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00000000-0008-0000-0E00-00002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00000000-0008-0000-0E00-00002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00000000-0008-0000-0E00-00002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00000000-0008-0000-0E00-00002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00000000-0008-0000-0E00-00002E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00000000-0008-0000-0E00-000035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00000000-0008-0000-0E00-000037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00000000-0008-0000-0E00-000039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00000000-0008-0000-0E00-00003B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00000000-0008-0000-0E00-00003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00000000-0008-0000-0E00-00003D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a:extLst>
            <a:ext uri="{FF2B5EF4-FFF2-40B4-BE49-F238E27FC236}">
              <a16:creationId xmlns:a16="http://schemas.microsoft.com/office/drawing/2014/main" id="{00000000-0008-0000-0E00-00003E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319" name="直線コネクタ 318">
          <a:extLst>
            <a:ext uri="{FF2B5EF4-FFF2-40B4-BE49-F238E27FC236}">
              <a16:creationId xmlns:a16="http://schemas.microsoft.com/office/drawing/2014/main" id="{00000000-0008-0000-0E00-00003F010000}"/>
            </a:ext>
          </a:extLst>
        </xdr:cNvPr>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320" name="【認定こども園・幼稚園・保育所】&#10;有形固定資産減価償却率最小値テキスト">
          <a:extLst>
            <a:ext uri="{FF2B5EF4-FFF2-40B4-BE49-F238E27FC236}">
              <a16:creationId xmlns:a16="http://schemas.microsoft.com/office/drawing/2014/main" id="{00000000-0008-0000-0E00-000040010000}"/>
            </a:ext>
          </a:extLst>
        </xdr:cNvPr>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321" name="直線コネクタ 320">
          <a:extLst>
            <a:ext uri="{FF2B5EF4-FFF2-40B4-BE49-F238E27FC236}">
              <a16:creationId xmlns:a16="http://schemas.microsoft.com/office/drawing/2014/main" id="{00000000-0008-0000-0E00-000041010000}"/>
            </a:ext>
          </a:extLst>
        </xdr:cNvPr>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322" name="【認定こども園・幼稚園・保育所】&#10;有形固定資産減価償却率最大値テキスト">
          <a:extLst>
            <a:ext uri="{FF2B5EF4-FFF2-40B4-BE49-F238E27FC236}">
              <a16:creationId xmlns:a16="http://schemas.microsoft.com/office/drawing/2014/main" id="{00000000-0008-0000-0E00-000042010000}"/>
            </a:ext>
          </a:extLst>
        </xdr:cNvPr>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323" name="直線コネクタ 322">
          <a:extLst>
            <a:ext uri="{FF2B5EF4-FFF2-40B4-BE49-F238E27FC236}">
              <a16:creationId xmlns:a16="http://schemas.microsoft.com/office/drawing/2014/main" id="{00000000-0008-0000-0E00-000043010000}"/>
            </a:ext>
          </a:extLst>
        </xdr:cNvPr>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324" name="【認定こども園・幼稚園・保育所】&#10;有形固定資産減価償却率平均値テキスト">
          <a:extLst>
            <a:ext uri="{FF2B5EF4-FFF2-40B4-BE49-F238E27FC236}">
              <a16:creationId xmlns:a16="http://schemas.microsoft.com/office/drawing/2014/main" id="{00000000-0008-0000-0E00-000044010000}"/>
            </a:ext>
          </a:extLst>
        </xdr:cNvPr>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25" name="フローチャート: 判断 324">
          <a:extLst>
            <a:ext uri="{FF2B5EF4-FFF2-40B4-BE49-F238E27FC236}">
              <a16:creationId xmlns:a16="http://schemas.microsoft.com/office/drawing/2014/main" id="{00000000-0008-0000-0E00-000045010000}"/>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326" name="フローチャート: 判断 325">
          <a:extLst>
            <a:ext uri="{FF2B5EF4-FFF2-40B4-BE49-F238E27FC236}">
              <a16:creationId xmlns:a16="http://schemas.microsoft.com/office/drawing/2014/main" id="{00000000-0008-0000-0E00-000046010000}"/>
            </a:ext>
          </a:extLst>
        </xdr:cNvPr>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327" name="フローチャート: 判断 326">
          <a:extLst>
            <a:ext uri="{FF2B5EF4-FFF2-40B4-BE49-F238E27FC236}">
              <a16:creationId xmlns:a16="http://schemas.microsoft.com/office/drawing/2014/main" id="{00000000-0008-0000-0E00-000047010000}"/>
            </a:ext>
          </a:extLst>
        </xdr:cNvPr>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328" name="フローチャート: 判断 327">
          <a:extLst>
            <a:ext uri="{FF2B5EF4-FFF2-40B4-BE49-F238E27FC236}">
              <a16:creationId xmlns:a16="http://schemas.microsoft.com/office/drawing/2014/main" id="{00000000-0008-0000-0E00-000048010000}"/>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329" name="フローチャート: 判断 328">
          <a:extLst>
            <a:ext uri="{FF2B5EF4-FFF2-40B4-BE49-F238E27FC236}">
              <a16:creationId xmlns:a16="http://schemas.microsoft.com/office/drawing/2014/main" id="{00000000-0008-0000-0E00-000049010000}"/>
            </a:ext>
          </a:extLst>
        </xdr:cNvPr>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147320</xdr:rowOff>
    </xdr:from>
    <xdr:to>
      <xdr:col>85</xdr:col>
      <xdr:colOff>177800</xdr:colOff>
      <xdr:row>39</xdr:row>
      <xdr:rowOff>77470</xdr:rowOff>
    </xdr:to>
    <xdr:sp macro="" textlink="">
      <xdr:nvSpPr>
        <xdr:cNvPr id="335" name="楕円 334">
          <a:extLst>
            <a:ext uri="{FF2B5EF4-FFF2-40B4-BE49-F238E27FC236}">
              <a16:creationId xmlns:a16="http://schemas.microsoft.com/office/drawing/2014/main" id="{00000000-0008-0000-0E00-00004F010000}"/>
            </a:ext>
          </a:extLst>
        </xdr:cNvPr>
        <xdr:cNvSpPr/>
      </xdr:nvSpPr>
      <xdr:spPr>
        <a:xfrm>
          <a:off x="16268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125747</xdr:rowOff>
    </xdr:from>
    <xdr:ext cx="405111" cy="259045"/>
    <xdr:sp macro="" textlink="">
      <xdr:nvSpPr>
        <xdr:cNvPr id="336" name="【認定こども園・幼稚園・保育所】&#10;有形固定資産減価償却率該当値テキスト">
          <a:extLst>
            <a:ext uri="{FF2B5EF4-FFF2-40B4-BE49-F238E27FC236}">
              <a16:creationId xmlns:a16="http://schemas.microsoft.com/office/drawing/2014/main" id="{00000000-0008-0000-0E00-000050010000}"/>
            </a:ext>
          </a:extLst>
        </xdr:cNvPr>
        <xdr:cNvSpPr txBox="1"/>
      </xdr:nvSpPr>
      <xdr:spPr>
        <a:xfrm>
          <a:off x="163576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23495</xdr:rowOff>
    </xdr:from>
    <xdr:to>
      <xdr:col>81</xdr:col>
      <xdr:colOff>101600</xdr:colOff>
      <xdr:row>39</xdr:row>
      <xdr:rowOff>125095</xdr:rowOff>
    </xdr:to>
    <xdr:sp macro="" textlink="">
      <xdr:nvSpPr>
        <xdr:cNvPr id="337" name="楕円 336">
          <a:extLst>
            <a:ext uri="{FF2B5EF4-FFF2-40B4-BE49-F238E27FC236}">
              <a16:creationId xmlns:a16="http://schemas.microsoft.com/office/drawing/2014/main" id="{00000000-0008-0000-0E00-000051010000}"/>
            </a:ext>
          </a:extLst>
        </xdr:cNvPr>
        <xdr:cNvSpPr/>
      </xdr:nvSpPr>
      <xdr:spPr>
        <a:xfrm>
          <a:off x="15430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26670</xdr:rowOff>
    </xdr:from>
    <xdr:to>
      <xdr:col>85</xdr:col>
      <xdr:colOff>127000</xdr:colOff>
      <xdr:row>39</xdr:row>
      <xdr:rowOff>74295</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flipV="1">
          <a:off x="15481300" y="671322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166370</xdr:rowOff>
    </xdr:from>
    <xdr:to>
      <xdr:col>76</xdr:col>
      <xdr:colOff>165100</xdr:colOff>
      <xdr:row>39</xdr:row>
      <xdr:rowOff>96520</xdr:rowOff>
    </xdr:to>
    <xdr:sp macro="" textlink="">
      <xdr:nvSpPr>
        <xdr:cNvPr id="339" name="楕円 338">
          <a:extLst>
            <a:ext uri="{FF2B5EF4-FFF2-40B4-BE49-F238E27FC236}">
              <a16:creationId xmlns:a16="http://schemas.microsoft.com/office/drawing/2014/main" id="{00000000-0008-0000-0E00-000053010000}"/>
            </a:ext>
          </a:extLst>
        </xdr:cNvPr>
        <xdr:cNvSpPr/>
      </xdr:nvSpPr>
      <xdr:spPr>
        <a:xfrm>
          <a:off x="14541500" y="66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45720</xdr:rowOff>
    </xdr:from>
    <xdr:to>
      <xdr:col>81</xdr:col>
      <xdr:colOff>50800</xdr:colOff>
      <xdr:row>39</xdr:row>
      <xdr:rowOff>74295</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14592300" y="67322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135890</xdr:rowOff>
    </xdr:from>
    <xdr:to>
      <xdr:col>72</xdr:col>
      <xdr:colOff>38100</xdr:colOff>
      <xdr:row>39</xdr:row>
      <xdr:rowOff>66040</xdr:rowOff>
    </xdr:to>
    <xdr:sp macro="" textlink="">
      <xdr:nvSpPr>
        <xdr:cNvPr id="341" name="楕円 340">
          <a:extLst>
            <a:ext uri="{FF2B5EF4-FFF2-40B4-BE49-F238E27FC236}">
              <a16:creationId xmlns:a16="http://schemas.microsoft.com/office/drawing/2014/main" id="{00000000-0008-0000-0E00-000055010000}"/>
            </a:ext>
          </a:extLst>
        </xdr:cNvPr>
        <xdr:cNvSpPr/>
      </xdr:nvSpPr>
      <xdr:spPr>
        <a:xfrm>
          <a:off x="13652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15240</xdr:rowOff>
    </xdr:from>
    <xdr:to>
      <xdr:col>76</xdr:col>
      <xdr:colOff>114300</xdr:colOff>
      <xdr:row>39</xdr:row>
      <xdr:rowOff>45720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13703300" y="670179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99695</xdr:rowOff>
    </xdr:from>
    <xdr:to>
      <xdr:col>67</xdr:col>
      <xdr:colOff>101600</xdr:colOff>
      <xdr:row>39</xdr:row>
      <xdr:rowOff>29845</xdr:rowOff>
    </xdr:to>
    <xdr:sp macro="" textlink="">
      <xdr:nvSpPr>
        <xdr:cNvPr id="343" name="楕円 342">
          <a:extLst>
            <a:ext uri="{FF2B5EF4-FFF2-40B4-BE49-F238E27FC236}">
              <a16:creationId xmlns:a16="http://schemas.microsoft.com/office/drawing/2014/main" id="{00000000-0008-0000-0E00-000057010000}"/>
            </a:ext>
          </a:extLst>
        </xdr:cNvPr>
        <xdr:cNvSpPr/>
      </xdr:nvSpPr>
      <xdr:spPr>
        <a:xfrm>
          <a:off x="12763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150495</xdr:rowOff>
    </xdr:from>
    <xdr:to>
      <xdr:col>71</xdr:col>
      <xdr:colOff>177800</xdr:colOff>
      <xdr:row>39</xdr:row>
      <xdr:rowOff>15240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12814300" y="66655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40657</xdr:rowOff>
    </xdr:from>
    <xdr:ext cx="405111" cy="259045"/>
    <xdr:sp macro="" textlink="">
      <xdr:nvSpPr>
        <xdr:cNvPr id="345" name="n_1aveValue【認定こども園・幼稚園・保育所】&#10;有形固定資産減価償却率">
          <a:extLst>
            <a:ext uri="{FF2B5EF4-FFF2-40B4-BE49-F238E27FC236}">
              <a16:creationId xmlns:a16="http://schemas.microsoft.com/office/drawing/2014/main" id="{00000000-0008-0000-0E00-000059010000}"/>
            </a:ext>
          </a:extLst>
        </xdr:cNvPr>
        <xdr:cNvSpPr txBox="1"/>
      </xdr:nvSpPr>
      <xdr:spPr>
        <a:xfrm>
          <a:off x="15266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101617</xdr:rowOff>
    </xdr:from>
    <xdr:ext cx="405111" cy="259045"/>
    <xdr:sp macro="" textlink="">
      <xdr:nvSpPr>
        <xdr:cNvPr id="346" name="n_2aveValue【認定こども園・幼稚園・保育所】&#10;有形固定資産減価償却率">
          <a:extLst>
            <a:ext uri="{FF2B5EF4-FFF2-40B4-BE49-F238E27FC236}">
              <a16:creationId xmlns:a16="http://schemas.microsoft.com/office/drawing/2014/main" id="{00000000-0008-0000-0E00-00005A010000}"/>
            </a:ext>
          </a:extLst>
        </xdr:cNvPr>
        <xdr:cNvSpPr txBox="1"/>
      </xdr:nvSpPr>
      <xdr:spPr>
        <a:xfrm>
          <a:off x="14389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347" name="n_3aveValue【認定こども園・幼稚園・保育所】&#10;有形固定資産減価償却率">
          <a:extLst>
            <a:ext uri="{FF2B5EF4-FFF2-40B4-BE49-F238E27FC236}">
              <a16:creationId xmlns:a16="http://schemas.microsoft.com/office/drawing/2014/main" id="{00000000-0008-0000-0E00-00005B010000}"/>
            </a:ext>
          </a:extLst>
        </xdr:cNvPr>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111142</xdr:rowOff>
    </xdr:from>
    <xdr:ext cx="405111" cy="259045"/>
    <xdr:sp macro="" textlink="">
      <xdr:nvSpPr>
        <xdr:cNvPr id="348" name="n_4aveValue【認定こども園・幼稚園・保育所】&#10;有形固定資産減価償却率">
          <a:extLst>
            <a:ext uri="{FF2B5EF4-FFF2-40B4-BE49-F238E27FC236}">
              <a16:creationId xmlns:a16="http://schemas.microsoft.com/office/drawing/2014/main" id="{00000000-0008-0000-0E00-00005C010000}"/>
            </a:ext>
          </a:extLst>
        </xdr:cNvPr>
        <xdr:cNvSpPr txBox="1"/>
      </xdr:nvSpPr>
      <xdr:spPr>
        <a:xfrm>
          <a:off x="12611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116222</xdr:rowOff>
    </xdr:from>
    <xdr:ext cx="405111" cy="259045"/>
    <xdr:sp macro="" textlink="">
      <xdr:nvSpPr>
        <xdr:cNvPr id="349" name="n_1mainValue【認定こども園・幼稚園・保育所】&#10;有形固定資産減価償却率">
          <a:extLst>
            <a:ext uri="{FF2B5EF4-FFF2-40B4-BE49-F238E27FC236}">
              <a16:creationId xmlns:a16="http://schemas.microsoft.com/office/drawing/2014/main" id="{00000000-0008-0000-0E00-00005D010000}"/>
            </a:ext>
          </a:extLst>
        </xdr:cNvPr>
        <xdr:cNvSpPr txBox="1"/>
      </xdr:nvSpPr>
      <xdr:spPr>
        <a:xfrm>
          <a:off x="15266044"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87647</xdr:rowOff>
    </xdr:from>
    <xdr:ext cx="405111" cy="259045"/>
    <xdr:sp macro="" textlink="">
      <xdr:nvSpPr>
        <xdr:cNvPr id="350" name="n_2mainValue【認定こども園・幼稚園・保育所】&#10;有形固定資産減価償却率">
          <a:extLst>
            <a:ext uri="{FF2B5EF4-FFF2-40B4-BE49-F238E27FC236}">
              <a16:creationId xmlns:a16="http://schemas.microsoft.com/office/drawing/2014/main" id="{00000000-0008-0000-0E00-00005E010000}"/>
            </a:ext>
          </a:extLst>
        </xdr:cNvPr>
        <xdr:cNvSpPr txBox="1"/>
      </xdr:nvSpPr>
      <xdr:spPr>
        <a:xfrm>
          <a:off x="143897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57167</xdr:rowOff>
    </xdr:from>
    <xdr:ext cx="405111" cy="259045"/>
    <xdr:sp macro="" textlink="">
      <xdr:nvSpPr>
        <xdr:cNvPr id="351" name="n_3mainValue【認定こども園・幼稚園・保育所】&#10;有形固定資産減価償却率">
          <a:extLst>
            <a:ext uri="{FF2B5EF4-FFF2-40B4-BE49-F238E27FC236}">
              <a16:creationId xmlns:a16="http://schemas.microsoft.com/office/drawing/2014/main" id="{00000000-0008-0000-0E00-00005F010000}"/>
            </a:ext>
          </a:extLst>
        </xdr:cNvPr>
        <xdr:cNvSpPr txBox="1"/>
      </xdr:nvSpPr>
      <xdr:spPr>
        <a:xfrm>
          <a:off x="13500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20972</xdr:rowOff>
    </xdr:from>
    <xdr:ext cx="405111" cy="259045"/>
    <xdr:sp macro="" textlink="">
      <xdr:nvSpPr>
        <xdr:cNvPr id="352" name="n_4mainValue【認定こども園・幼稚園・保育所】&#10;有形固定資産減価償却率">
          <a:extLst>
            <a:ext uri="{FF2B5EF4-FFF2-40B4-BE49-F238E27FC236}">
              <a16:creationId xmlns:a16="http://schemas.microsoft.com/office/drawing/2014/main" id="{00000000-0008-0000-0E00-000060010000}"/>
            </a:ext>
          </a:extLst>
        </xdr:cNvPr>
        <xdr:cNvSpPr txBox="1"/>
      </xdr:nvSpPr>
      <xdr:spPr>
        <a:xfrm>
          <a:off x="12611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00000000-0008-0000-0E00-000061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00000000-0008-0000-0E00-000062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00000000-0008-0000-0E00-000063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E00-000064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E00-000065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E00-000066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E00-000067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00000000-0008-0000-0E00-000068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8" name="テキスト ボックス 367">
          <a:extLst>
            <a:ext uri="{FF2B5EF4-FFF2-40B4-BE49-F238E27FC236}">
              <a16:creationId xmlns:a16="http://schemas.microsoft.com/office/drawing/2014/main" id="{00000000-0008-0000-0E00-000070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0" name="テキスト ボックス 369">
          <a:extLst>
            <a:ext uri="{FF2B5EF4-FFF2-40B4-BE49-F238E27FC236}">
              <a16:creationId xmlns:a16="http://schemas.microsoft.com/office/drawing/2014/main" id="{00000000-0008-0000-0E00-000072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a:extLst>
            <a:ext uri="{FF2B5EF4-FFF2-40B4-BE49-F238E27FC236}">
              <a16:creationId xmlns:a16="http://schemas.microsoft.com/office/drawing/2014/main" id="{00000000-0008-0000-0E00-000073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2" name="テキスト ボックス 371">
          <a:extLst>
            <a:ext uri="{FF2B5EF4-FFF2-40B4-BE49-F238E27FC236}">
              <a16:creationId xmlns:a16="http://schemas.microsoft.com/office/drawing/2014/main" id="{00000000-0008-0000-0E00-000074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00000000-0008-0000-0E00-000075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4" name="テキスト ボックス 373">
          <a:extLst>
            <a:ext uri="{FF2B5EF4-FFF2-40B4-BE49-F238E27FC236}">
              <a16:creationId xmlns:a16="http://schemas.microsoft.com/office/drawing/2014/main" id="{00000000-0008-0000-0E00-000076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認定こども園・幼稚園・保育所】&#10;一人当たり面積グラフ枠">
          <a:extLst>
            <a:ext uri="{FF2B5EF4-FFF2-40B4-BE49-F238E27FC236}">
              <a16:creationId xmlns:a16="http://schemas.microsoft.com/office/drawing/2014/main" id="{00000000-0008-0000-0E00-000077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376" name="直線コネクタ 375">
          <a:extLst>
            <a:ext uri="{FF2B5EF4-FFF2-40B4-BE49-F238E27FC236}">
              <a16:creationId xmlns:a16="http://schemas.microsoft.com/office/drawing/2014/main" id="{00000000-0008-0000-0E00-000078010000}"/>
            </a:ext>
          </a:extLst>
        </xdr:cNvPr>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7" name="【認定こども園・幼稚園・保育所】&#10;一人当たり面積最小値テキスト">
          <a:extLst>
            <a:ext uri="{FF2B5EF4-FFF2-40B4-BE49-F238E27FC236}">
              <a16:creationId xmlns:a16="http://schemas.microsoft.com/office/drawing/2014/main" id="{00000000-0008-0000-0E00-00007901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8" name="直線コネクタ 377">
          <a:extLst>
            <a:ext uri="{FF2B5EF4-FFF2-40B4-BE49-F238E27FC236}">
              <a16:creationId xmlns:a16="http://schemas.microsoft.com/office/drawing/2014/main" id="{00000000-0008-0000-0E00-00007A01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379" name="【認定こども園・幼稚園・保育所】&#10;一人当たり面積最大値テキスト">
          <a:extLst>
            <a:ext uri="{FF2B5EF4-FFF2-40B4-BE49-F238E27FC236}">
              <a16:creationId xmlns:a16="http://schemas.microsoft.com/office/drawing/2014/main" id="{00000000-0008-0000-0E00-00007B010000}"/>
            </a:ext>
          </a:extLst>
        </xdr:cNvPr>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380" name="直線コネクタ 379">
          <a:extLst>
            <a:ext uri="{FF2B5EF4-FFF2-40B4-BE49-F238E27FC236}">
              <a16:creationId xmlns:a16="http://schemas.microsoft.com/office/drawing/2014/main" id="{00000000-0008-0000-0E00-00007C010000}"/>
            </a:ext>
          </a:extLst>
        </xdr:cNvPr>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1" name="【認定こども園・幼稚園・保育所】&#10;一人当たり面積平均値テキスト">
          <a:extLst>
            <a:ext uri="{FF2B5EF4-FFF2-40B4-BE49-F238E27FC236}">
              <a16:creationId xmlns:a16="http://schemas.microsoft.com/office/drawing/2014/main" id="{00000000-0008-0000-0E00-00007D010000}"/>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2" name="フローチャート: 判断 381">
          <a:extLst>
            <a:ext uri="{FF2B5EF4-FFF2-40B4-BE49-F238E27FC236}">
              <a16:creationId xmlns:a16="http://schemas.microsoft.com/office/drawing/2014/main" id="{00000000-0008-0000-0E00-00007E010000}"/>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83" name="フローチャート: 判断 382">
          <a:extLst>
            <a:ext uri="{FF2B5EF4-FFF2-40B4-BE49-F238E27FC236}">
              <a16:creationId xmlns:a16="http://schemas.microsoft.com/office/drawing/2014/main" id="{00000000-0008-0000-0E00-00007F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384" name="フローチャート: 判断 383">
          <a:extLst>
            <a:ext uri="{FF2B5EF4-FFF2-40B4-BE49-F238E27FC236}">
              <a16:creationId xmlns:a16="http://schemas.microsoft.com/office/drawing/2014/main" id="{00000000-0008-0000-0E00-000080010000}"/>
            </a:ext>
          </a:extLst>
        </xdr:cNvPr>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85" name="フローチャート: 判断 384">
          <a:extLst>
            <a:ext uri="{FF2B5EF4-FFF2-40B4-BE49-F238E27FC236}">
              <a16:creationId xmlns:a16="http://schemas.microsoft.com/office/drawing/2014/main" id="{00000000-0008-0000-0E00-000081010000}"/>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386" name="フローチャート: 判断 385">
          <a:extLst>
            <a:ext uri="{FF2B5EF4-FFF2-40B4-BE49-F238E27FC236}">
              <a16:creationId xmlns:a16="http://schemas.microsoft.com/office/drawing/2014/main" id="{00000000-0008-0000-0E00-000082010000}"/>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E00-000083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E00-000084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E00-000085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90170</xdr:rowOff>
    </xdr:from>
    <xdr:to>
      <xdr:col>116</xdr:col>
      <xdr:colOff>114300</xdr:colOff>
      <xdr:row>42</xdr:row>
      <xdr:rowOff>20320</xdr:rowOff>
    </xdr:to>
    <xdr:sp macro="" textlink="">
      <xdr:nvSpPr>
        <xdr:cNvPr id="392" name="楕円 391">
          <a:extLst>
            <a:ext uri="{FF2B5EF4-FFF2-40B4-BE49-F238E27FC236}">
              <a16:creationId xmlns:a16="http://schemas.microsoft.com/office/drawing/2014/main" id="{00000000-0008-0000-0E00-000088010000}"/>
            </a:ext>
          </a:extLst>
        </xdr:cNvPr>
        <xdr:cNvSpPr/>
      </xdr:nvSpPr>
      <xdr:spPr>
        <a:xfrm>
          <a:off x="221107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5097</xdr:rowOff>
    </xdr:from>
    <xdr:ext cx="469744" cy="259045"/>
    <xdr:sp macro="" textlink="">
      <xdr:nvSpPr>
        <xdr:cNvPr id="393" name="【認定こども園・幼稚園・保育所】&#10;一人当たり面積該当値テキスト">
          <a:extLst>
            <a:ext uri="{FF2B5EF4-FFF2-40B4-BE49-F238E27FC236}">
              <a16:creationId xmlns:a16="http://schemas.microsoft.com/office/drawing/2014/main" id="{00000000-0008-0000-0E00-000089010000}"/>
            </a:ext>
          </a:extLst>
        </xdr:cNvPr>
        <xdr:cNvSpPr txBox="1"/>
      </xdr:nvSpPr>
      <xdr:spPr>
        <a:xfrm>
          <a:off x="22199600" y="703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90170</xdr:rowOff>
    </xdr:from>
    <xdr:to>
      <xdr:col>112</xdr:col>
      <xdr:colOff>38100</xdr:colOff>
      <xdr:row>42</xdr:row>
      <xdr:rowOff>20320</xdr:rowOff>
    </xdr:to>
    <xdr:sp macro="" textlink="">
      <xdr:nvSpPr>
        <xdr:cNvPr id="394" name="楕円 393">
          <a:extLst>
            <a:ext uri="{FF2B5EF4-FFF2-40B4-BE49-F238E27FC236}">
              <a16:creationId xmlns:a16="http://schemas.microsoft.com/office/drawing/2014/main" id="{00000000-0008-0000-0E00-00008A010000}"/>
            </a:ext>
          </a:extLst>
        </xdr:cNvPr>
        <xdr:cNvSpPr/>
      </xdr:nvSpPr>
      <xdr:spPr>
        <a:xfrm>
          <a:off x="21272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140970</xdr:rowOff>
    </xdr:from>
    <xdr:to>
      <xdr:col>116</xdr:col>
      <xdr:colOff>63500</xdr:colOff>
      <xdr:row>41</xdr:row>
      <xdr:rowOff>140970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21323300" y="717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90170</xdr:rowOff>
    </xdr:from>
    <xdr:to>
      <xdr:col>107</xdr:col>
      <xdr:colOff>101600</xdr:colOff>
      <xdr:row>42</xdr:row>
      <xdr:rowOff>20320</xdr:rowOff>
    </xdr:to>
    <xdr:sp macro="" textlink="">
      <xdr:nvSpPr>
        <xdr:cNvPr id="396" name="楕円 395">
          <a:extLst>
            <a:ext uri="{FF2B5EF4-FFF2-40B4-BE49-F238E27FC236}">
              <a16:creationId xmlns:a16="http://schemas.microsoft.com/office/drawing/2014/main" id="{00000000-0008-0000-0E00-00008C010000}"/>
            </a:ext>
          </a:extLst>
        </xdr:cNvPr>
        <xdr:cNvSpPr/>
      </xdr:nvSpPr>
      <xdr:spPr>
        <a:xfrm>
          <a:off x="20383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140970</xdr:rowOff>
    </xdr:from>
    <xdr:to>
      <xdr:col>111</xdr:col>
      <xdr:colOff>177800</xdr:colOff>
      <xdr:row>41</xdr:row>
      <xdr:rowOff>140970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20434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90170</xdr:rowOff>
    </xdr:from>
    <xdr:to>
      <xdr:col>102</xdr:col>
      <xdr:colOff>165100</xdr:colOff>
      <xdr:row>42</xdr:row>
      <xdr:rowOff>20320</xdr:rowOff>
    </xdr:to>
    <xdr:sp macro="" textlink="">
      <xdr:nvSpPr>
        <xdr:cNvPr id="398" name="楕円 397">
          <a:extLst>
            <a:ext uri="{FF2B5EF4-FFF2-40B4-BE49-F238E27FC236}">
              <a16:creationId xmlns:a16="http://schemas.microsoft.com/office/drawing/2014/main" id="{00000000-0008-0000-0E00-00008E010000}"/>
            </a:ext>
          </a:extLst>
        </xdr:cNvPr>
        <xdr:cNvSpPr/>
      </xdr:nvSpPr>
      <xdr:spPr>
        <a:xfrm>
          <a:off x="19494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140970</xdr:rowOff>
    </xdr:from>
    <xdr:to>
      <xdr:col>107</xdr:col>
      <xdr:colOff>50800</xdr:colOff>
      <xdr:row>41</xdr:row>
      <xdr:rowOff>140970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9545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90170</xdr:rowOff>
    </xdr:from>
    <xdr:to>
      <xdr:col>98</xdr:col>
      <xdr:colOff>38100</xdr:colOff>
      <xdr:row>42</xdr:row>
      <xdr:rowOff>20320</xdr:rowOff>
    </xdr:to>
    <xdr:sp macro="" textlink="">
      <xdr:nvSpPr>
        <xdr:cNvPr id="400" name="楕円 399">
          <a:extLst>
            <a:ext uri="{FF2B5EF4-FFF2-40B4-BE49-F238E27FC236}">
              <a16:creationId xmlns:a16="http://schemas.microsoft.com/office/drawing/2014/main" id="{00000000-0008-0000-0E00-000090010000}"/>
            </a:ext>
          </a:extLst>
        </xdr:cNvPr>
        <xdr:cNvSpPr/>
      </xdr:nvSpPr>
      <xdr:spPr>
        <a:xfrm>
          <a:off x="18605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140970</xdr:rowOff>
    </xdr:from>
    <xdr:to>
      <xdr:col>102</xdr:col>
      <xdr:colOff>114300</xdr:colOff>
      <xdr:row>41</xdr:row>
      <xdr:rowOff>140970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8656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02" name="n_1aveValue【認定こども園・幼稚園・保育所】&#10;一人当たり面積">
          <a:extLst>
            <a:ext uri="{FF2B5EF4-FFF2-40B4-BE49-F238E27FC236}">
              <a16:creationId xmlns:a16="http://schemas.microsoft.com/office/drawing/2014/main" id="{00000000-0008-0000-0E00-000092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170197</xdr:rowOff>
    </xdr:from>
    <xdr:ext cx="469744" cy="259045"/>
    <xdr:sp macro="" textlink="">
      <xdr:nvSpPr>
        <xdr:cNvPr id="403" name="n_2aveValue【認定こども園・幼稚園・保育所】&#10;一人当たり面積">
          <a:extLst>
            <a:ext uri="{FF2B5EF4-FFF2-40B4-BE49-F238E27FC236}">
              <a16:creationId xmlns:a16="http://schemas.microsoft.com/office/drawing/2014/main" id="{00000000-0008-0000-0E00-000093010000}"/>
            </a:ext>
          </a:extLst>
        </xdr:cNvPr>
        <xdr:cNvSpPr txBox="1"/>
      </xdr:nvSpPr>
      <xdr:spPr>
        <a:xfrm>
          <a:off x="20199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04" name="n_3aveValue【認定こども園・幼稚園・保育所】&#10;一人当たり面積">
          <a:extLst>
            <a:ext uri="{FF2B5EF4-FFF2-40B4-BE49-F238E27FC236}">
              <a16:creationId xmlns:a16="http://schemas.microsoft.com/office/drawing/2014/main" id="{00000000-0008-0000-0E00-000094010000}"/>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05" name="n_4aveValue【認定こども園・幼稚園・保育所】&#10;一人当たり面積">
          <a:extLst>
            <a:ext uri="{FF2B5EF4-FFF2-40B4-BE49-F238E27FC236}">
              <a16:creationId xmlns:a16="http://schemas.microsoft.com/office/drawing/2014/main" id="{00000000-0008-0000-0E00-000095010000}"/>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11447</xdr:rowOff>
    </xdr:from>
    <xdr:ext cx="469744" cy="259045"/>
    <xdr:sp macro="" textlink="">
      <xdr:nvSpPr>
        <xdr:cNvPr id="406" name="n_1mainValue【認定こども園・幼稚園・保育所】&#10;一人当たり面積">
          <a:extLst>
            <a:ext uri="{FF2B5EF4-FFF2-40B4-BE49-F238E27FC236}">
              <a16:creationId xmlns:a16="http://schemas.microsoft.com/office/drawing/2014/main" id="{00000000-0008-0000-0E00-000096010000}"/>
            </a:ext>
          </a:extLst>
        </xdr:cNvPr>
        <xdr:cNvSpPr txBox="1"/>
      </xdr:nvSpPr>
      <xdr:spPr>
        <a:xfrm>
          <a:off x="210757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11447</xdr:rowOff>
    </xdr:from>
    <xdr:ext cx="469744" cy="259045"/>
    <xdr:sp macro="" textlink="">
      <xdr:nvSpPr>
        <xdr:cNvPr id="407" name="n_2mainValue【認定こども園・幼稚園・保育所】&#10;一人当たり面積">
          <a:extLst>
            <a:ext uri="{FF2B5EF4-FFF2-40B4-BE49-F238E27FC236}">
              <a16:creationId xmlns:a16="http://schemas.microsoft.com/office/drawing/2014/main" id="{00000000-0008-0000-0E00-000097010000}"/>
            </a:ext>
          </a:extLst>
        </xdr:cNvPr>
        <xdr:cNvSpPr txBox="1"/>
      </xdr:nvSpPr>
      <xdr:spPr>
        <a:xfrm>
          <a:off x="20199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11447</xdr:rowOff>
    </xdr:from>
    <xdr:ext cx="469744" cy="259045"/>
    <xdr:sp macro="" textlink="">
      <xdr:nvSpPr>
        <xdr:cNvPr id="408" name="n_3mainValue【認定こども園・幼稚園・保育所】&#10;一人当たり面積">
          <a:extLst>
            <a:ext uri="{FF2B5EF4-FFF2-40B4-BE49-F238E27FC236}">
              <a16:creationId xmlns:a16="http://schemas.microsoft.com/office/drawing/2014/main" id="{00000000-0008-0000-0E00-000098010000}"/>
            </a:ext>
          </a:extLst>
        </xdr:cNvPr>
        <xdr:cNvSpPr txBox="1"/>
      </xdr:nvSpPr>
      <xdr:spPr>
        <a:xfrm>
          <a:off x="19310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11447</xdr:rowOff>
    </xdr:from>
    <xdr:ext cx="469744" cy="259045"/>
    <xdr:sp macro="" textlink="">
      <xdr:nvSpPr>
        <xdr:cNvPr id="409" name="n_4mainValue【認定こども園・幼稚園・保育所】&#10;一人当たり面積">
          <a:extLst>
            <a:ext uri="{FF2B5EF4-FFF2-40B4-BE49-F238E27FC236}">
              <a16:creationId xmlns:a16="http://schemas.microsoft.com/office/drawing/2014/main" id="{00000000-0008-0000-0E00-000099010000}"/>
            </a:ext>
          </a:extLst>
        </xdr:cNvPr>
        <xdr:cNvSpPr txBox="1"/>
      </xdr:nvSpPr>
      <xdr:spPr>
        <a:xfrm>
          <a:off x="18421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E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E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E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E00-0000A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00000000-0008-0000-0E00-0000B5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00000000-0008-0000-0E00-0000B7010000}"/>
            </a:ext>
          </a:extLst>
        </xdr:cNvPr>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00000000-0008-0000-0E00-0000B9010000}"/>
            </a:ext>
          </a:extLst>
        </xdr:cNvPr>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117809</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00000000-0008-0000-0E00-0000BB010000}"/>
            </a:ext>
          </a:extLst>
        </xdr:cNvPr>
        <xdr:cNvSpPr txBox="1"/>
      </xdr:nvSpPr>
      <xdr:spPr>
        <a:xfrm>
          <a:off x="16357600" y="10233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445" name="フローチャート: 判断 444">
          <a:extLst>
            <a:ext uri="{FF2B5EF4-FFF2-40B4-BE49-F238E27FC236}">
              <a16:creationId xmlns:a16="http://schemas.microsoft.com/office/drawing/2014/main" id="{00000000-0008-0000-0E00-0000BD010000}"/>
            </a:ext>
          </a:extLst>
        </xdr:cNvPr>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446" name="フローチャート: 判断 445">
          <a:extLst>
            <a:ext uri="{FF2B5EF4-FFF2-40B4-BE49-F238E27FC236}">
              <a16:creationId xmlns:a16="http://schemas.microsoft.com/office/drawing/2014/main" id="{00000000-0008-0000-0E00-0000BE010000}"/>
            </a:ext>
          </a:extLst>
        </xdr:cNvPr>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447" name="フローチャート: 判断 446">
          <a:extLst>
            <a:ext uri="{FF2B5EF4-FFF2-40B4-BE49-F238E27FC236}">
              <a16:creationId xmlns:a16="http://schemas.microsoft.com/office/drawing/2014/main" id="{00000000-0008-0000-0E00-0000BF010000}"/>
            </a:ext>
          </a:extLst>
        </xdr:cNvPr>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448" name="フローチャート: 判断 447">
          <a:extLst>
            <a:ext uri="{FF2B5EF4-FFF2-40B4-BE49-F238E27FC236}">
              <a16:creationId xmlns:a16="http://schemas.microsoft.com/office/drawing/2014/main" id="{00000000-0008-0000-0E00-0000C0010000}"/>
            </a:ext>
          </a:extLst>
        </xdr:cNvPr>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E00-0000C4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114935</xdr:rowOff>
    </xdr:from>
    <xdr:to>
      <xdr:col>85</xdr:col>
      <xdr:colOff>177800</xdr:colOff>
      <xdr:row>63</xdr:row>
      <xdr:rowOff>45085</xdr:rowOff>
    </xdr:to>
    <xdr:sp macro="" textlink="">
      <xdr:nvSpPr>
        <xdr:cNvPr id="454" name="楕円 453">
          <a:extLst>
            <a:ext uri="{FF2B5EF4-FFF2-40B4-BE49-F238E27FC236}">
              <a16:creationId xmlns:a16="http://schemas.microsoft.com/office/drawing/2014/main" id="{00000000-0008-0000-0E00-0000C6010000}"/>
            </a:ext>
          </a:extLst>
        </xdr:cNvPr>
        <xdr:cNvSpPr/>
      </xdr:nvSpPr>
      <xdr:spPr>
        <a:xfrm>
          <a:off x="162687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93362</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00000000-0008-0000-0E00-0000C7010000}"/>
            </a:ext>
          </a:extLst>
        </xdr:cNvPr>
        <xdr:cNvSpPr txBox="1"/>
      </xdr:nvSpPr>
      <xdr:spPr>
        <a:xfrm>
          <a:off x="16357600"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100647</xdr:rowOff>
    </xdr:from>
    <xdr:to>
      <xdr:col>81</xdr:col>
      <xdr:colOff>101600</xdr:colOff>
      <xdr:row>63</xdr:row>
      <xdr:rowOff>30797</xdr:rowOff>
    </xdr:to>
    <xdr:sp macro="" textlink="">
      <xdr:nvSpPr>
        <xdr:cNvPr id="456" name="楕円 455">
          <a:extLst>
            <a:ext uri="{FF2B5EF4-FFF2-40B4-BE49-F238E27FC236}">
              <a16:creationId xmlns:a16="http://schemas.microsoft.com/office/drawing/2014/main" id="{00000000-0008-0000-0E00-0000C8010000}"/>
            </a:ext>
          </a:extLst>
        </xdr:cNvPr>
        <xdr:cNvSpPr/>
      </xdr:nvSpPr>
      <xdr:spPr>
        <a:xfrm>
          <a:off x="15430500" y="107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151447</xdr:rowOff>
    </xdr:from>
    <xdr:to>
      <xdr:col>85</xdr:col>
      <xdr:colOff>127000</xdr:colOff>
      <xdr:row>62</xdr:row>
      <xdr:rowOff>165735</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5481300" y="10781347"/>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635</xdr:rowOff>
    </xdr:from>
    <xdr:to>
      <xdr:col>76</xdr:col>
      <xdr:colOff>165100</xdr:colOff>
      <xdr:row>63</xdr:row>
      <xdr:rowOff>102235</xdr:rowOff>
    </xdr:to>
    <xdr:sp macro="" textlink="">
      <xdr:nvSpPr>
        <xdr:cNvPr id="458" name="楕円 457">
          <a:extLst>
            <a:ext uri="{FF2B5EF4-FFF2-40B4-BE49-F238E27FC236}">
              <a16:creationId xmlns:a16="http://schemas.microsoft.com/office/drawing/2014/main" id="{00000000-0008-0000-0E00-0000CA010000}"/>
            </a:ext>
          </a:extLst>
        </xdr:cNvPr>
        <xdr:cNvSpPr/>
      </xdr:nvSpPr>
      <xdr:spPr>
        <a:xfrm>
          <a:off x="1454150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151447</xdr:rowOff>
    </xdr:from>
    <xdr:to>
      <xdr:col>81</xdr:col>
      <xdr:colOff>50800</xdr:colOff>
      <xdr:row>63</xdr:row>
      <xdr:rowOff>51435</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flipV="1">
          <a:off x="14592300" y="10781347"/>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29210</xdr:rowOff>
    </xdr:from>
    <xdr:to>
      <xdr:col>72</xdr:col>
      <xdr:colOff>38100</xdr:colOff>
      <xdr:row>63</xdr:row>
      <xdr:rowOff>130810</xdr:rowOff>
    </xdr:to>
    <xdr:sp macro="" textlink="">
      <xdr:nvSpPr>
        <xdr:cNvPr id="460" name="楕円 459">
          <a:extLst>
            <a:ext uri="{FF2B5EF4-FFF2-40B4-BE49-F238E27FC236}">
              <a16:creationId xmlns:a16="http://schemas.microsoft.com/office/drawing/2014/main" id="{00000000-0008-0000-0E00-0000CC010000}"/>
            </a:ext>
          </a:extLst>
        </xdr:cNvPr>
        <xdr:cNvSpPr/>
      </xdr:nvSpPr>
      <xdr:spPr>
        <a:xfrm>
          <a:off x="1365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51435</xdr:rowOff>
    </xdr:from>
    <xdr:to>
      <xdr:col>76</xdr:col>
      <xdr:colOff>114300</xdr:colOff>
      <xdr:row>63</xdr:row>
      <xdr:rowOff>80010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flipV="1">
          <a:off x="13703300" y="108527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49213</xdr:rowOff>
    </xdr:from>
    <xdr:to>
      <xdr:col>67</xdr:col>
      <xdr:colOff>101600</xdr:colOff>
      <xdr:row>63</xdr:row>
      <xdr:rowOff>150813</xdr:rowOff>
    </xdr:to>
    <xdr:sp macro="" textlink="">
      <xdr:nvSpPr>
        <xdr:cNvPr id="462" name="楕円 461">
          <a:extLst>
            <a:ext uri="{FF2B5EF4-FFF2-40B4-BE49-F238E27FC236}">
              <a16:creationId xmlns:a16="http://schemas.microsoft.com/office/drawing/2014/main" id="{00000000-0008-0000-0E00-0000CE010000}"/>
            </a:ext>
          </a:extLst>
        </xdr:cNvPr>
        <xdr:cNvSpPr/>
      </xdr:nvSpPr>
      <xdr:spPr>
        <a:xfrm>
          <a:off x="12763500" y="108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80010</xdr:rowOff>
    </xdr:from>
    <xdr:to>
      <xdr:col>71</xdr:col>
      <xdr:colOff>177800</xdr:colOff>
      <xdr:row>63</xdr:row>
      <xdr:rowOff>100013</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flipV="1">
          <a:off x="12814300" y="10881360"/>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15892</xdr:rowOff>
    </xdr:from>
    <xdr:ext cx="405111" cy="259045"/>
    <xdr:sp macro="" textlink="">
      <xdr:nvSpPr>
        <xdr:cNvPr id="464" name="n_1aveValue【学校施設】&#10;有形固定資産減価償却率">
          <a:extLst>
            <a:ext uri="{FF2B5EF4-FFF2-40B4-BE49-F238E27FC236}">
              <a16:creationId xmlns:a16="http://schemas.microsoft.com/office/drawing/2014/main" id="{00000000-0008-0000-0E00-0000D0010000}"/>
            </a:ext>
          </a:extLst>
        </xdr:cNvPr>
        <xdr:cNvSpPr txBox="1"/>
      </xdr:nvSpPr>
      <xdr:spPr>
        <a:xfrm>
          <a:off x="15266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81615</xdr:rowOff>
    </xdr:from>
    <xdr:ext cx="405111" cy="259045"/>
    <xdr:sp macro="" textlink="">
      <xdr:nvSpPr>
        <xdr:cNvPr id="465" name="n_2aveValue【学校施設】&#10;有形固定資産減価償却率">
          <a:extLst>
            <a:ext uri="{FF2B5EF4-FFF2-40B4-BE49-F238E27FC236}">
              <a16:creationId xmlns:a16="http://schemas.microsoft.com/office/drawing/2014/main" id="{00000000-0008-0000-0E00-0000D1010000}"/>
            </a:ext>
          </a:extLst>
        </xdr:cNvPr>
        <xdr:cNvSpPr txBox="1"/>
      </xdr:nvSpPr>
      <xdr:spPr>
        <a:xfrm>
          <a:off x="14389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121620</xdr:rowOff>
    </xdr:from>
    <xdr:ext cx="405111" cy="259045"/>
    <xdr:sp macro="" textlink="">
      <xdr:nvSpPr>
        <xdr:cNvPr id="466" name="n_3aveValue【学校施設】&#10;有形固定資産減価償却率">
          <a:extLst>
            <a:ext uri="{FF2B5EF4-FFF2-40B4-BE49-F238E27FC236}">
              <a16:creationId xmlns:a16="http://schemas.microsoft.com/office/drawing/2014/main" id="{00000000-0008-0000-0E00-0000D2010000}"/>
            </a:ext>
          </a:extLst>
        </xdr:cNvPr>
        <xdr:cNvSpPr txBox="1"/>
      </xdr:nvSpPr>
      <xdr:spPr>
        <a:xfrm>
          <a:off x="13500744" y="1023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124477</xdr:rowOff>
    </xdr:from>
    <xdr:ext cx="405111" cy="259045"/>
    <xdr:sp macro="" textlink="">
      <xdr:nvSpPr>
        <xdr:cNvPr id="467" name="n_4aveValue【学校施設】&#10;有形固定資産減価償却率">
          <a:extLst>
            <a:ext uri="{FF2B5EF4-FFF2-40B4-BE49-F238E27FC236}">
              <a16:creationId xmlns:a16="http://schemas.microsoft.com/office/drawing/2014/main" id="{00000000-0008-0000-0E00-0000D3010000}"/>
            </a:ext>
          </a:extLst>
        </xdr:cNvPr>
        <xdr:cNvSpPr txBox="1"/>
      </xdr:nvSpPr>
      <xdr:spPr>
        <a:xfrm>
          <a:off x="12611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21924</xdr:rowOff>
    </xdr:from>
    <xdr:ext cx="405111" cy="259045"/>
    <xdr:sp macro="" textlink="">
      <xdr:nvSpPr>
        <xdr:cNvPr id="468" name="n_1mainValue【学校施設】&#10;有形固定資産減価償却率">
          <a:extLst>
            <a:ext uri="{FF2B5EF4-FFF2-40B4-BE49-F238E27FC236}">
              <a16:creationId xmlns:a16="http://schemas.microsoft.com/office/drawing/2014/main" id="{00000000-0008-0000-0E00-0000D4010000}"/>
            </a:ext>
          </a:extLst>
        </xdr:cNvPr>
        <xdr:cNvSpPr txBox="1"/>
      </xdr:nvSpPr>
      <xdr:spPr>
        <a:xfrm>
          <a:off x="15266044" y="10823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93362</xdr:rowOff>
    </xdr:from>
    <xdr:ext cx="405111" cy="259045"/>
    <xdr:sp macro="" textlink="">
      <xdr:nvSpPr>
        <xdr:cNvPr id="469" name="n_2mainValue【学校施設】&#10;有形固定資産減価償却率">
          <a:extLst>
            <a:ext uri="{FF2B5EF4-FFF2-40B4-BE49-F238E27FC236}">
              <a16:creationId xmlns:a16="http://schemas.microsoft.com/office/drawing/2014/main" id="{00000000-0008-0000-0E00-0000D5010000}"/>
            </a:ext>
          </a:extLst>
        </xdr:cNvPr>
        <xdr:cNvSpPr txBox="1"/>
      </xdr:nvSpPr>
      <xdr:spPr>
        <a:xfrm>
          <a:off x="14389744" y="1089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121937</xdr:rowOff>
    </xdr:from>
    <xdr:ext cx="405111" cy="259045"/>
    <xdr:sp macro="" textlink="">
      <xdr:nvSpPr>
        <xdr:cNvPr id="470" name="n_3mainValue【学校施設】&#10;有形固定資産減価償却率">
          <a:extLst>
            <a:ext uri="{FF2B5EF4-FFF2-40B4-BE49-F238E27FC236}">
              <a16:creationId xmlns:a16="http://schemas.microsoft.com/office/drawing/2014/main" id="{00000000-0008-0000-0E00-0000D6010000}"/>
            </a:ext>
          </a:extLst>
        </xdr:cNvPr>
        <xdr:cNvSpPr txBox="1"/>
      </xdr:nvSpPr>
      <xdr:spPr>
        <a:xfrm>
          <a:off x="135007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141940</xdr:rowOff>
    </xdr:from>
    <xdr:ext cx="405111" cy="259045"/>
    <xdr:sp macro="" textlink="">
      <xdr:nvSpPr>
        <xdr:cNvPr id="471" name="n_4mainValue【学校施設】&#10;有形固定資産減価償却率">
          <a:extLst>
            <a:ext uri="{FF2B5EF4-FFF2-40B4-BE49-F238E27FC236}">
              <a16:creationId xmlns:a16="http://schemas.microsoft.com/office/drawing/2014/main" id="{00000000-0008-0000-0E00-0000D7010000}"/>
            </a:ext>
          </a:extLst>
        </xdr:cNvPr>
        <xdr:cNvSpPr txBox="1"/>
      </xdr:nvSpPr>
      <xdr:spPr>
        <a:xfrm>
          <a:off x="12611744" y="10943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00000000-0008-0000-0E00-0000DF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4" name="テキスト ボックス 493">
          <a:extLst>
            <a:ext uri="{FF2B5EF4-FFF2-40B4-BE49-F238E27FC236}">
              <a16:creationId xmlns:a16="http://schemas.microsoft.com/office/drawing/2014/main" id="{00000000-0008-0000-0E00-0000EE01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6" name="テキスト ボックス 495">
          <a:extLst>
            <a:ext uri="{FF2B5EF4-FFF2-40B4-BE49-F238E27FC236}">
              <a16:creationId xmlns:a16="http://schemas.microsoft.com/office/drawing/2014/main" id="{00000000-0008-0000-0E00-0000F0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a:extLst>
            <a:ext uri="{FF2B5EF4-FFF2-40B4-BE49-F238E27FC236}">
              <a16:creationId xmlns:a16="http://schemas.microsoft.com/office/drawing/2014/main" id="{00000000-0008-0000-0E00-0000F1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499" name="【学校施設】&#10;一人当たり面積最小値テキスト">
          <a:extLst>
            <a:ext uri="{FF2B5EF4-FFF2-40B4-BE49-F238E27FC236}">
              <a16:creationId xmlns:a16="http://schemas.microsoft.com/office/drawing/2014/main" id="{00000000-0008-0000-0E00-0000F3010000}"/>
            </a:ext>
          </a:extLst>
        </xdr:cNvPr>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501" name="【学校施設】&#10;一人当たり面積最大値テキスト">
          <a:extLst>
            <a:ext uri="{FF2B5EF4-FFF2-40B4-BE49-F238E27FC236}">
              <a16:creationId xmlns:a16="http://schemas.microsoft.com/office/drawing/2014/main" id="{00000000-0008-0000-0E00-0000F5010000}"/>
            </a:ext>
          </a:extLst>
        </xdr:cNvPr>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503" name="【学校施設】&#10;一人当たり面積平均値テキスト">
          <a:extLst>
            <a:ext uri="{FF2B5EF4-FFF2-40B4-BE49-F238E27FC236}">
              <a16:creationId xmlns:a16="http://schemas.microsoft.com/office/drawing/2014/main" id="{00000000-0008-0000-0E00-0000F7010000}"/>
            </a:ext>
          </a:extLst>
        </xdr:cNvPr>
        <xdr:cNvSpPr txBox="1"/>
      </xdr:nvSpPr>
      <xdr:spPr>
        <a:xfrm>
          <a:off x="22199600" y="1013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505" name="フローチャート: 判断 504">
          <a:extLst>
            <a:ext uri="{FF2B5EF4-FFF2-40B4-BE49-F238E27FC236}">
              <a16:creationId xmlns:a16="http://schemas.microsoft.com/office/drawing/2014/main" id="{00000000-0008-0000-0E00-0000F9010000}"/>
            </a:ext>
          </a:extLst>
        </xdr:cNvPr>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506" name="フローチャート: 判断 505">
          <a:extLst>
            <a:ext uri="{FF2B5EF4-FFF2-40B4-BE49-F238E27FC236}">
              <a16:creationId xmlns:a16="http://schemas.microsoft.com/office/drawing/2014/main" id="{00000000-0008-0000-0E00-0000FA010000}"/>
            </a:ext>
          </a:extLst>
        </xdr:cNvPr>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507" name="フローチャート: 判断 506">
          <a:extLst>
            <a:ext uri="{FF2B5EF4-FFF2-40B4-BE49-F238E27FC236}">
              <a16:creationId xmlns:a16="http://schemas.microsoft.com/office/drawing/2014/main" id="{00000000-0008-0000-0E00-0000FB010000}"/>
            </a:ext>
          </a:extLst>
        </xdr:cNvPr>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508" name="フローチャート: 判断 507">
          <a:extLst>
            <a:ext uri="{FF2B5EF4-FFF2-40B4-BE49-F238E27FC236}">
              <a16:creationId xmlns:a16="http://schemas.microsoft.com/office/drawing/2014/main" id="{00000000-0008-0000-0E00-0000FC010000}"/>
            </a:ext>
          </a:extLst>
        </xdr:cNvPr>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00000000-0008-0000-0E00-00000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119562</xdr:rowOff>
    </xdr:from>
    <xdr:to>
      <xdr:col>116</xdr:col>
      <xdr:colOff>114300</xdr:colOff>
      <xdr:row>62</xdr:row>
      <xdr:rowOff>49712</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22110700" y="1057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97989</xdr:rowOff>
    </xdr:from>
    <xdr:ext cx="469744" cy="259045"/>
    <xdr:sp macro="" textlink="">
      <xdr:nvSpPr>
        <xdr:cNvPr id="515" name="【学校施設】&#10;一人当たり面積該当値テキスト">
          <a:extLst>
            <a:ext uri="{FF2B5EF4-FFF2-40B4-BE49-F238E27FC236}">
              <a16:creationId xmlns:a16="http://schemas.microsoft.com/office/drawing/2014/main" id="{00000000-0008-0000-0E00-000003020000}"/>
            </a:ext>
          </a:extLst>
        </xdr:cNvPr>
        <xdr:cNvSpPr txBox="1"/>
      </xdr:nvSpPr>
      <xdr:spPr>
        <a:xfrm>
          <a:off x="22199600" y="1055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115207</xdr:rowOff>
    </xdr:from>
    <xdr:to>
      <xdr:col>112</xdr:col>
      <xdr:colOff>38100</xdr:colOff>
      <xdr:row>62</xdr:row>
      <xdr:rowOff>45357</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212725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166007</xdr:rowOff>
    </xdr:from>
    <xdr:to>
      <xdr:col>116</xdr:col>
      <xdr:colOff>63500</xdr:colOff>
      <xdr:row>61</xdr:row>
      <xdr:rowOff>170362</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21323300" y="10624457"/>
          <a:ext cx="8382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108676</xdr:rowOff>
    </xdr:from>
    <xdr:to>
      <xdr:col>107</xdr:col>
      <xdr:colOff>101600</xdr:colOff>
      <xdr:row>62</xdr:row>
      <xdr:rowOff>38826</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20383500" y="1056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159476</xdr:rowOff>
    </xdr:from>
    <xdr:to>
      <xdr:col>111</xdr:col>
      <xdr:colOff>177800</xdr:colOff>
      <xdr:row>61</xdr:row>
      <xdr:rowOff>166007</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20434300" y="106179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107587</xdr:rowOff>
    </xdr:from>
    <xdr:to>
      <xdr:col>102</xdr:col>
      <xdr:colOff>165100</xdr:colOff>
      <xdr:row>62</xdr:row>
      <xdr:rowOff>37737</xdr:rowOff>
    </xdr:to>
    <xdr:sp macro="" textlink="">
      <xdr:nvSpPr>
        <xdr:cNvPr id="520" name="楕円 519">
          <a:extLst>
            <a:ext uri="{FF2B5EF4-FFF2-40B4-BE49-F238E27FC236}">
              <a16:creationId xmlns:a16="http://schemas.microsoft.com/office/drawing/2014/main" id="{00000000-0008-0000-0E00-000008020000}"/>
            </a:ext>
          </a:extLst>
        </xdr:cNvPr>
        <xdr:cNvSpPr/>
      </xdr:nvSpPr>
      <xdr:spPr>
        <a:xfrm>
          <a:off x="19494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158387</xdr:rowOff>
    </xdr:from>
    <xdr:to>
      <xdr:col>107</xdr:col>
      <xdr:colOff>50800</xdr:colOff>
      <xdr:row>61</xdr:row>
      <xdr:rowOff>159476</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9545300" y="106168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107587</xdr:rowOff>
    </xdr:from>
    <xdr:to>
      <xdr:col>98</xdr:col>
      <xdr:colOff>38100</xdr:colOff>
      <xdr:row>62</xdr:row>
      <xdr:rowOff>37737</xdr:rowOff>
    </xdr:to>
    <xdr:sp macro="" textlink="">
      <xdr:nvSpPr>
        <xdr:cNvPr id="522" name="楕円 521">
          <a:extLst>
            <a:ext uri="{FF2B5EF4-FFF2-40B4-BE49-F238E27FC236}">
              <a16:creationId xmlns:a16="http://schemas.microsoft.com/office/drawing/2014/main" id="{00000000-0008-0000-0E00-00000A020000}"/>
            </a:ext>
          </a:extLst>
        </xdr:cNvPr>
        <xdr:cNvSpPr/>
      </xdr:nvSpPr>
      <xdr:spPr>
        <a:xfrm>
          <a:off x="18605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158387</xdr:rowOff>
    </xdr:from>
    <xdr:to>
      <xdr:col>102</xdr:col>
      <xdr:colOff>114300</xdr:colOff>
      <xdr:row>61</xdr:row>
      <xdr:rowOff>158387</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8656300" y="106168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524" name="n_1aveValue【学校施設】&#10;一人当たり面積">
          <a:extLst>
            <a:ext uri="{FF2B5EF4-FFF2-40B4-BE49-F238E27FC236}">
              <a16:creationId xmlns:a16="http://schemas.microsoft.com/office/drawing/2014/main" id="{00000000-0008-0000-0E00-00000C020000}"/>
            </a:ext>
          </a:extLst>
        </xdr:cNvPr>
        <xdr:cNvSpPr txBox="1"/>
      </xdr:nvSpPr>
      <xdr:spPr>
        <a:xfrm>
          <a:off x="210757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126110</xdr:rowOff>
    </xdr:from>
    <xdr:ext cx="469744" cy="259045"/>
    <xdr:sp macro="" textlink="">
      <xdr:nvSpPr>
        <xdr:cNvPr id="525" name="n_2aveValue【学校施設】&#10;一人当たり面積">
          <a:extLst>
            <a:ext uri="{FF2B5EF4-FFF2-40B4-BE49-F238E27FC236}">
              <a16:creationId xmlns:a16="http://schemas.microsoft.com/office/drawing/2014/main" id="{00000000-0008-0000-0E00-00000D020000}"/>
            </a:ext>
          </a:extLst>
        </xdr:cNvPr>
        <xdr:cNvSpPr txBox="1"/>
      </xdr:nvSpPr>
      <xdr:spPr>
        <a:xfrm>
          <a:off x="20199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154412</xdr:rowOff>
    </xdr:from>
    <xdr:ext cx="469744" cy="259045"/>
    <xdr:sp macro="" textlink="">
      <xdr:nvSpPr>
        <xdr:cNvPr id="526" name="n_3aveValue【学校施設】&#10;一人当たり面積">
          <a:extLst>
            <a:ext uri="{FF2B5EF4-FFF2-40B4-BE49-F238E27FC236}">
              <a16:creationId xmlns:a16="http://schemas.microsoft.com/office/drawing/2014/main" id="{00000000-0008-0000-0E00-00000E020000}"/>
            </a:ext>
          </a:extLst>
        </xdr:cNvPr>
        <xdr:cNvSpPr txBox="1"/>
      </xdr:nvSpPr>
      <xdr:spPr>
        <a:xfrm>
          <a:off x="19310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170742</xdr:rowOff>
    </xdr:from>
    <xdr:ext cx="469744" cy="259045"/>
    <xdr:sp macro="" textlink="">
      <xdr:nvSpPr>
        <xdr:cNvPr id="527" name="n_4aveValue【学校施設】&#10;一人当たり面積">
          <a:extLst>
            <a:ext uri="{FF2B5EF4-FFF2-40B4-BE49-F238E27FC236}">
              <a16:creationId xmlns:a16="http://schemas.microsoft.com/office/drawing/2014/main" id="{00000000-0008-0000-0E00-00000F020000}"/>
            </a:ext>
          </a:extLst>
        </xdr:cNvPr>
        <xdr:cNvSpPr txBox="1"/>
      </xdr:nvSpPr>
      <xdr:spPr>
        <a:xfrm>
          <a:off x="18421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36484</xdr:rowOff>
    </xdr:from>
    <xdr:ext cx="469744" cy="259045"/>
    <xdr:sp macro="" textlink="">
      <xdr:nvSpPr>
        <xdr:cNvPr id="528" name="n_1mainValue【学校施設】&#10;一人当たり面積">
          <a:extLst>
            <a:ext uri="{FF2B5EF4-FFF2-40B4-BE49-F238E27FC236}">
              <a16:creationId xmlns:a16="http://schemas.microsoft.com/office/drawing/2014/main" id="{00000000-0008-0000-0E00-000010020000}"/>
            </a:ext>
          </a:extLst>
        </xdr:cNvPr>
        <xdr:cNvSpPr txBox="1"/>
      </xdr:nvSpPr>
      <xdr:spPr>
        <a:xfrm>
          <a:off x="21075727" y="1066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29953</xdr:rowOff>
    </xdr:from>
    <xdr:ext cx="469744" cy="259045"/>
    <xdr:sp macro="" textlink="">
      <xdr:nvSpPr>
        <xdr:cNvPr id="529" name="n_2mainValue【学校施設】&#10;一人当たり面積">
          <a:extLst>
            <a:ext uri="{FF2B5EF4-FFF2-40B4-BE49-F238E27FC236}">
              <a16:creationId xmlns:a16="http://schemas.microsoft.com/office/drawing/2014/main" id="{00000000-0008-0000-0E00-000011020000}"/>
            </a:ext>
          </a:extLst>
        </xdr:cNvPr>
        <xdr:cNvSpPr txBox="1"/>
      </xdr:nvSpPr>
      <xdr:spPr>
        <a:xfrm>
          <a:off x="20199427" y="1065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28864</xdr:rowOff>
    </xdr:from>
    <xdr:ext cx="469744" cy="259045"/>
    <xdr:sp macro="" textlink="">
      <xdr:nvSpPr>
        <xdr:cNvPr id="530" name="n_3mainValue【学校施設】&#10;一人当たり面積">
          <a:extLst>
            <a:ext uri="{FF2B5EF4-FFF2-40B4-BE49-F238E27FC236}">
              <a16:creationId xmlns:a16="http://schemas.microsoft.com/office/drawing/2014/main" id="{00000000-0008-0000-0E00-000012020000}"/>
            </a:ext>
          </a:extLst>
        </xdr:cNvPr>
        <xdr:cNvSpPr txBox="1"/>
      </xdr:nvSpPr>
      <xdr:spPr>
        <a:xfrm>
          <a:off x="19310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28864</xdr:rowOff>
    </xdr:from>
    <xdr:ext cx="469744" cy="259045"/>
    <xdr:sp macro="" textlink="">
      <xdr:nvSpPr>
        <xdr:cNvPr id="531" name="n_4mainValue【学校施設】&#10;一人当たり面積">
          <a:extLst>
            <a:ext uri="{FF2B5EF4-FFF2-40B4-BE49-F238E27FC236}">
              <a16:creationId xmlns:a16="http://schemas.microsoft.com/office/drawing/2014/main" id="{00000000-0008-0000-0E00-000013020000}"/>
            </a:ext>
          </a:extLst>
        </xdr:cNvPr>
        <xdr:cNvSpPr txBox="1"/>
      </xdr:nvSpPr>
      <xdr:spPr>
        <a:xfrm>
          <a:off x="18421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4" name="正方形/長方形 533">
          <a:extLst>
            <a:ext uri="{FF2B5EF4-FFF2-40B4-BE49-F238E27FC236}">
              <a16:creationId xmlns:a16="http://schemas.microsoft.com/office/drawing/2014/main" id="{00000000-0008-0000-0E00-00001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5" name="正方形/長方形 534">
          <a:extLst>
            <a:ext uri="{FF2B5EF4-FFF2-40B4-BE49-F238E27FC236}">
              <a16:creationId xmlns:a16="http://schemas.microsoft.com/office/drawing/2014/main" id="{00000000-0008-0000-0E00-00001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1" name="直線コネクタ 540">
          <a:extLst>
            <a:ext uri="{FF2B5EF4-FFF2-40B4-BE49-F238E27FC236}">
              <a16:creationId xmlns:a16="http://schemas.microsoft.com/office/drawing/2014/main" id="{00000000-0008-0000-0E00-00001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3" name="直線コネクタ 542">
          <a:extLst>
            <a:ext uri="{FF2B5EF4-FFF2-40B4-BE49-F238E27FC236}">
              <a16:creationId xmlns:a16="http://schemas.microsoft.com/office/drawing/2014/main" id="{00000000-0008-0000-0E00-00001F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5" name="直線コネクタ 544">
          <a:extLst>
            <a:ext uri="{FF2B5EF4-FFF2-40B4-BE49-F238E27FC236}">
              <a16:creationId xmlns:a16="http://schemas.microsoft.com/office/drawing/2014/main" id="{00000000-0008-0000-0E00-000021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7" name="直線コネクタ 546">
          <a:extLst>
            <a:ext uri="{FF2B5EF4-FFF2-40B4-BE49-F238E27FC236}">
              <a16:creationId xmlns:a16="http://schemas.microsoft.com/office/drawing/2014/main" id="{00000000-0008-0000-0E00-000023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0" name="テキスト ボックス 549">
          <a:extLst>
            <a:ext uri="{FF2B5EF4-FFF2-40B4-BE49-F238E27FC236}">
              <a16:creationId xmlns:a16="http://schemas.microsoft.com/office/drawing/2014/main" id="{00000000-0008-0000-0E00-000026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2" name="テキスト ボックス 551">
          <a:extLst>
            <a:ext uri="{FF2B5EF4-FFF2-40B4-BE49-F238E27FC236}">
              <a16:creationId xmlns:a16="http://schemas.microsoft.com/office/drawing/2014/main" id="{00000000-0008-0000-0E00-000028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4" name="テキスト ボックス 553">
          <a:extLst>
            <a:ext uri="{FF2B5EF4-FFF2-40B4-BE49-F238E27FC236}">
              <a16:creationId xmlns:a16="http://schemas.microsoft.com/office/drawing/2014/main" id="{00000000-0008-0000-0E00-00002A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5" name="【児童館】&#10;有形固定資産減価償却率グラフ枠">
          <a:extLst>
            <a:ext uri="{FF2B5EF4-FFF2-40B4-BE49-F238E27FC236}">
              <a16:creationId xmlns:a16="http://schemas.microsoft.com/office/drawing/2014/main" id="{00000000-0008-0000-0E00-00002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7" name="【児童館】&#10;有形固定資産減価償却率最小値テキスト">
          <a:extLst>
            <a:ext uri="{FF2B5EF4-FFF2-40B4-BE49-F238E27FC236}">
              <a16:creationId xmlns:a16="http://schemas.microsoft.com/office/drawing/2014/main" id="{00000000-0008-0000-0E00-00002D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8" name="直線コネクタ 557">
          <a:extLst>
            <a:ext uri="{FF2B5EF4-FFF2-40B4-BE49-F238E27FC236}">
              <a16:creationId xmlns:a16="http://schemas.microsoft.com/office/drawing/2014/main" id="{00000000-0008-0000-0E00-00002E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559" name="【児童館】&#10;有形固定資産減価償却率最大値テキスト">
          <a:extLst>
            <a:ext uri="{FF2B5EF4-FFF2-40B4-BE49-F238E27FC236}">
              <a16:creationId xmlns:a16="http://schemas.microsoft.com/office/drawing/2014/main" id="{00000000-0008-0000-0E00-00002F020000}"/>
            </a:ext>
          </a:extLst>
        </xdr:cNvPr>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560" name="直線コネクタ 559">
          <a:extLst>
            <a:ext uri="{FF2B5EF4-FFF2-40B4-BE49-F238E27FC236}">
              <a16:creationId xmlns:a16="http://schemas.microsoft.com/office/drawing/2014/main" id="{00000000-0008-0000-0E00-000030020000}"/>
            </a:ext>
          </a:extLst>
        </xdr:cNvPr>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40022</xdr:rowOff>
    </xdr:from>
    <xdr:ext cx="405111" cy="259045"/>
    <xdr:sp macro="" textlink="">
      <xdr:nvSpPr>
        <xdr:cNvPr id="561" name="【児童館】&#10;有形固定資産減価償却率平均値テキスト">
          <a:extLst>
            <a:ext uri="{FF2B5EF4-FFF2-40B4-BE49-F238E27FC236}">
              <a16:creationId xmlns:a16="http://schemas.microsoft.com/office/drawing/2014/main" id="{00000000-0008-0000-0E00-000031020000}"/>
            </a:ext>
          </a:extLst>
        </xdr:cNvPr>
        <xdr:cNvSpPr txBox="1"/>
      </xdr:nvSpPr>
      <xdr:spPr>
        <a:xfrm>
          <a:off x="16357600" y="1392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562" name="フローチャート: 判断 561">
          <a:extLst>
            <a:ext uri="{FF2B5EF4-FFF2-40B4-BE49-F238E27FC236}">
              <a16:creationId xmlns:a16="http://schemas.microsoft.com/office/drawing/2014/main" id="{00000000-0008-0000-0E00-000032020000}"/>
            </a:ext>
          </a:extLst>
        </xdr:cNvPr>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563" name="フローチャート: 判断 562">
          <a:extLst>
            <a:ext uri="{FF2B5EF4-FFF2-40B4-BE49-F238E27FC236}">
              <a16:creationId xmlns:a16="http://schemas.microsoft.com/office/drawing/2014/main" id="{00000000-0008-0000-0E00-000033020000}"/>
            </a:ext>
          </a:extLst>
        </xdr:cNvPr>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564" name="フローチャート: 判断 563">
          <a:extLst>
            <a:ext uri="{FF2B5EF4-FFF2-40B4-BE49-F238E27FC236}">
              <a16:creationId xmlns:a16="http://schemas.microsoft.com/office/drawing/2014/main" id="{00000000-0008-0000-0E00-000034020000}"/>
            </a:ext>
          </a:extLst>
        </xdr:cNvPr>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565" name="フローチャート: 判断 564">
          <a:extLst>
            <a:ext uri="{FF2B5EF4-FFF2-40B4-BE49-F238E27FC236}">
              <a16:creationId xmlns:a16="http://schemas.microsoft.com/office/drawing/2014/main" id="{00000000-0008-0000-0E00-000035020000}"/>
            </a:ext>
          </a:extLst>
        </xdr:cNvPr>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66" name="フローチャート: 判断 565">
          <a:extLst>
            <a:ext uri="{FF2B5EF4-FFF2-40B4-BE49-F238E27FC236}">
              <a16:creationId xmlns:a16="http://schemas.microsoft.com/office/drawing/2014/main" id="{00000000-0008-0000-0E00-000036020000}"/>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00000000-0008-0000-0E00-00003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00000000-0008-0000-0E00-00003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141605</xdr:rowOff>
    </xdr:from>
    <xdr:to>
      <xdr:col>85</xdr:col>
      <xdr:colOff>177800</xdr:colOff>
      <xdr:row>80</xdr:row>
      <xdr:rowOff>71755</xdr:rowOff>
    </xdr:to>
    <xdr:sp macro="" textlink="">
      <xdr:nvSpPr>
        <xdr:cNvPr id="572" name="楕円 571">
          <a:extLst>
            <a:ext uri="{FF2B5EF4-FFF2-40B4-BE49-F238E27FC236}">
              <a16:creationId xmlns:a16="http://schemas.microsoft.com/office/drawing/2014/main" id="{00000000-0008-0000-0E00-00003C020000}"/>
            </a:ext>
          </a:extLst>
        </xdr:cNvPr>
        <xdr:cNvSpPr/>
      </xdr:nvSpPr>
      <xdr:spPr>
        <a:xfrm>
          <a:off x="16268700" y="1368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164482</xdr:rowOff>
    </xdr:from>
    <xdr:ext cx="405111" cy="259045"/>
    <xdr:sp macro="" textlink="">
      <xdr:nvSpPr>
        <xdr:cNvPr id="573" name="【児童館】&#10;有形固定資産減価償却率該当値テキスト">
          <a:extLst>
            <a:ext uri="{FF2B5EF4-FFF2-40B4-BE49-F238E27FC236}">
              <a16:creationId xmlns:a16="http://schemas.microsoft.com/office/drawing/2014/main" id="{00000000-0008-0000-0E00-00003D020000}"/>
            </a:ext>
          </a:extLst>
        </xdr:cNvPr>
        <xdr:cNvSpPr txBox="1"/>
      </xdr:nvSpPr>
      <xdr:spPr>
        <a:xfrm>
          <a:off x="16357600"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111125</xdr:rowOff>
    </xdr:from>
    <xdr:to>
      <xdr:col>81</xdr:col>
      <xdr:colOff>101600</xdr:colOff>
      <xdr:row>80</xdr:row>
      <xdr:rowOff>41275</xdr:rowOff>
    </xdr:to>
    <xdr:sp macro="" textlink="">
      <xdr:nvSpPr>
        <xdr:cNvPr id="574" name="楕円 573">
          <a:extLst>
            <a:ext uri="{FF2B5EF4-FFF2-40B4-BE49-F238E27FC236}">
              <a16:creationId xmlns:a16="http://schemas.microsoft.com/office/drawing/2014/main" id="{00000000-0008-0000-0E00-00003E020000}"/>
            </a:ext>
          </a:extLst>
        </xdr:cNvPr>
        <xdr:cNvSpPr/>
      </xdr:nvSpPr>
      <xdr:spPr>
        <a:xfrm>
          <a:off x="15430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161925</xdr:rowOff>
    </xdr:from>
    <xdr:to>
      <xdr:col>85</xdr:col>
      <xdr:colOff>127000</xdr:colOff>
      <xdr:row>80</xdr:row>
      <xdr:rowOff>20955</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5481300" y="1370647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65405</xdr:rowOff>
    </xdr:from>
    <xdr:to>
      <xdr:col>76</xdr:col>
      <xdr:colOff>165100</xdr:colOff>
      <xdr:row>79</xdr:row>
      <xdr:rowOff>167005</xdr:rowOff>
    </xdr:to>
    <xdr:sp macro="" textlink="">
      <xdr:nvSpPr>
        <xdr:cNvPr id="576" name="楕円 575">
          <a:extLst>
            <a:ext uri="{FF2B5EF4-FFF2-40B4-BE49-F238E27FC236}">
              <a16:creationId xmlns:a16="http://schemas.microsoft.com/office/drawing/2014/main" id="{00000000-0008-0000-0E00-000040020000}"/>
            </a:ext>
          </a:extLst>
        </xdr:cNvPr>
        <xdr:cNvSpPr/>
      </xdr:nvSpPr>
      <xdr:spPr>
        <a:xfrm>
          <a:off x="1454150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116205</xdr:rowOff>
    </xdr:from>
    <xdr:to>
      <xdr:col>81</xdr:col>
      <xdr:colOff>50800</xdr:colOff>
      <xdr:row>79</xdr:row>
      <xdr:rowOff>161925</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4592300" y="13660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21589</xdr:rowOff>
    </xdr:from>
    <xdr:to>
      <xdr:col>72</xdr:col>
      <xdr:colOff>38100</xdr:colOff>
      <xdr:row>79</xdr:row>
      <xdr:rowOff>123189</xdr:rowOff>
    </xdr:to>
    <xdr:sp macro="" textlink="">
      <xdr:nvSpPr>
        <xdr:cNvPr id="578" name="楕円 577">
          <a:extLst>
            <a:ext uri="{FF2B5EF4-FFF2-40B4-BE49-F238E27FC236}">
              <a16:creationId xmlns:a16="http://schemas.microsoft.com/office/drawing/2014/main" id="{00000000-0008-0000-0E00-000042020000}"/>
            </a:ext>
          </a:extLst>
        </xdr:cNvPr>
        <xdr:cNvSpPr/>
      </xdr:nvSpPr>
      <xdr:spPr>
        <a:xfrm>
          <a:off x="136525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72389</xdr:rowOff>
    </xdr:from>
    <xdr:to>
      <xdr:col>76</xdr:col>
      <xdr:colOff>114300</xdr:colOff>
      <xdr:row>79</xdr:row>
      <xdr:rowOff>116205</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3703300" y="136169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151130</xdr:rowOff>
    </xdr:from>
    <xdr:to>
      <xdr:col>67</xdr:col>
      <xdr:colOff>101600</xdr:colOff>
      <xdr:row>79</xdr:row>
      <xdr:rowOff>81280</xdr:rowOff>
    </xdr:to>
    <xdr:sp macro="" textlink="">
      <xdr:nvSpPr>
        <xdr:cNvPr id="580" name="楕円 579">
          <a:extLst>
            <a:ext uri="{FF2B5EF4-FFF2-40B4-BE49-F238E27FC236}">
              <a16:creationId xmlns:a16="http://schemas.microsoft.com/office/drawing/2014/main" id="{00000000-0008-0000-0E00-000044020000}"/>
            </a:ext>
          </a:extLst>
        </xdr:cNvPr>
        <xdr:cNvSpPr/>
      </xdr:nvSpPr>
      <xdr:spPr>
        <a:xfrm>
          <a:off x="12763500" y="135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30480</xdr:rowOff>
    </xdr:from>
    <xdr:to>
      <xdr:col>71</xdr:col>
      <xdr:colOff>177800</xdr:colOff>
      <xdr:row>79</xdr:row>
      <xdr:rowOff>72389</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2814300" y="13575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127652</xdr:rowOff>
    </xdr:from>
    <xdr:ext cx="405111" cy="259045"/>
    <xdr:sp macro="" textlink="">
      <xdr:nvSpPr>
        <xdr:cNvPr id="582" name="n_1aveValue【児童館】&#10;有形固定資産減価償却率">
          <a:extLst>
            <a:ext uri="{FF2B5EF4-FFF2-40B4-BE49-F238E27FC236}">
              <a16:creationId xmlns:a16="http://schemas.microsoft.com/office/drawing/2014/main" id="{00000000-0008-0000-0E00-000046020000}"/>
            </a:ext>
          </a:extLst>
        </xdr:cNvPr>
        <xdr:cNvSpPr txBox="1"/>
      </xdr:nvSpPr>
      <xdr:spPr>
        <a:xfrm>
          <a:off x="152660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41927</xdr:rowOff>
    </xdr:from>
    <xdr:ext cx="405111" cy="259045"/>
    <xdr:sp macro="" textlink="">
      <xdr:nvSpPr>
        <xdr:cNvPr id="583" name="n_2aveValue【児童館】&#10;有形固定資産減価償却率">
          <a:extLst>
            <a:ext uri="{FF2B5EF4-FFF2-40B4-BE49-F238E27FC236}">
              <a16:creationId xmlns:a16="http://schemas.microsoft.com/office/drawing/2014/main" id="{00000000-0008-0000-0E00-000047020000}"/>
            </a:ext>
          </a:extLst>
        </xdr:cNvPr>
        <xdr:cNvSpPr txBox="1"/>
      </xdr:nvSpPr>
      <xdr:spPr>
        <a:xfrm>
          <a:off x="14389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13352</xdr:rowOff>
    </xdr:from>
    <xdr:ext cx="405111" cy="259045"/>
    <xdr:sp macro="" textlink="">
      <xdr:nvSpPr>
        <xdr:cNvPr id="584" name="n_3aveValue【児童館】&#10;有形固定資産減価償却率">
          <a:extLst>
            <a:ext uri="{FF2B5EF4-FFF2-40B4-BE49-F238E27FC236}">
              <a16:creationId xmlns:a16="http://schemas.microsoft.com/office/drawing/2014/main" id="{00000000-0008-0000-0E00-000048020000}"/>
            </a:ext>
          </a:extLst>
        </xdr:cNvPr>
        <xdr:cNvSpPr txBox="1"/>
      </xdr:nvSpPr>
      <xdr:spPr>
        <a:xfrm>
          <a:off x="13500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137177</xdr:rowOff>
    </xdr:from>
    <xdr:ext cx="405111" cy="259045"/>
    <xdr:sp macro="" textlink="">
      <xdr:nvSpPr>
        <xdr:cNvPr id="585" name="n_4aveValue【児童館】&#10;有形固定資産減価償却率">
          <a:extLst>
            <a:ext uri="{FF2B5EF4-FFF2-40B4-BE49-F238E27FC236}">
              <a16:creationId xmlns:a16="http://schemas.microsoft.com/office/drawing/2014/main" id="{00000000-0008-0000-0E00-000049020000}"/>
            </a:ext>
          </a:extLst>
        </xdr:cNvPr>
        <xdr:cNvSpPr txBox="1"/>
      </xdr:nvSpPr>
      <xdr:spPr>
        <a:xfrm>
          <a:off x="12611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57802</xdr:rowOff>
    </xdr:from>
    <xdr:ext cx="405111" cy="259045"/>
    <xdr:sp macro="" textlink="">
      <xdr:nvSpPr>
        <xdr:cNvPr id="586" name="n_1mainValue【児童館】&#10;有形固定資産減価償却率">
          <a:extLst>
            <a:ext uri="{FF2B5EF4-FFF2-40B4-BE49-F238E27FC236}">
              <a16:creationId xmlns:a16="http://schemas.microsoft.com/office/drawing/2014/main" id="{00000000-0008-0000-0E00-00004A020000}"/>
            </a:ext>
          </a:extLst>
        </xdr:cNvPr>
        <xdr:cNvSpPr txBox="1"/>
      </xdr:nvSpPr>
      <xdr:spPr>
        <a:xfrm>
          <a:off x="152660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12082</xdr:rowOff>
    </xdr:from>
    <xdr:ext cx="405111" cy="259045"/>
    <xdr:sp macro="" textlink="">
      <xdr:nvSpPr>
        <xdr:cNvPr id="587" name="n_2mainValue【児童館】&#10;有形固定資産減価償却率">
          <a:extLst>
            <a:ext uri="{FF2B5EF4-FFF2-40B4-BE49-F238E27FC236}">
              <a16:creationId xmlns:a16="http://schemas.microsoft.com/office/drawing/2014/main" id="{00000000-0008-0000-0E00-00004B020000}"/>
            </a:ext>
          </a:extLst>
        </xdr:cNvPr>
        <xdr:cNvSpPr txBox="1"/>
      </xdr:nvSpPr>
      <xdr:spPr>
        <a:xfrm>
          <a:off x="14389744" y="1338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139716</xdr:rowOff>
    </xdr:from>
    <xdr:ext cx="405111" cy="259045"/>
    <xdr:sp macro="" textlink="">
      <xdr:nvSpPr>
        <xdr:cNvPr id="588" name="n_3mainValue【児童館】&#10;有形固定資産減価償却率">
          <a:extLst>
            <a:ext uri="{FF2B5EF4-FFF2-40B4-BE49-F238E27FC236}">
              <a16:creationId xmlns:a16="http://schemas.microsoft.com/office/drawing/2014/main" id="{00000000-0008-0000-0E00-00004C020000}"/>
            </a:ext>
          </a:extLst>
        </xdr:cNvPr>
        <xdr:cNvSpPr txBox="1"/>
      </xdr:nvSpPr>
      <xdr:spPr>
        <a:xfrm>
          <a:off x="13500744" y="1334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97807</xdr:rowOff>
    </xdr:from>
    <xdr:ext cx="405111" cy="259045"/>
    <xdr:sp macro="" textlink="">
      <xdr:nvSpPr>
        <xdr:cNvPr id="589" name="n_4mainValue【児童館】&#10;有形固定資産減価償却率">
          <a:extLst>
            <a:ext uri="{FF2B5EF4-FFF2-40B4-BE49-F238E27FC236}">
              <a16:creationId xmlns:a16="http://schemas.microsoft.com/office/drawing/2014/main" id="{00000000-0008-0000-0E00-00004D020000}"/>
            </a:ext>
          </a:extLst>
        </xdr:cNvPr>
        <xdr:cNvSpPr txBox="1"/>
      </xdr:nvSpPr>
      <xdr:spPr>
        <a:xfrm>
          <a:off x="126117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0" name="正方形/長方形 589">
          <a:extLst>
            <a:ext uri="{FF2B5EF4-FFF2-40B4-BE49-F238E27FC236}">
              <a16:creationId xmlns:a16="http://schemas.microsoft.com/office/drawing/2014/main" id="{00000000-0008-0000-0E00-00004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1" name="正方形/長方形 590">
          <a:extLst>
            <a:ext uri="{FF2B5EF4-FFF2-40B4-BE49-F238E27FC236}">
              <a16:creationId xmlns:a16="http://schemas.microsoft.com/office/drawing/2014/main" id="{00000000-0008-0000-0E00-00004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2" name="正方形/長方形 591">
          <a:extLst>
            <a:ext uri="{FF2B5EF4-FFF2-40B4-BE49-F238E27FC236}">
              <a16:creationId xmlns:a16="http://schemas.microsoft.com/office/drawing/2014/main" id="{00000000-0008-0000-0E00-00005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3" name="正方形/長方形 592">
          <a:extLst>
            <a:ext uri="{FF2B5EF4-FFF2-40B4-BE49-F238E27FC236}">
              <a16:creationId xmlns:a16="http://schemas.microsoft.com/office/drawing/2014/main" id="{00000000-0008-0000-0E00-00005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4" name="正方形/長方形 593">
          <a:extLst>
            <a:ext uri="{FF2B5EF4-FFF2-40B4-BE49-F238E27FC236}">
              <a16:creationId xmlns:a16="http://schemas.microsoft.com/office/drawing/2014/main" id="{00000000-0008-0000-0E00-00005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5" name="正方形/長方形 594">
          <a:extLst>
            <a:ext uri="{FF2B5EF4-FFF2-40B4-BE49-F238E27FC236}">
              <a16:creationId xmlns:a16="http://schemas.microsoft.com/office/drawing/2014/main" id="{00000000-0008-0000-0E00-00005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6" name="正方形/長方形 595">
          <a:extLst>
            <a:ext uri="{FF2B5EF4-FFF2-40B4-BE49-F238E27FC236}">
              <a16:creationId xmlns:a16="http://schemas.microsoft.com/office/drawing/2014/main" id="{00000000-0008-0000-0E00-00005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7" name="正方形/長方形 596">
          <a:extLst>
            <a:ext uri="{FF2B5EF4-FFF2-40B4-BE49-F238E27FC236}">
              <a16:creationId xmlns:a16="http://schemas.microsoft.com/office/drawing/2014/main" id="{00000000-0008-0000-0E00-00005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9" name="直線コネクタ 598">
          <a:extLst>
            <a:ext uri="{FF2B5EF4-FFF2-40B4-BE49-F238E27FC236}">
              <a16:creationId xmlns:a16="http://schemas.microsoft.com/office/drawing/2014/main" id="{00000000-0008-0000-0E00-00005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9" name="テキスト ボックス 608">
          <a:extLst>
            <a:ext uri="{FF2B5EF4-FFF2-40B4-BE49-F238E27FC236}">
              <a16:creationId xmlns:a16="http://schemas.microsoft.com/office/drawing/2014/main" id="{00000000-0008-0000-0E00-000061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a:extLst>
            <a:ext uri="{FF2B5EF4-FFF2-40B4-BE49-F238E27FC236}">
              <a16:creationId xmlns:a16="http://schemas.microsoft.com/office/drawing/2014/main" id="{00000000-0008-0000-0E00-000062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a:extLst>
            <a:ext uri="{FF2B5EF4-FFF2-40B4-BE49-F238E27FC236}">
              <a16:creationId xmlns:a16="http://schemas.microsoft.com/office/drawing/2014/main" id="{00000000-0008-0000-0E00-000063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a:extLst>
            <a:ext uri="{FF2B5EF4-FFF2-40B4-BE49-F238E27FC236}">
              <a16:creationId xmlns:a16="http://schemas.microsoft.com/office/drawing/2014/main" id="{00000000-0008-0000-0E00-000064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14" name="【児童館】&#10;一人当たり面積最小値テキスト">
          <a:extLst>
            <a:ext uri="{FF2B5EF4-FFF2-40B4-BE49-F238E27FC236}">
              <a16:creationId xmlns:a16="http://schemas.microsoft.com/office/drawing/2014/main" id="{00000000-0008-0000-0E00-000066020000}"/>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616" name="【児童館】&#10;一人当たり面積最大値テキスト">
          <a:extLst>
            <a:ext uri="{FF2B5EF4-FFF2-40B4-BE49-F238E27FC236}">
              <a16:creationId xmlns:a16="http://schemas.microsoft.com/office/drawing/2014/main" id="{00000000-0008-0000-0E00-000068020000}"/>
            </a:ext>
          </a:extLst>
        </xdr:cNvPr>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86377</xdr:rowOff>
    </xdr:from>
    <xdr:ext cx="469744" cy="259045"/>
    <xdr:sp macro="" textlink="">
      <xdr:nvSpPr>
        <xdr:cNvPr id="618" name="【児童館】&#10;一人当たり面積平均値テキスト">
          <a:extLst>
            <a:ext uri="{FF2B5EF4-FFF2-40B4-BE49-F238E27FC236}">
              <a16:creationId xmlns:a16="http://schemas.microsoft.com/office/drawing/2014/main" id="{00000000-0008-0000-0E00-00006A020000}"/>
            </a:ext>
          </a:extLst>
        </xdr:cNvPr>
        <xdr:cNvSpPr txBox="1"/>
      </xdr:nvSpPr>
      <xdr:spPr>
        <a:xfrm>
          <a:off x="22199600" y="1431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619" name="フローチャート: 判断 618">
          <a:extLst>
            <a:ext uri="{FF2B5EF4-FFF2-40B4-BE49-F238E27FC236}">
              <a16:creationId xmlns:a16="http://schemas.microsoft.com/office/drawing/2014/main" id="{00000000-0008-0000-0E00-00006B020000}"/>
            </a:ext>
          </a:extLst>
        </xdr:cNvPr>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620" name="フローチャート: 判断 619">
          <a:extLst>
            <a:ext uri="{FF2B5EF4-FFF2-40B4-BE49-F238E27FC236}">
              <a16:creationId xmlns:a16="http://schemas.microsoft.com/office/drawing/2014/main" id="{00000000-0008-0000-0E00-00006C020000}"/>
            </a:ext>
          </a:extLst>
        </xdr:cNvPr>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621" name="フローチャート: 判断 620">
          <a:extLst>
            <a:ext uri="{FF2B5EF4-FFF2-40B4-BE49-F238E27FC236}">
              <a16:creationId xmlns:a16="http://schemas.microsoft.com/office/drawing/2014/main" id="{00000000-0008-0000-0E00-00006D020000}"/>
            </a:ext>
          </a:extLst>
        </xdr:cNvPr>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622" name="フローチャート: 判断 621">
          <a:extLst>
            <a:ext uri="{FF2B5EF4-FFF2-40B4-BE49-F238E27FC236}">
              <a16:creationId xmlns:a16="http://schemas.microsoft.com/office/drawing/2014/main" id="{00000000-0008-0000-0E00-00006E020000}"/>
            </a:ext>
          </a:extLst>
        </xdr:cNvPr>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623" name="フローチャート: 判断 622">
          <a:extLst>
            <a:ext uri="{FF2B5EF4-FFF2-40B4-BE49-F238E27FC236}">
              <a16:creationId xmlns:a16="http://schemas.microsoft.com/office/drawing/2014/main" id="{00000000-0008-0000-0E00-00006F020000}"/>
            </a:ext>
          </a:extLst>
        </xdr:cNvPr>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00000000-0008-0000-0E00-000070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29" name="楕円 628">
          <a:extLst>
            <a:ext uri="{FF2B5EF4-FFF2-40B4-BE49-F238E27FC236}">
              <a16:creationId xmlns:a16="http://schemas.microsoft.com/office/drawing/2014/main" id="{00000000-0008-0000-0E00-000075020000}"/>
            </a:ext>
          </a:extLst>
        </xdr:cNvPr>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30" name="【児童館】&#10;一人当たり面積該当値テキスト">
          <a:extLst>
            <a:ext uri="{FF2B5EF4-FFF2-40B4-BE49-F238E27FC236}">
              <a16:creationId xmlns:a16="http://schemas.microsoft.com/office/drawing/2014/main" id="{00000000-0008-0000-0E00-000076020000}"/>
            </a:ext>
          </a:extLst>
        </xdr:cNvPr>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31" name="楕円 630">
          <a:extLst>
            <a:ext uri="{FF2B5EF4-FFF2-40B4-BE49-F238E27FC236}">
              <a16:creationId xmlns:a16="http://schemas.microsoft.com/office/drawing/2014/main" id="{00000000-0008-0000-0E00-000077020000}"/>
            </a:ext>
          </a:extLst>
        </xdr:cNvPr>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21323300" y="1463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33" name="楕円 632">
          <a:extLst>
            <a:ext uri="{FF2B5EF4-FFF2-40B4-BE49-F238E27FC236}">
              <a16:creationId xmlns:a16="http://schemas.microsoft.com/office/drawing/2014/main" id="{00000000-0008-0000-0E00-000079020000}"/>
            </a:ext>
          </a:extLst>
        </xdr:cNvPr>
        <xdr:cNvSpPr/>
      </xdr:nvSpPr>
      <xdr:spPr>
        <a:xfrm>
          <a:off x="20383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20434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35" name="楕円 634">
          <a:extLst>
            <a:ext uri="{FF2B5EF4-FFF2-40B4-BE49-F238E27FC236}">
              <a16:creationId xmlns:a16="http://schemas.microsoft.com/office/drawing/2014/main" id="{00000000-0008-0000-0E00-00007B020000}"/>
            </a:ext>
          </a:extLst>
        </xdr:cNvPr>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9545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637" name="楕円 636">
          <a:extLst>
            <a:ext uri="{FF2B5EF4-FFF2-40B4-BE49-F238E27FC236}">
              <a16:creationId xmlns:a16="http://schemas.microsoft.com/office/drawing/2014/main" id="{00000000-0008-0000-0E00-00007D020000}"/>
            </a:ext>
          </a:extLst>
        </xdr:cNvPr>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8656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10177</xdr:rowOff>
    </xdr:from>
    <xdr:ext cx="469744" cy="259045"/>
    <xdr:sp macro="" textlink="">
      <xdr:nvSpPr>
        <xdr:cNvPr id="639" name="n_1aveValue【児童館】&#10;一人当たり面積">
          <a:extLst>
            <a:ext uri="{FF2B5EF4-FFF2-40B4-BE49-F238E27FC236}">
              <a16:creationId xmlns:a16="http://schemas.microsoft.com/office/drawing/2014/main" id="{00000000-0008-0000-0E00-00007F020000}"/>
            </a:ext>
          </a:extLst>
        </xdr:cNvPr>
        <xdr:cNvSpPr txBox="1"/>
      </xdr:nvSpPr>
      <xdr:spPr>
        <a:xfrm>
          <a:off x="210757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67327</xdr:rowOff>
    </xdr:from>
    <xdr:ext cx="469744" cy="259045"/>
    <xdr:sp macro="" textlink="">
      <xdr:nvSpPr>
        <xdr:cNvPr id="640" name="n_2aveValue【児童館】&#10;一人当たり面積">
          <a:extLst>
            <a:ext uri="{FF2B5EF4-FFF2-40B4-BE49-F238E27FC236}">
              <a16:creationId xmlns:a16="http://schemas.microsoft.com/office/drawing/2014/main" id="{00000000-0008-0000-0E00-000080020000}"/>
            </a:ext>
          </a:extLst>
        </xdr:cNvPr>
        <xdr:cNvSpPr txBox="1"/>
      </xdr:nvSpPr>
      <xdr:spPr>
        <a:xfrm>
          <a:off x="20199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48277</xdr:rowOff>
    </xdr:from>
    <xdr:ext cx="469744" cy="259045"/>
    <xdr:sp macro="" textlink="">
      <xdr:nvSpPr>
        <xdr:cNvPr id="641" name="n_3aveValue【児童館】&#10;一人当たり面積">
          <a:extLst>
            <a:ext uri="{FF2B5EF4-FFF2-40B4-BE49-F238E27FC236}">
              <a16:creationId xmlns:a16="http://schemas.microsoft.com/office/drawing/2014/main" id="{00000000-0008-0000-0E00-000081020000}"/>
            </a:ext>
          </a:extLst>
        </xdr:cNvPr>
        <xdr:cNvSpPr txBox="1"/>
      </xdr:nvSpPr>
      <xdr:spPr>
        <a:xfrm>
          <a:off x="19310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48277</xdr:rowOff>
    </xdr:from>
    <xdr:ext cx="469744" cy="259045"/>
    <xdr:sp macro="" textlink="">
      <xdr:nvSpPr>
        <xdr:cNvPr id="642" name="n_4aveValue【児童館】&#10;一人当たり面積">
          <a:extLst>
            <a:ext uri="{FF2B5EF4-FFF2-40B4-BE49-F238E27FC236}">
              <a16:creationId xmlns:a16="http://schemas.microsoft.com/office/drawing/2014/main" id="{00000000-0008-0000-0E00-000082020000}"/>
            </a:ext>
          </a:extLst>
        </xdr:cNvPr>
        <xdr:cNvSpPr txBox="1"/>
      </xdr:nvSpPr>
      <xdr:spPr>
        <a:xfrm>
          <a:off x="18421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43" name="n_1mainValue【児童館】&#10;一人当たり面積">
          <a:extLst>
            <a:ext uri="{FF2B5EF4-FFF2-40B4-BE49-F238E27FC236}">
              <a16:creationId xmlns:a16="http://schemas.microsoft.com/office/drawing/2014/main" id="{00000000-0008-0000-0E00-000083020000}"/>
            </a:ext>
          </a:extLst>
        </xdr:cNvPr>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44" name="n_2mainValue【児童館】&#10;一人当たり面積">
          <a:extLst>
            <a:ext uri="{FF2B5EF4-FFF2-40B4-BE49-F238E27FC236}">
              <a16:creationId xmlns:a16="http://schemas.microsoft.com/office/drawing/2014/main" id="{00000000-0008-0000-0E00-000084020000}"/>
            </a:ext>
          </a:extLst>
        </xdr:cNvPr>
        <xdr:cNvSpPr txBox="1"/>
      </xdr:nvSpPr>
      <xdr:spPr>
        <a:xfrm>
          <a:off x="20199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45" name="n_3mainValue【児童館】&#10;一人当たり面積">
          <a:extLst>
            <a:ext uri="{FF2B5EF4-FFF2-40B4-BE49-F238E27FC236}">
              <a16:creationId xmlns:a16="http://schemas.microsoft.com/office/drawing/2014/main" id="{00000000-0008-0000-0E00-000085020000}"/>
            </a:ext>
          </a:extLst>
        </xdr:cNvPr>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646" name="n_4mainValue【児童館】&#10;一人当たり面積">
          <a:extLst>
            <a:ext uri="{FF2B5EF4-FFF2-40B4-BE49-F238E27FC236}">
              <a16:creationId xmlns:a16="http://schemas.microsoft.com/office/drawing/2014/main" id="{00000000-0008-0000-0E00-000086020000}"/>
            </a:ext>
          </a:extLst>
        </xdr:cNvPr>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00000000-0008-0000-0E00-000087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00000000-0008-0000-0E00-000088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00000000-0008-0000-0E00-000089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00000000-0008-0000-0E00-00008A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00000000-0008-0000-0E00-00008B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00000000-0008-0000-0E00-00008C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00000000-0008-0000-0E00-00008D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00000000-0008-0000-0E00-00008E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9" name="テキスト ボックス 668">
          <a:extLst>
            <a:ext uri="{FF2B5EF4-FFF2-40B4-BE49-F238E27FC236}">
              <a16:creationId xmlns:a16="http://schemas.microsoft.com/office/drawing/2014/main" id="{00000000-0008-0000-0E00-00009D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a:extLst>
            <a:ext uri="{FF2B5EF4-FFF2-40B4-BE49-F238E27FC236}">
              <a16:creationId xmlns:a16="http://schemas.microsoft.com/office/drawing/2014/main" id="{00000000-0008-0000-0E00-00009E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3811</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flipV="1">
          <a:off x="16318864" y="17106900"/>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672" name="【公民館】&#10;有形固定資産減価償却率最小値テキスト">
          <a:extLst>
            <a:ext uri="{FF2B5EF4-FFF2-40B4-BE49-F238E27FC236}">
              <a16:creationId xmlns:a16="http://schemas.microsoft.com/office/drawing/2014/main" id="{00000000-0008-0000-0E00-0000A0020000}"/>
            </a:ext>
          </a:extLst>
        </xdr:cNvPr>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674" name="【公民館】&#10;有形固定資産減価償却率最大値テキスト">
          <a:extLst>
            <a:ext uri="{FF2B5EF4-FFF2-40B4-BE49-F238E27FC236}">
              <a16:creationId xmlns:a16="http://schemas.microsoft.com/office/drawing/2014/main" id="{00000000-0008-0000-0E00-0000A2020000}"/>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78757</xdr:rowOff>
    </xdr:from>
    <xdr:ext cx="405111" cy="259045"/>
    <xdr:sp macro="" textlink="">
      <xdr:nvSpPr>
        <xdr:cNvPr id="676" name="【公民館】&#10;有形固定資産減価償却率平均値テキスト">
          <a:extLst>
            <a:ext uri="{FF2B5EF4-FFF2-40B4-BE49-F238E27FC236}">
              <a16:creationId xmlns:a16="http://schemas.microsoft.com/office/drawing/2014/main" id="{00000000-0008-0000-0E00-0000A4020000}"/>
            </a:ext>
          </a:extLst>
        </xdr:cNvPr>
        <xdr:cNvSpPr txBox="1"/>
      </xdr:nvSpPr>
      <xdr:spPr>
        <a:xfrm>
          <a:off x="16357600" y="1773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55880</xdr:rowOff>
    </xdr:from>
    <xdr:to>
      <xdr:col>85</xdr:col>
      <xdr:colOff>177800</xdr:colOff>
      <xdr:row>104</xdr:row>
      <xdr:rowOff>157480</xdr:rowOff>
    </xdr:to>
    <xdr:sp macro="" textlink="">
      <xdr:nvSpPr>
        <xdr:cNvPr id="677" name="フローチャート: 判断 676">
          <a:extLst>
            <a:ext uri="{FF2B5EF4-FFF2-40B4-BE49-F238E27FC236}">
              <a16:creationId xmlns:a16="http://schemas.microsoft.com/office/drawing/2014/main" id="{00000000-0008-0000-0E00-0000A5020000}"/>
            </a:ext>
          </a:extLst>
        </xdr:cNvPr>
        <xdr:cNvSpPr/>
      </xdr:nvSpPr>
      <xdr:spPr>
        <a:xfrm>
          <a:off x="16268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678" name="フローチャート: 判断 677">
          <a:extLst>
            <a:ext uri="{FF2B5EF4-FFF2-40B4-BE49-F238E27FC236}">
              <a16:creationId xmlns:a16="http://schemas.microsoft.com/office/drawing/2014/main" id="{00000000-0008-0000-0E00-0000A602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679" name="フローチャート: 判断 678">
          <a:extLst>
            <a:ext uri="{FF2B5EF4-FFF2-40B4-BE49-F238E27FC236}">
              <a16:creationId xmlns:a16="http://schemas.microsoft.com/office/drawing/2014/main" id="{00000000-0008-0000-0E00-0000A7020000}"/>
            </a:ext>
          </a:extLst>
        </xdr:cNvPr>
        <xdr:cNvSpPr/>
      </xdr:nvSpPr>
      <xdr:spPr>
        <a:xfrm>
          <a:off x="14541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680" name="フローチャート: 判断 679">
          <a:extLst>
            <a:ext uri="{FF2B5EF4-FFF2-40B4-BE49-F238E27FC236}">
              <a16:creationId xmlns:a16="http://schemas.microsoft.com/office/drawing/2014/main" id="{00000000-0008-0000-0E00-0000A8020000}"/>
            </a:ext>
          </a:extLst>
        </xdr:cNvPr>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107314</xdr:rowOff>
    </xdr:from>
    <xdr:to>
      <xdr:col>67</xdr:col>
      <xdr:colOff>101600</xdr:colOff>
      <xdr:row>104</xdr:row>
      <xdr:rowOff>37464</xdr:rowOff>
    </xdr:to>
    <xdr:sp macro="" textlink="">
      <xdr:nvSpPr>
        <xdr:cNvPr id="681" name="フローチャート: 判断 680">
          <a:extLst>
            <a:ext uri="{FF2B5EF4-FFF2-40B4-BE49-F238E27FC236}">
              <a16:creationId xmlns:a16="http://schemas.microsoft.com/office/drawing/2014/main" id="{00000000-0008-0000-0E00-0000A9020000}"/>
            </a:ext>
          </a:extLst>
        </xdr:cNvPr>
        <xdr:cNvSpPr/>
      </xdr:nvSpPr>
      <xdr:spPr>
        <a:xfrm>
          <a:off x="12763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E00-0000AA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00000000-0008-0000-0E00-0000AD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67311</xdr:rowOff>
    </xdr:from>
    <xdr:to>
      <xdr:col>85</xdr:col>
      <xdr:colOff>177800</xdr:colOff>
      <xdr:row>105</xdr:row>
      <xdr:rowOff>168911</xdr:rowOff>
    </xdr:to>
    <xdr:sp macro="" textlink="">
      <xdr:nvSpPr>
        <xdr:cNvPr id="687" name="楕円 686">
          <a:extLst>
            <a:ext uri="{FF2B5EF4-FFF2-40B4-BE49-F238E27FC236}">
              <a16:creationId xmlns:a16="http://schemas.microsoft.com/office/drawing/2014/main" id="{00000000-0008-0000-0E00-0000AF020000}"/>
            </a:ext>
          </a:extLst>
        </xdr:cNvPr>
        <xdr:cNvSpPr/>
      </xdr:nvSpPr>
      <xdr:spPr>
        <a:xfrm>
          <a:off x="162687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45738</xdr:rowOff>
    </xdr:from>
    <xdr:ext cx="405111" cy="259045"/>
    <xdr:sp macro="" textlink="">
      <xdr:nvSpPr>
        <xdr:cNvPr id="688" name="【公民館】&#10;有形固定資産減価償却率該当値テキスト">
          <a:extLst>
            <a:ext uri="{FF2B5EF4-FFF2-40B4-BE49-F238E27FC236}">
              <a16:creationId xmlns:a16="http://schemas.microsoft.com/office/drawing/2014/main" id="{00000000-0008-0000-0E00-0000B0020000}"/>
            </a:ext>
          </a:extLst>
        </xdr:cNvPr>
        <xdr:cNvSpPr txBox="1"/>
      </xdr:nvSpPr>
      <xdr:spPr>
        <a:xfrm>
          <a:off x="16357600" y="180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166370</xdr:rowOff>
    </xdr:from>
    <xdr:to>
      <xdr:col>81</xdr:col>
      <xdr:colOff>101600</xdr:colOff>
      <xdr:row>106</xdr:row>
      <xdr:rowOff>96520</xdr:rowOff>
    </xdr:to>
    <xdr:sp macro="" textlink="">
      <xdr:nvSpPr>
        <xdr:cNvPr id="689" name="楕円 688">
          <a:extLst>
            <a:ext uri="{FF2B5EF4-FFF2-40B4-BE49-F238E27FC236}">
              <a16:creationId xmlns:a16="http://schemas.microsoft.com/office/drawing/2014/main" id="{00000000-0008-0000-0E00-0000B1020000}"/>
            </a:ext>
          </a:extLst>
        </xdr:cNvPr>
        <xdr:cNvSpPr/>
      </xdr:nvSpPr>
      <xdr:spPr>
        <a:xfrm>
          <a:off x="15430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118111</xdr:rowOff>
    </xdr:from>
    <xdr:to>
      <xdr:col>85</xdr:col>
      <xdr:colOff>127000</xdr:colOff>
      <xdr:row>106</xdr:row>
      <xdr:rowOff>45720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flipV="1">
          <a:off x="15481300" y="18120361"/>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124461</xdr:rowOff>
    </xdr:from>
    <xdr:to>
      <xdr:col>76</xdr:col>
      <xdr:colOff>165100</xdr:colOff>
      <xdr:row>106</xdr:row>
      <xdr:rowOff>54611</xdr:rowOff>
    </xdr:to>
    <xdr:sp macro="" textlink="">
      <xdr:nvSpPr>
        <xdr:cNvPr id="691" name="楕円 690">
          <a:extLst>
            <a:ext uri="{FF2B5EF4-FFF2-40B4-BE49-F238E27FC236}">
              <a16:creationId xmlns:a16="http://schemas.microsoft.com/office/drawing/2014/main" id="{00000000-0008-0000-0E00-0000B3020000}"/>
            </a:ext>
          </a:extLst>
        </xdr:cNvPr>
        <xdr:cNvSpPr/>
      </xdr:nvSpPr>
      <xdr:spPr>
        <a:xfrm>
          <a:off x="14541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3811</xdr:rowOff>
    </xdr:from>
    <xdr:to>
      <xdr:col>81</xdr:col>
      <xdr:colOff>50800</xdr:colOff>
      <xdr:row>106</xdr:row>
      <xdr:rowOff>45720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4592300" y="181775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80645</xdr:rowOff>
    </xdr:from>
    <xdr:to>
      <xdr:col>72</xdr:col>
      <xdr:colOff>38100</xdr:colOff>
      <xdr:row>106</xdr:row>
      <xdr:rowOff>10795</xdr:rowOff>
    </xdr:to>
    <xdr:sp macro="" textlink="">
      <xdr:nvSpPr>
        <xdr:cNvPr id="693" name="楕円 692">
          <a:extLst>
            <a:ext uri="{FF2B5EF4-FFF2-40B4-BE49-F238E27FC236}">
              <a16:creationId xmlns:a16="http://schemas.microsoft.com/office/drawing/2014/main" id="{00000000-0008-0000-0E00-0000B5020000}"/>
            </a:ext>
          </a:extLst>
        </xdr:cNvPr>
        <xdr:cNvSpPr/>
      </xdr:nvSpPr>
      <xdr:spPr>
        <a:xfrm>
          <a:off x="13652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131445</xdr:rowOff>
    </xdr:from>
    <xdr:to>
      <xdr:col>76</xdr:col>
      <xdr:colOff>114300</xdr:colOff>
      <xdr:row>106</xdr:row>
      <xdr:rowOff>3811</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3703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63500</xdr:rowOff>
    </xdr:from>
    <xdr:to>
      <xdr:col>67</xdr:col>
      <xdr:colOff>101600</xdr:colOff>
      <xdr:row>105</xdr:row>
      <xdr:rowOff>165100</xdr:rowOff>
    </xdr:to>
    <xdr:sp macro="" textlink="">
      <xdr:nvSpPr>
        <xdr:cNvPr id="695" name="楕円 694">
          <a:extLst>
            <a:ext uri="{FF2B5EF4-FFF2-40B4-BE49-F238E27FC236}">
              <a16:creationId xmlns:a16="http://schemas.microsoft.com/office/drawing/2014/main" id="{00000000-0008-0000-0E00-0000B7020000}"/>
            </a:ext>
          </a:extLst>
        </xdr:cNvPr>
        <xdr:cNvSpPr/>
      </xdr:nvSpPr>
      <xdr:spPr>
        <a:xfrm>
          <a:off x="12763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114300</xdr:rowOff>
    </xdr:from>
    <xdr:to>
      <xdr:col>71</xdr:col>
      <xdr:colOff>177800</xdr:colOff>
      <xdr:row>105</xdr:row>
      <xdr:rowOff>131445</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2814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697" name="n_1aveValue【公民館】&#10;有形固定資産減価償却率">
          <a:extLst>
            <a:ext uri="{FF2B5EF4-FFF2-40B4-BE49-F238E27FC236}">
              <a16:creationId xmlns:a16="http://schemas.microsoft.com/office/drawing/2014/main" id="{00000000-0008-0000-0E00-0000B9020000}"/>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95902</xdr:rowOff>
    </xdr:from>
    <xdr:ext cx="405111" cy="259045"/>
    <xdr:sp macro="" textlink="">
      <xdr:nvSpPr>
        <xdr:cNvPr id="698" name="n_2aveValue【公民館】&#10;有形固定資産減価償却率">
          <a:extLst>
            <a:ext uri="{FF2B5EF4-FFF2-40B4-BE49-F238E27FC236}">
              <a16:creationId xmlns:a16="http://schemas.microsoft.com/office/drawing/2014/main" id="{00000000-0008-0000-0E00-0000BA020000}"/>
            </a:ext>
          </a:extLst>
        </xdr:cNvPr>
        <xdr:cNvSpPr txBox="1"/>
      </xdr:nvSpPr>
      <xdr:spPr>
        <a:xfrm>
          <a:off x="14389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699" name="n_3aveValue【公民館】&#10;有形固定資産減価償却率">
          <a:extLst>
            <a:ext uri="{FF2B5EF4-FFF2-40B4-BE49-F238E27FC236}">
              <a16:creationId xmlns:a16="http://schemas.microsoft.com/office/drawing/2014/main" id="{00000000-0008-0000-0E00-0000BB020000}"/>
            </a:ext>
          </a:extLst>
        </xdr:cNvPr>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53991</xdr:rowOff>
    </xdr:from>
    <xdr:ext cx="405111" cy="259045"/>
    <xdr:sp macro="" textlink="">
      <xdr:nvSpPr>
        <xdr:cNvPr id="700" name="n_4aveValue【公民館】&#10;有形固定資産減価償却率">
          <a:extLst>
            <a:ext uri="{FF2B5EF4-FFF2-40B4-BE49-F238E27FC236}">
              <a16:creationId xmlns:a16="http://schemas.microsoft.com/office/drawing/2014/main" id="{00000000-0008-0000-0E00-0000BC020000}"/>
            </a:ext>
          </a:extLst>
        </xdr:cNvPr>
        <xdr:cNvSpPr txBox="1"/>
      </xdr:nvSpPr>
      <xdr:spPr>
        <a:xfrm>
          <a:off x="12611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87647</xdr:rowOff>
    </xdr:from>
    <xdr:ext cx="405111" cy="259045"/>
    <xdr:sp macro="" textlink="">
      <xdr:nvSpPr>
        <xdr:cNvPr id="701" name="n_1mainValue【公民館】&#10;有形固定資産減価償却率">
          <a:extLst>
            <a:ext uri="{FF2B5EF4-FFF2-40B4-BE49-F238E27FC236}">
              <a16:creationId xmlns:a16="http://schemas.microsoft.com/office/drawing/2014/main" id="{00000000-0008-0000-0E00-0000BD020000}"/>
            </a:ext>
          </a:extLst>
        </xdr:cNvPr>
        <xdr:cNvSpPr txBox="1"/>
      </xdr:nvSpPr>
      <xdr:spPr>
        <a:xfrm>
          <a:off x="15266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45738</xdr:rowOff>
    </xdr:from>
    <xdr:ext cx="405111" cy="259045"/>
    <xdr:sp macro="" textlink="">
      <xdr:nvSpPr>
        <xdr:cNvPr id="702" name="n_2mainValue【公民館】&#10;有形固定資産減価償却率">
          <a:extLst>
            <a:ext uri="{FF2B5EF4-FFF2-40B4-BE49-F238E27FC236}">
              <a16:creationId xmlns:a16="http://schemas.microsoft.com/office/drawing/2014/main" id="{00000000-0008-0000-0E00-0000BE020000}"/>
            </a:ext>
          </a:extLst>
        </xdr:cNvPr>
        <xdr:cNvSpPr txBox="1"/>
      </xdr:nvSpPr>
      <xdr:spPr>
        <a:xfrm>
          <a:off x="14389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1922</xdr:rowOff>
    </xdr:from>
    <xdr:ext cx="405111" cy="259045"/>
    <xdr:sp macro="" textlink="">
      <xdr:nvSpPr>
        <xdr:cNvPr id="703" name="n_3mainValue【公民館】&#10;有形固定資産減価償却率">
          <a:extLst>
            <a:ext uri="{FF2B5EF4-FFF2-40B4-BE49-F238E27FC236}">
              <a16:creationId xmlns:a16="http://schemas.microsoft.com/office/drawing/2014/main" id="{00000000-0008-0000-0E00-0000BF020000}"/>
            </a:ext>
          </a:extLst>
        </xdr:cNvPr>
        <xdr:cNvSpPr txBox="1"/>
      </xdr:nvSpPr>
      <xdr:spPr>
        <a:xfrm>
          <a:off x="13500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156227</xdr:rowOff>
    </xdr:from>
    <xdr:ext cx="405111" cy="259045"/>
    <xdr:sp macro="" textlink="">
      <xdr:nvSpPr>
        <xdr:cNvPr id="704" name="n_4mainValue【公民館】&#10;有形固定資産減価償却率">
          <a:extLst>
            <a:ext uri="{FF2B5EF4-FFF2-40B4-BE49-F238E27FC236}">
              <a16:creationId xmlns:a16="http://schemas.microsoft.com/office/drawing/2014/main" id="{00000000-0008-0000-0E00-0000C0020000}"/>
            </a:ext>
          </a:extLst>
        </xdr:cNvPr>
        <xdr:cNvSpPr txBox="1"/>
      </xdr:nvSpPr>
      <xdr:spPr>
        <a:xfrm>
          <a:off x="12611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a:extLst>
            <a:ext uri="{FF2B5EF4-FFF2-40B4-BE49-F238E27FC236}">
              <a16:creationId xmlns:a16="http://schemas.microsoft.com/office/drawing/2014/main" id="{00000000-0008-0000-0E00-0000C1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a:extLst>
            <a:ext uri="{FF2B5EF4-FFF2-40B4-BE49-F238E27FC236}">
              <a16:creationId xmlns:a16="http://schemas.microsoft.com/office/drawing/2014/main" id="{00000000-0008-0000-0E00-0000C2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a:extLst>
            <a:ext uri="{FF2B5EF4-FFF2-40B4-BE49-F238E27FC236}">
              <a16:creationId xmlns:a16="http://schemas.microsoft.com/office/drawing/2014/main" id="{00000000-0008-0000-0E00-0000C3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a:extLst>
            <a:ext uri="{FF2B5EF4-FFF2-40B4-BE49-F238E27FC236}">
              <a16:creationId xmlns:a16="http://schemas.microsoft.com/office/drawing/2014/main" id="{00000000-0008-0000-0E00-0000C4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a:extLst>
            <a:ext uri="{FF2B5EF4-FFF2-40B4-BE49-F238E27FC236}">
              <a16:creationId xmlns:a16="http://schemas.microsoft.com/office/drawing/2014/main" id="{00000000-0008-0000-0E00-0000C5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a:extLst>
            <a:ext uri="{FF2B5EF4-FFF2-40B4-BE49-F238E27FC236}">
              <a16:creationId xmlns:a16="http://schemas.microsoft.com/office/drawing/2014/main" id="{00000000-0008-0000-0E00-0000C6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a:extLst>
            <a:ext uri="{FF2B5EF4-FFF2-40B4-BE49-F238E27FC236}">
              <a16:creationId xmlns:a16="http://schemas.microsoft.com/office/drawing/2014/main" id="{00000000-0008-0000-0E00-0000C7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00000000-0008-0000-0E00-0000C8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a:extLst>
            <a:ext uri="{FF2B5EF4-FFF2-40B4-BE49-F238E27FC236}">
              <a16:creationId xmlns:a16="http://schemas.microsoft.com/office/drawing/2014/main" id="{00000000-0008-0000-0E00-0000CA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6" name="テキスト ボックス 725">
          <a:extLst>
            <a:ext uri="{FF2B5EF4-FFF2-40B4-BE49-F238E27FC236}">
              <a16:creationId xmlns:a16="http://schemas.microsoft.com/office/drawing/2014/main" id="{00000000-0008-0000-0E00-0000D6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7" name="【公民館】&#10;一人当たり面積グラフ枠">
          <a:extLst>
            <a:ext uri="{FF2B5EF4-FFF2-40B4-BE49-F238E27FC236}">
              <a16:creationId xmlns:a16="http://schemas.microsoft.com/office/drawing/2014/main" id="{00000000-0008-0000-0E00-0000D7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108</xdr:row>
      <xdr:rowOff>114300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flipV="1">
          <a:off x="22160864" y="17388839"/>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9" name="【公民館】&#10;一人当たり面積最小値テキスト">
          <a:extLst>
            <a:ext uri="{FF2B5EF4-FFF2-40B4-BE49-F238E27FC236}">
              <a16:creationId xmlns:a16="http://schemas.microsoft.com/office/drawing/2014/main" id="{00000000-0008-0000-0E00-0000D902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731" name="【公民館】&#10;一人当たり面積最大値テキスト">
          <a:extLst>
            <a:ext uri="{FF2B5EF4-FFF2-40B4-BE49-F238E27FC236}">
              <a16:creationId xmlns:a16="http://schemas.microsoft.com/office/drawing/2014/main" id="{00000000-0008-0000-0E00-0000DB020000}"/>
            </a:ext>
          </a:extLst>
        </xdr:cNvPr>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135907</xdr:rowOff>
    </xdr:from>
    <xdr:ext cx="469744" cy="259045"/>
    <xdr:sp macro="" textlink="">
      <xdr:nvSpPr>
        <xdr:cNvPr id="733" name="【公民館】&#10;一人当たり面積平均値テキスト">
          <a:extLst>
            <a:ext uri="{FF2B5EF4-FFF2-40B4-BE49-F238E27FC236}">
              <a16:creationId xmlns:a16="http://schemas.microsoft.com/office/drawing/2014/main" id="{00000000-0008-0000-0E00-0000DD020000}"/>
            </a:ext>
          </a:extLst>
        </xdr:cNvPr>
        <xdr:cNvSpPr txBox="1"/>
      </xdr:nvSpPr>
      <xdr:spPr>
        <a:xfrm>
          <a:off x="22199600" y="1796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734" name="フローチャート: 判断 733">
          <a:extLst>
            <a:ext uri="{FF2B5EF4-FFF2-40B4-BE49-F238E27FC236}">
              <a16:creationId xmlns:a16="http://schemas.microsoft.com/office/drawing/2014/main" id="{00000000-0008-0000-0E00-0000DE020000}"/>
            </a:ext>
          </a:extLst>
        </xdr:cNvPr>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97789</xdr:rowOff>
    </xdr:from>
    <xdr:to>
      <xdr:col>112</xdr:col>
      <xdr:colOff>38100</xdr:colOff>
      <xdr:row>106</xdr:row>
      <xdr:rowOff>27939</xdr:rowOff>
    </xdr:to>
    <xdr:sp macro="" textlink="">
      <xdr:nvSpPr>
        <xdr:cNvPr id="735" name="フローチャート: 判断 734">
          <a:extLst>
            <a:ext uri="{FF2B5EF4-FFF2-40B4-BE49-F238E27FC236}">
              <a16:creationId xmlns:a16="http://schemas.microsoft.com/office/drawing/2014/main" id="{00000000-0008-0000-0E00-0000DF020000}"/>
            </a:ext>
          </a:extLst>
        </xdr:cNvPr>
        <xdr:cNvSpPr/>
      </xdr:nvSpPr>
      <xdr:spPr>
        <a:xfrm>
          <a:off x="2127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736" name="フローチャート: 判断 735">
          <a:extLst>
            <a:ext uri="{FF2B5EF4-FFF2-40B4-BE49-F238E27FC236}">
              <a16:creationId xmlns:a16="http://schemas.microsoft.com/office/drawing/2014/main" id="{00000000-0008-0000-0E00-0000E0020000}"/>
            </a:ext>
          </a:extLst>
        </xdr:cNvPr>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737" name="フローチャート: 判断 736">
          <a:extLst>
            <a:ext uri="{FF2B5EF4-FFF2-40B4-BE49-F238E27FC236}">
              <a16:creationId xmlns:a16="http://schemas.microsoft.com/office/drawing/2014/main" id="{00000000-0008-0000-0E00-0000E1020000}"/>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97789</xdr:rowOff>
    </xdr:from>
    <xdr:to>
      <xdr:col>98</xdr:col>
      <xdr:colOff>38100</xdr:colOff>
      <xdr:row>106</xdr:row>
      <xdr:rowOff>27939</xdr:rowOff>
    </xdr:to>
    <xdr:sp macro="" textlink="">
      <xdr:nvSpPr>
        <xdr:cNvPr id="738" name="フローチャート: 判断 737">
          <a:extLst>
            <a:ext uri="{FF2B5EF4-FFF2-40B4-BE49-F238E27FC236}">
              <a16:creationId xmlns:a16="http://schemas.microsoft.com/office/drawing/2014/main" id="{00000000-0008-0000-0E00-0000E2020000}"/>
            </a:ext>
          </a:extLst>
        </xdr:cNvPr>
        <xdr:cNvSpPr/>
      </xdr:nvSpPr>
      <xdr:spPr>
        <a:xfrm>
          <a:off x="18605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E00-0000E3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00000000-0008-0000-0E00-0000E5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00000000-0008-0000-0E00-0000E7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744" name="楕円 743">
          <a:extLst>
            <a:ext uri="{FF2B5EF4-FFF2-40B4-BE49-F238E27FC236}">
              <a16:creationId xmlns:a16="http://schemas.microsoft.com/office/drawing/2014/main" id="{00000000-0008-0000-0E00-0000E8020000}"/>
            </a:ext>
          </a:extLst>
        </xdr:cNvPr>
        <xdr:cNvSpPr/>
      </xdr:nvSpPr>
      <xdr:spPr>
        <a:xfrm>
          <a:off x="22110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38116</xdr:rowOff>
    </xdr:from>
    <xdr:ext cx="469744" cy="259045"/>
    <xdr:sp macro="" textlink="">
      <xdr:nvSpPr>
        <xdr:cNvPr id="745" name="【公民館】&#10;一人当たり面積該当値テキスト">
          <a:extLst>
            <a:ext uri="{FF2B5EF4-FFF2-40B4-BE49-F238E27FC236}">
              <a16:creationId xmlns:a16="http://schemas.microsoft.com/office/drawing/2014/main" id="{00000000-0008-0000-0E00-0000E9020000}"/>
            </a:ext>
          </a:extLst>
        </xdr:cNvPr>
        <xdr:cNvSpPr txBox="1"/>
      </xdr:nvSpPr>
      <xdr:spPr>
        <a:xfrm>
          <a:off x="22199600"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746" name="楕円 745">
          <a:extLst>
            <a:ext uri="{FF2B5EF4-FFF2-40B4-BE49-F238E27FC236}">
              <a16:creationId xmlns:a16="http://schemas.microsoft.com/office/drawing/2014/main" id="{00000000-0008-0000-0E00-0000EA020000}"/>
            </a:ext>
          </a:extLst>
        </xdr:cNvPr>
        <xdr:cNvSpPr/>
      </xdr:nvSpPr>
      <xdr:spPr>
        <a:xfrm>
          <a:off x="21272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110489</xdr:rowOff>
    </xdr:from>
    <xdr:to>
      <xdr:col>116</xdr:col>
      <xdr:colOff>63500</xdr:colOff>
      <xdr:row>107</xdr:row>
      <xdr:rowOff>110489</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21323300" y="18455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59689</xdr:rowOff>
    </xdr:from>
    <xdr:to>
      <xdr:col>107</xdr:col>
      <xdr:colOff>101600</xdr:colOff>
      <xdr:row>107</xdr:row>
      <xdr:rowOff>161289</xdr:rowOff>
    </xdr:to>
    <xdr:sp macro="" textlink="">
      <xdr:nvSpPr>
        <xdr:cNvPr id="748" name="楕円 747">
          <a:extLst>
            <a:ext uri="{FF2B5EF4-FFF2-40B4-BE49-F238E27FC236}">
              <a16:creationId xmlns:a16="http://schemas.microsoft.com/office/drawing/2014/main" id="{00000000-0008-0000-0E00-0000EC020000}"/>
            </a:ext>
          </a:extLst>
        </xdr:cNvPr>
        <xdr:cNvSpPr/>
      </xdr:nvSpPr>
      <xdr:spPr>
        <a:xfrm>
          <a:off x="20383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110489</xdr:rowOff>
    </xdr:from>
    <xdr:to>
      <xdr:col>111</xdr:col>
      <xdr:colOff>177800</xdr:colOff>
      <xdr:row>107</xdr:row>
      <xdr:rowOff>110489</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20434300" y="18455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52070</xdr:rowOff>
    </xdr:from>
    <xdr:to>
      <xdr:col>102</xdr:col>
      <xdr:colOff>165100</xdr:colOff>
      <xdr:row>107</xdr:row>
      <xdr:rowOff>153670</xdr:rowOff>
    </xdr:to>
    <xdr:sp macro="" textlink="">
      <xdr:nvSpPr>
        <xdr:cNvPr id="750" name="楕円 749">
          <a:extLst>
            <a:ext uri="{FF2B5EF4-FFF2-40B4-BE49-F238E27FC236}">
              <a16:creationId xmlns:a16="http://schemas.microsoft.com/office/drawing/2014/main" id="{00000000-0008-0000-0E00-0000EE020000}"/>
            </a:ext>
          </a:extLst>
        </xdr:cNvPr>
        <xdr:cNvSpPr/>
      </xdr:nvSpPr>
      <xdr:spPr>
        <a:xfrm>
          <a:off x="19494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102870</xdr:rowOff>
    </xdr:from>
    <xdr:to>
      <xdr:col>107</xdr:col>
      <xdr:colOff>50800</xdr:colOff>
      <xdr:row>107</xdr:row>
      <xdr:rowOff>110489</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9545300" y="18448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52070</xdr:rowOff>
    </xdr:from>
    <xdr:to>
      <xdr:col>98</xdr:col>
      <xdr:colOff>38100</xdr:colOff>
      <xdr:row>107</xdr:row>
      <xdr:rowOff>153670</xdr:rowOff>
    </xdr:to>
    <xdr:sp macro="" textlink="">
      <xdr:nvSpPr>
        <xdr:cNvPr id="752" name="楕円 751">
          <a:extLst>
            <a:ext uri="{FF2B5EF4-FFF2-40B4-BE49-F238E27FC236}">
              <a16:creationId xmlns:a16="http://schemas.microsoft.com/office/drawing/2014/main" id="{00000000-0008-0000-0E00-0000F0020000}"/>
            </a:ext>
          </a:extLst>
        </xdr:cNvPr>
        <xdr:cNvSpPr/>
      </xdr:nvSpPr>
      <xdr:spPr>
        <a:xfrm>
          <a:off x="18605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102870</xdr:rowOff>
    </xdr:from>
    <xdr:to>
      <xdr:col>102</xdr:col>
      <xdr:colOff>114300</xdr:colOff>
      <xdr:row>107</xdr:row>
      <xdr:rowOff>102870</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8656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44466</xdr:rowOff>
    </xdr:from>
    <xdr:ext cx="469744" cy="259045"/>
    <xdr:sp macro="" textlink="">
      <xdr:nvSpPr>
        <xdr:cNvPr id="754" name="n_1aveValue【公民館】&#10;一人当たり面積">
          <a:extLst>
            <a:ext uri="{FF2B5EF4-FFF2-40B4-BE49-F238E27FC236}">
              <a16:creationId xmlns:a16="http://schemas.microsoft.com/office/drawing/2014/main" id="{00000000-0008-0000-0E00-0000F2020000}"/>
            </a:ext>
          </a:extLst>
        </xdr:cNvPr>
        <xdr:cNvSpPr txBox="1"/>
      </xdr:nvSpPr>
      <xdr:spPr>
        <a:xfrm>
          <a:off x="210757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755" name="n_2aveValue【公民館】&#10;一人当たり面積">
          <a:extLst>
            <a:ext uri="{FF2B5EF4-FFF2-40B4-BE49-F238E27FC236}">
              <a16:creationId xmlns:a16="http://schemas.microsoft.com/office/drawing/2014/main" id="{00000000-0008-0000-0E00-0000F3020000}"/>
            </a:ext>
          </a:extLst>
        </xdr:cNvPr>
        <xdr:cNvSpPr txBox="1"/>
      </xdr:nvSpPr>
      <xdr:spPr>
        <a:xfrm>
          <a:off x="20199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13988</xdr:rowOff>
    </xdr:from>
    <xdr:ext cx="469744" cy="259045"/>
    <xdr:sp macro="" textlink="">
      <xdr:nvSpPr>
        <xdr:cNvPr id="756" name="n_3aveValue【公民館】&#10;一人当たり面積">
          <a:extLst>
            <a:ext uri="{FF2B5EF4-FFF2-40B4-BE49-F238E27FC236}">
              <a16:creationId xmlns:a16="http://schemas.microsoft.com/office/drawing/2014/main" id="{00000000-0008-0000-0E00-0000F4020000}"/>
            </a:ext>
          </a:extLst>
        </xdr:cNvPr>
        <xdr:cNvSpPr txBox="1"/>
      </xdr:nvSpPr>
      <xdr:spPr>
        <a:xfrm>
          <a:off x="19310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44466</xdr:rowOff>
    </xdr:from>
    <xdr:ext cx="469744" cy="259045"/>
    <xdr:sp macro="" textlink="">
      <xdr:nvSpPr>
        <xdr:cNvPr id="757" name="n_4aveValue【公民館】&#10;一人当たり面積">
          <a:extLst>
            <a:ext uri="{FF2B5EF4-FFF2-40B4-BE49-F238E27FC236}">
              <a16:creationId xmlns:a16="http://schemas.microsoft.com/office/drawing/2014/main" id="{00000000-0008-0000-0E00-0000F5020000}"/>
            </a:ext>
          </a:extLst>
        </xdr:cNvPr>
        <xdr:cNvSpPr txBox="1"/>
      </xdr:nvSpPr>
      <xdr:spPr>
        <a:xfrm>
          <a:off x="18421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758" name="n_1mainValue【公民館】&#10;一人当たり面積">
          <a:extLst>
            <a:ext uri="{FF2B5EF4-FFF2-40B4-BE49-F238E27FC236}">
              <a16:creationId xmlns:a16="http://schemas.microsoft.com/office/drawing/2014/main" id="{00000000-0008-0000-0E00-0000F6020000}"/>
            </a:ext>
          </a:extLst>
        </xdr:cNvPr>
        <xdr:cNvSpPr txBox="1"/>
      </xdr:nvSpPr>
      <xdr:spPr>
        <a:xfrm>
          <a:off x="210757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152416</xdr:rowOff>
    </xdr:from>
    <xdr:ext cx="469744" cy="259045"/>
    <xdr:sp macro="" textlink="">
      <xdr:nvSpPr>
        <xdr:cNvPr id="759" name="n_2mainValue【公民館】&#10;一人当たり面積">
          <a:extLst>
            <a:ext uri="{FF2B5EF4-FFF2-40B4-BE49-F238E27FC236}">
              <a16:creationId xmlns:a16="http://schemas.microsoft.com/office/drawing/2014/main" id="{00000000-0008-0000-0E00-0000F7020000}"/>
            </a:ext>
          </a:extLst>
        </xdr:cNvPr>
        <xdr:cNvSpPr txBox="1"/>
      </xdr:nvSpPr>
      <xdr:spPr>
        <a:xfrm>
          <a:off x="20199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144797</xdr:rowOff>
    </xdr:from>
    <xdr:ext cx="469744" cy="259045"/>
    <xdr:sp macro="" textlink="">
      <xdr:nvSpPr>
        <xdr:cNvPr id="760" name="n_3mainValue【公民館】&#10;一人当たり面積">
          <a:extLst>
            <a:ext uri="{FF2B5EF4-FFF2-40B4-BE49-F238E27FC236}">
              <a16:creationId xmlns:a16="http://schemas.microsoft.com/office/drawing/2014/main" id="{00000000-0008-0000-0E00-0000F8020000}"/>
            </a:ext>
          </a:extLst>
        </xdr:cNvPr>
        <xdr:cNvSpPr txBox="1"/>
      </xdr:nvSpPr>
      <xdr:spPr>
        <a:xfrm>
          <a:off x="19310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144797</xdr:rowOff>
    </xdr:from>
    <xdr:ext cx="469744" cy="259045"/>
    <xdr:sp macro="" textlink="">
      <xdr:nvSpPr>
        <xdr:cNvPr id="761" name="n_4mainValue【公民館】&#10;一人当たり面積">
          <a:extLst>
            <a:ext uri="{FF2B5EF4-FFF2-40B4-BE49-F238E27FC236}">
              <a16:creationId xmlns:a16="http://schemas.microsoft.com/office/drawing/2014/main" id="{00000000-0008-0000-0E00-0000F9020000}"/>
            </a:ext>
          </a:extLst>
        </xdr:cNvPr>
        <xdr:cNvSpPr txBox="1"/>
      </xdr:nvSpPr>
      <xdr:spPr>
        <a:xfrm>
          <a:off x="18421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2" name="正方形/長方形 761">
          <a:extLst>
            <a:ext uri="{FF2B5EF4-FFF2-40B4-BE49-F238E27FC236}">
              <a16:creationId xmlns:a16="http://schemas.microsoft.com/office/drawing/2014/main" id="{00000000-0008-0000-0E00-0000FA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3" name="正方形/長方形 762">
          <a:extLst>
            <a:ext uri="{FF2B5EF4-FFF2-40B4-BE49-F238E27FC236}">
              <a16:creationId xmlns:a16="http://schemas.microsoft.com/office/drawing/2014/main" id="{00000000-0008-0000-0E00-0000FB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4" name="テキスト ボックス 763">
          <a:extLst>
            <a:ext uri="{FF2B5EF4-FFF2-40B4-BE49-F238E27FC236}">
              <a16:creationId xmlns:a16="http://schemas.microsoft.com/office/drawing/2014/main" id="{00000000-0008-0000-0E00-0000FC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人口一人当たりの面積等、施設保有状況についてはいずれも類似団体平均を下回っている。学校施設については平成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年度に小学校の統廃合を行い、２校を減するなど適正配置については取組を進めて</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については道路及び児童館で類似団体平均を下回っているものの、橋りょう・トンネル、認定こども園・幼稚園・保育所、学校施設、公民館では類似団体平均を上回っている。特に学校施設については</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％に近い値となっており、類似団体と比較しても高い値となっている。今後は、「昭島市公共施設等総合管理計画」及び個別施設計画に基づき、老朽化した施設の計画的な長寿命化等に取り組んでいく。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49547</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18523</xdr:rowOff>
    </xdr:from>
    <xdr:ext cx="405111" cy="259045"/>
    <xdr:sp macro="" textlink="">
      <xdr:nvSpPr>
        <xdr:cNvPr id="66" name="n_1aveValue【図書館】&#10;有形固定資産減価償却率">
          <a:extLst>
            <a:ext uri="{FF2B5EF4-FFF2-40B4-BE49-F238E27FC236}">
              <a16:creationId xmlns:a16="http://schemas.microsoft.com/office/drawing/2014/main" id="{00000000-0008-0000-0F00-000042000000}"/>
            </a:ext>
          </a:extLst>
        </xdr:cNvPr>
        <xdr:cNvSpPr txBox="1"/>
      </xdr:nvSpPr>
      <xdr:spPr>
        <a:xfrm>
          <a:off x="35820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66222</xdr:rowOff>
    </xdr:from>
    <xdr:to>
      <xdr:col>15</xdr:col>
      <xdr:colOff>101600</xdr:colOff>
      <xdr:row>37</xdr:row>
      <xdr:rowOff>167822</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158949</xdr:rowOff>
    </xdr:from>
    <xdr:ext cx="405111" cy="259045"/>
    <xdr:sp macro="" textlink="">
      <xdr:nvSpPr>
        <xdr:cNvPr id="68" name="n_2aveValue【図書館】&#10;有形固定資産減価償却率">
          <a:extLst>
            <a:ext uri="{FF2B5EF4-FFF2-40B4-BE49-F238E27FC236}">
              <a16:creationId xmlns:a16="http://schemas.microsoft.com/office/drawing/2014/main" id="{00000000-0008-0000-0F00-000044000000}"/>
            </a:ext>
          </a:extLst>
        </xdr:cNvPr>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10704</xdr:rowOff>
    </xdr:from>
    <xdr:to>
      <xdr:col>10</xdr:col>
      <xdr:colOff>165100</xdr:colOff>
      <xdr:row>37</xdr:row>
      <xdr:rowOff>112304</xdr:rowOff>
    </xdr:to>
    <xdr:sp macro="" textlink="">
      <xdr:nvSpPr>
        <xdr:cNvPr id="69" name="フローチャート: 判断 68">
          <a:extLst>
            <a:ext uri="{FF2B5EF4-FFF2-40B4-BE49-F238E27FC236}">
              <a16:creationId xmlns:a16="http://schemas.microsoft.com/office/drawing/2014/main" id="{00000000-0008-0000-0F00-000045000000}"/>
            </a:ext>
          </a:extLst>
        </xdr:cNvPr>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103431</xdr:rowOff>
    </xdr:from>
    <xdr:ext cx="405111" cy="259045"/>
    <xdr:sp macro="" textlink="">
      <xdr:nvSpPr>
        <xdr:cNvPr id="70" name="n_3aveValue【図書館】&#10;有形固定資産減価償却率">
          <a:extLst>
            <a:ext uri="{FF2B5EF4-FFF2-40B4-BE49-F238E27FC236}">
              <a16:creationId xmlns:a16="http://schemas.microsoft.com/office/drawing/2014/main" id="{00000000-0008-0000-0F00-000046000000}"/>
            </a:ext>
          </a:extLst>
        </xdr:cNvPr>
        <xdr:cNvSpPr txBox="1"/>
      </xdr:nvSpPr>
      <xdr:spPr>
        <a:xfrm>
          <a:off x="1816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22134</xdr:rowOff>
    </xdr:from>
    <xdr:to>
      <xdr:col>6</xdr:col>
      <xdr:colOff>38100</xdr:colOff>
      <xdr:row>37</xdr:row>
      <xdr:rowOff>123734</xdr:rowOff>
    </xdr:to>
    <xdr:sp macro="" textlink="">
      <xdr:nvSpPr>
        <xdr:cNvPr id="71" name="フローチャート: 判断 70">
          <a:extLst>
            <a:ext uri="{FF2B5EF4-FFF2-40B4-BE49-F238E27FC236}">
              <a16:creationId xmlns:a16="http://schemas.microsoft.com/office/drawing/2014/main" id="{00000000-0008-0000-0F00-000047000000}"/>
            </a:ext>
          </a:extLst>
        </xdr:cNvPr>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140261</xdr:rowOff>
    </xdr:from>
    <xdr:ext cx="405111" cy="259045"/>
    <xdr:sp macro="" textlink="">
      <xdr:nvSpPr>
        <xdr:cNvPr id="72" name="n_4aveValue【図書館】&#10;有形固定資産減価償却率">
          <a:extLst>
            <a:ext uri="{FF2B5EF4-FFF2-40B4-BE49-F238E27FC236}">
              <a16:creationId xmlns:a16="http://schemas.microsoft.com/office/drawing/2014/main" id="{00000000-0008-0000-0F00-000048000000}"/>
            </a:ext>
          </a:extLst>
        </xdr:cNvPr>
        <xdr:cNvSpPr txBox="1"/>
      </xdr:nvSpPr>
      <xdr:spPr>
        <a:xfrm>
          <a:off x="927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00000000-0008-0000-0F00-00004A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0000000-0008-0000-0F00-00004B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00000000-0008-0000-0F00-00004C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00000000-0008-0000-0F00-00004D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123372</xdr:rowOff>
    </xdr:from>
    <xdr:to>
      <xdr:col>24</xdr:col>
      <xdr:colOff>114300</xdr:colOff>
      <xdr:row>34</xdr:row>
      <xdr:rowOff>53522</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4584700" y="578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76399</xdr:rowOff>
    </xdr:from>
    <xdr:ext cx="405111" cy="259045"/>
    <xdr:sp macro="" textlink="">
      <xdr:nvSpPr>
        <xdr:cNvPr id="79" name="【図書館】&#10;有形固定資産減価償却率該当値テキスト">
          <a:extLst>
            <a:ext uri="{FF2B5EF4-FFF2-40B4-BE49-F238E27FC236}">
              <a16:creationId xmlns:a16="http://schemas.microsoft.com/office/drawing/2014/main" id="{00000000-0008-0000-0F00-00004F000000}"/>
            </a:ext>
          </a:extLst>
        </xdr:cNvPr>
        <xdr:cNvSpPr txBox="1"/>
      </xdr:nvSpPr>
      <xdr:spPr>
        <a:xfrm>
          <a:off x="4673600" y="5734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71120</xdr:rowOff>
    </xdr:from>
    <xdr:to>
      <xdr:col>20</xdr:col>
      <xdr:colOff>38100</xdr:colOff>
      <xdr:row>34</xdr:row>
      <xdr:rowOff>1270</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3746500" y="572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121920</xdr:rowOff>
    </xdr:from>
    <xdr:to>
      <xdr:col>24</xdr:col>
      <xdr:colOff>63500</xdr:colOff>
      <xdr:row>34</xdr:row>
      <xdr:rowOff>2722</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3797300" y="5779770"/>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22134</xdr:rowOff>
    </xdr:from>
    <xdr:to>
      <xdr:col>15</xdr:col>
      <xdr:colOff>101600</xdr:colOff>
      <xdr:row>33</xdr:row>
      <xdr:rowOff>123734</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2857500" y="56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72934</xdr:rowOff>
    </xdr:from>
    <xdr:to>
      <xdr:col>19</xdr:col>
      <xdr:colOff>177800</xdr:colOff>
      <xdr:row>33</xdr:row>
      <xdr:rowOff>121920</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2908300" y="573078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82550</xdr:rowOff>
    </xdr:from>
    <xdr:to>
      <xdr:col>10</xdr:col>
      <xdr:colOff>165100</xdr:colOff>
      <xdr:row>34</xdr:row>
      <xdr:rowOff>12700</xdr:rowOff>
    </xdr:to>
    <xdr:sp macro="" textlink="">
      <xdr:nvSpPr>
        <xdr:cNvPr id="84" name="楕円 83">
          <a:extLst>
            <a:ext uri="{FF2B5EF4-FFF2-40B4-BE49-F238E27FC236}">
              <a16:creationId xmlns:a16="http://schemas.microsoft.com/office/drawing/2014/main" id="{00000000-0008-0000-0F00-000054000000}"/>
            </a:ext>
          </a:extLst>
        </xdr:cNvPr>
        <xdr:cNvSpPr/>
      </xdr:nvSpPr>
      <xdr:spPr>
        <a:xfrm>
          <a:off x="1968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72934</xdr:rowOff>
    </xdr:from>
    <xdr:to>
      <xdr:col>15</xdr:col>
      <xdr:colOff>50800</xdr:colOff>
      <xdr:row>33</xdr:row>
      <xdr:rowOff>133350</xdr:rowOff>
    </xdr:to>
    <xdr:cxnSp macro="">
      <xdr:nvCxnSpPr>
        <xdr:cNvPr id="85" name="直線コネクタ 84">
          <a:extLst>
            <a:ext uri="{FF2B5EF4-FFF2-40B4-BE49-F238E27FC236}">
              <a16:creationId xmlns:a16="http://schemas.microsoft.com/office/drawing/2014/main" id="{00000000-0008-0000-0F00-000055000000}"/>
            </a:ext>
          </a:extLst>
        </xdr:cNvPr>
        <xdr:cNvCxnSpPr/>
      </xdr:nvCxnSpPr>
      <xdr:spPr>
        <a:xfrm flipV="1">
          <a:off x="2019300" y="573078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120106</xdr:rowOff>
    </xdr:from>
    <xdr:to>
      <xdr:col>6</xdr:col>
      <xdr:colOff>38100</xdr:colOff>
      <xdr:row>41</xdr:row>
      <xdr:rowOff>50256</xdr:rowOff>
    </xdr:to>
    <xdr:sp macro="" textlink="">
      <xdr:nvSpPr>
        <xdr:cNvPr id="86" name="楕円 85">
          <a:extLst>
            <a:ext uri="{FF2B5EF4-FFF2-40B4-BE49-F238E27FC236}">
              <a16:creationId xmlns:a16="http://schemas.microsoft.com/office/drawing/2014/main" id="{00000000-0008-0000-0F00-000056000000}"/>
            </a:ext>
          </a:extLst>
        </xdr:cNvPr>
        <xdr:cNvSpPr/>
      </xdr:nvSpPr>
      <xdr:spPr>
        <a:xfrm>
          <a:off x="10795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133350</xdr:rowOff>
    </xdr:from>
    <xdr:to>
      <xdr:col>10</xdr:col>
      <xdr:colOff>114300</xdr:colOff>
      <xdr:row>40</xdr:row>
      <xdr:rowOff>170906</xdr:rowOff>
    </xdr:to>
    <xdr:cxnSp macro="">
      <xdr:nvCxnSpPr>
        <xdr:cNvPr id="87" name="直線コネクタ 86">
          <a:extLst>
            <a:ext uri="{FF2B5EF4-FFF2-40B4-BE49-F238E27FC236}">
              <a16:creationId xmlns:a16="http://schemas.microsoft.com/office/drawing/2014/main" id="{00000000-0008-0000-0F00-000057000000}"/>
            </a:ext>
          </a:extLst>
        </xdr:cNvPr>
        <xdr:cNvCxnSpPr/>
      </xdr:nvCxnSpPr>
      <xdr:spPr>
        <a:xfrm flipV="1">
          <a:off x="1130300" y="5791200"/>
          <a:ext cx="889000" cy="123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32</xdr:row>
      <xdr:rowOff>17797</xdr:rowOff>
    </xdr:from>
    <xdr:ext cx="340478"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614361" y="55041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31</xdr:row>
      <xdr:rowOff>140261</xdr:rowOff>
    </xdr:from>
    <xdr:ext cx="340478"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38061" y="54552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29227</xdr:rowOff>
    </xdr:from>
    <xdr:ext cx="340478"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49061" y="551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41383</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707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10515600" y="6818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85470</xdr:rowOff>
    </xdr:from>
    <xdr:ext cx="469744" cy="259045"/>
    <xdr:sp macro="" textlink="">
      <xdr:nvSpPr>
        <xdr:cNvPr id="125" name="n_1aveValue【図書館】&#10;一人当たり面積">
          <a:extLst>
            <a:ext uri="{FF2B5EF4-FFF2-40B4-BE49-F238E27FC236}">
              <a16:creationId xmlns:a16="http://schemas.microsoft.com/office/drawing/2014/main" id="{00000000-0008-0000-0F00-00007D000000}"/>
            </a:ext>
          </a:extLst>
        </xdr:cNvPr>
        <xdr:cNvSpPr txBox="1"/>
      </xdr:nvSpPr>
      <xdr:spPr>
        <a:xfrm>
          <a:off x="93917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14515</xdr:rowOff>
    </xdr:from>
    <xdr:to>
      <xdr:col>46</xdr:col>
      <xdr:colOff>38100</xdr:colOff>
      <xdr:row>40</xdr:row>
      <xdr:rowOff>116115</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107242</xdr:rowOff>
    </xdr:from>
    <xdr:ext cx="469744" cy="259045"/>
    <xdr:sp macro="" textlink="">
      <xdr:nvSpPr>
        <xdr:cNvPr id="127" name="n_2aveValue【図書館】&#10;一人当たり面積">
          <a:extLst>
            <a:ext uri="{FF2B5EF4-FFF2-40B4-BE49-F238E27FC236}">
              <a16:creationId xmlns:a16="http://schemas.microsoft.com/office/drawing/2014/main" id="{00000000-0008-0000-0F00-00007F000000}"/>
            </a:ext>
          </a:extLst>
        </xdr:cNvPr>
        <xdr:cNvSpPr txBox="1"/>
      </xdr:nvSpPr>
      <xdr:spPr>
        <a:xfrm>
          <a:off x="8515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153307</xdr:rowOff>
    </xdr:from>
    <xdr:to>
      <xdr:col>41</xdr:col>
      <xdr:colOff>101600</xdr:colOff>
      <xdr:row>40</xdr:row>
      <xdr:rowOff>83457</xdr:rowOff>
    </xdr:to>
    <xdr:sp macro="" textlink="">
      <xdr:nvSpPr>
        <xdr:cNvPr id="128" name="フローチャート: 判断 127">
          <a:extLst>
            <a:ext uri="{FF2B5EF4-FFF2-40B4-BE49-F238E27FC236}">
              <a16:creationId xmlns:a16="http://schemas.microsoft.com/office/drawing/2014/main" id="{00000000-0008-0000-0F00-000080000000}"/>
            </a:ext>
          </a:extLst>
        </xdr:cNvPr>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40</xdr:row>
      <xdr:rowOff>74584</xdr:rowOff>
    </xdr:from>
    <xdr:ext cx="469744" cy="259045"/>
    <xdr:sp macro="" textlink="">
      <xdr:nvSpPr>
        <xdr:cNvPr id="129" name="n_3aveValue【図書館】&#10;一人当たり面積">
          <a:extLst>
            <a:ext uri="{FF2B5EF4-FFF2-40B4-BE49-F238E27FC236}">
              <a16:creationId xmlns:a16="http://schemas.microsoft.com/office/drawing/2014/main" id="{00000000-0008-0000-0F00-000081000000}"/>
            </a:ext>
          </a:extLst>
        </xdr:cNvPr>
        <xdr:cNvSpPr txBox="1"/>
      </xdr:nvSpPr>
      <xdr:spPr>
        <a:xfrm>
          <a:off x="7626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164193</xdr:rowOff>
    </xdr:from>
    <xdr:to>
      <xdr:col>36</xdr:col>
      <xdr:colOff>165100</xdr:colOff>
      <xdr:row>40</xdr:row>
      <xdr:rowOff>94343</xdr:rowOff>
    </xdr:to>
    <xdr:sp macro="" textlink="">
      <xdr:nvSpPr>
        <xdr:cNvPr id="130" name="フローチャート: 判断 129">
          <a:extLst>
            <a:ext uri="{FF2B5EF4-FFF2-40B4-BE49-F238E27FC236}">
              <a16:creationId xmlns:a16="http://schemas.microsoft.com/office/drawing/2014/main" id="{00000000-0008-0000-0F00-000082000000}"/>
            </a:ext>
          </a:extLst>
        </xdr:cNvPr>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38</xdr:row>
      <xdr:rowOff>110870</xdr:rowOff>
    </xdr:from>
    <xdr:ext cx="469744" cy="259045"/>
    <xdr:sp macro="" textlink="">
      <xdr:nvSpPr>
        <xdr:cNvPr id="131" name="n_4aveValue【図書館】&#10;一人当たり面積">
          <a:extLst>
            <a:ext uri="{FF2B5EF4-FFF2-40B4-BE49-F238E27FC236}">
              <a16:creationId xmlns:a16="http://schemas.microsoft.com/office/drawing/2014/main" id="{00000000-0008-0000-0F00-000083000000}"/>
            </a:ext>
          </a:extLst>
        </xdr:cNvPr>
        <xdr:cNvSpPr txBox="1"/>
      </xdr:nvSpPr>
      <xdr:spPr>
        <a:xfrm>
          <a:off x="6737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00000000-0008-0000-0F00-00008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00000000-0008-0000-0F00-00008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00000000-0008-0000-0F00-00008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00000000-0008-0000-0F00-00008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104267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67327</xdr:rowOff>
    </xdr:from>
    <xdr:ext cx="469744" cy="259045"/>
    <xdr:sp macro="" textlink="">
      <xdr:nvSpPr>
        <xdr:cNvPr id="138" name="【図書館】&#10;一人当たり面積該当値テキスト">
          <a:extLst>
            <a:ext uri="{FF2B5EF4-FFF2-40B4-BE49-F238E27FC236}">
              <a16:creationId xmlns:a16="http://schemas.microsoft.com/office/drawing/2014/main" id="{00000000-0008-0000-0F00-00008A000000}"/>
            </a:ext>
          </a:extLst>
        </xdr:cNvPr>
        <xdr:cNvSpPr txBox="1"/>
      </xdr:nvSpPr>
      <xdr:spPr>
        <a:xfrm>
          <a:off x="10515600"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44450</xdr:rowOff>
    </xdr:from>
    <xdr:to>
      <xdr:col>50</xdr:col>
      <xdr:colOff>165100</xdr:colOff>
      <xdr:row>39</xdr:row>
      <xdr:rowOff>146050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9588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95250</xdr:rowOff>
    </xdr:from>
    <xdr:to>
      <xdr:col>55</xdr:col>
      <xdr:colOff>0</xdr:colOff>
      <xdr:row>39</xdr:row>
      <xdr:rowOff>95250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9639300" y="678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33565</xdr:rowOff>
    </xdr:from>
    <xdr:to>
      <xdr:col>46</xdr:col>
      <xdr:colOff>38100</xdr:colOff>
      <xdr:row>39</xdr:row>
      <xdr:rowOff>135165</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8699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84365</xdr:rowOff>
    </xdr:from>
    <xdr:to>
      <xdr:col>50</xdr:col>
      <xdr:colOff>114300</xdr:colOff>
      <xdr:row>39</xdr:row>
      <xdr:rowOff>95250</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a:off x="8750300" y="67709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52615</xdr:rowOff>
    </xdr:from>
    <xdr:to>
      <xdr:col>41</xdr:col>
      <xdr:colOff>101600</xdr:colOff>
      <xdr:row>38</xdr:row>
      <xdr:rowOff>154215</xdr:rowOff>
    </xdr:to>
    <xdr:sp macro="" textlink="">
      <xdr:nvSpPr>
        <xdr:cNvPr id="143" name="楕円 142">
          <a:extLst>
            <a:ext uri="{FF2B5EF4-FFF2-40B4-BE49-F238E27FC236}">
              <a16:creationId xmlns:a16="http://schemas.microsoft.com/office/drawing/2014/main" id="{00000000-0008-0000-0F00-00008F000000}"/>
            </a:ext>
          </a:extLst>
        </xdr:cNvPr>
        <xdr:cNvSpPr/>
      </xdr:nvSpPr>
      <xdr:spPr>
        <a:xfrm>
          <a:off x="7810500" y="65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103415</xdr:rowOff>
    </xdr:from>
    <xdr:to>
      <xdr:col>45</xdr:col>
      <xdr:colOff>177800</xdr:colOff>
      <xdr:row>39</xdr:row>
      <xdr:rowOff>84365</xdr:rowOff>
    </xdr:to>
    <xdr:cxnSp macro="">
      <xdr:nvCxnSpPr>
        <xdr:cNvPr id="144" name="直線コネクタ 143">
          <a:extLst>
            <a:ext uri="{FF2B5EF4-FFF2-40B4-BE49-F238E27FC236}">
              <a16:creationId xmlns:a16="http://schemas.microsoft.com/office/drawing/2014/main" id="{00000000-0008-0000-0F00-000090000000}"/>
            </a:ext>
          </a:extLst>
        </xdr:cNvPr>
        <xdr:cNvCxnSpPr/>
      </xdr:nvCxnSpPr>
      <xdr:spPr>
        <a:xfrm>
          <a:off x="7861300" y="661851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39007</xdr:rowOff>
    </xdr:from>
    <xdr:to>
      <xdr:col>36</xdr:col>
      <xdr:colOff>165100</xdr:colOff>
      <xdr:row>41</xdr:row>
      <xdr:rowOff>140607</xdr:rowOff>
    </xdr:to>
    <xdr:sp macro="" textlink="">
      <xdr:nvSpPr>
        <xdr:cNvPr id="145" name="楕円 144">
          <a:extLst>
            <a:ext uri="{FF2B5EF4-FFF2-40B4-BE49-F238E27FC236}">
              <a16:creationId xmlns:a16="http://schemas.microsoft.com/office/drawing/2014/main" id="{00000000-0008-0000-0F00-000091000000}"/>
            </a:ext>
          </a:extLst>
        </xdr:cNvPr>
        <xdr:cNvSpPr/>
      </xdr:nvSpPr>
      <xdr:spPr>
        <a:xfrm>
          <a:off x="6921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103415</xdr:rowOff>
    </xdr:from>
    <xdr:to>
      <xdr:col>41</xdr:col>
      <xdr:colOff>50800</xdr:colOff>
      <xdr:row>41</xdr:row>
      <xdr:rowOff>89807</xdr:rowOff>
    </xdr:to>
    <xdr:cxnSp macro="">
      <xdr:nvCxnSpPr>
        <xdr:cNvPr id="146" name="直線コネクタ 145">
          <a:extLst>
            <a:ext uri="{FF2B5EF4-FFF2-40B4-BE49-F238E27FC236}">
              <a16:creationId xmlns:a16="http://schemas.microsoft.com/office/drawing/2014/main" id="{00000000-0008-0000-0F00-000092000000}"/>
            </a:ext>
          </a:extLst>
        </xdr:cNvPr>
        <xdr:cNvCxnSpPr/>
      </xdr:nvCxnSpPr>
      <xdr:spPr>
        <a:xfrm flipV="1">
          <a:off x="6972300" y="6618515"/>
          <a:ext cx="889000" cy="50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162577</xdr:rowOff>
    </xdr:from>
    <xdr:ext cx="469744" cy="25904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9391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151692</xdr:rowOff>
    </xdr:from>
    <xdr:ext cx="469744" cy="25904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85154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170741</xdr:rowOff>
    </xdr:from>
    <xdr:ext cx="469744" cy="25904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7626427" y="634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131734</xdr:rowOff>
    </xdr:from>
    <xdr:ext cx="469744" cy="25904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737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161942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673600" y="1027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87647</xdr:rowOff>
    </xdr:from>
    <xdr:ext cx="405111" cy="259045"/>
    <xdr:sp macro="" textlink="">
      <xdr:nvSpPr>
        <xdr:cNvPr id="183" name="n_1aveValue【体育館・プール】&#10;有形固定資産減価償却率">
          <a:extLst>
            <a:ext uri="{FF2B5EF4-FFF2-40B4-BE49-F238E27FC236}">
              <a16:creationId xmlns:a16="http://schemas.microsoft.com/office/drawing/2014/main" id="{00000000-0008-0000-0F00-0000B7000000}"/>
            </a:ext>
          </a:extLst>
        </xdr:cNvPr>
        <xdr:cNvSpPr txBox="1"/>
      </xdr:nvSpPr>
      <xdr:spPr>
        <a:xfrm>
          <a:off x="3582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137795</xdr:rowOff>
    </xdr:from>
    <xdr:to>
      <xdr:col>15</xdr:col>
      <xdr:colOff>101600</xdr:colOff>
      <xdr:row>60</xdr:row>
      <xdr:rowOff>67945</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59072</xdr:rowOff>
    </xdr:from>
    <xdr:ext cx="405111" cy="259045"/>
    <xdr:sp macro="" textlink="">
      <xdr:nvSpPr>
        <xdr:cNvPr id="185" name="n_2aveValue【体育館・プール】&#10;有形固定資産減価償却率">
          <a:extLst>
            <a:ext uri="{FF2B5EF4-FFF2-40B4-BE49-F238E27FC236}">
              <a16:creationId xmlns:a16="http://schemas.microsoft.com/office/drawing/2014/main" id="{00000000-0008-0000-0F00-0000B9000000}"/>
            </a:ext>
          </a:extLst>
        </xdr:cNvPr>
        <xdr:cNvSpPr txBox="1"/>
      </xdr:nvSpPr>
      <xdr:spPr>
        <a:xfrm>
          <a:off x="2705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116840</xdr:rowOff>
    </xdr:from>
    <xdr:to>
      <xdr:col>10</xdr:col>
      <xdr:colOff>165100</xdr:colOff>
      <xdr:row>60</xdr:row>
      <xdr:rowOff>46990</xdr:rowOff>
    </xdr:to>
    <xdr:sp macro="" textlink="">
      <xdr:nvSpPr>
        <xdr:cNvPr id="186" name="フローチャート: 判断 185">
          <a:extLst>
            <a:ext uri="{FF2B5EF4-FFF2-40B4-BE49-F238E27FC236}">
              <a16:creationId xmlns:a16="http://schemas.microsoft.com/office/drawing/2014/main" id="{00000000-0008-0000-0F00-0000BA00000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60</xdr:row>
      <xdr:rowOff>38117</xdr:rowOff>
    </xdr:from>
    <xdr:ext cx="405111" cy="259045"/>
    <xdr:sp macro="" textlink="">
      <xdr:nvSpPr>
        <xdr:cNvPr id="187" name="n_3aveValue【体育館・プール】&#10;有形固定資産減価償却率">
          <a:extLst>
            <a:ext uri="{FF2B5EF4-FFF2-40B4-BE49-F238E27FC236}">
              <a16:creationId xmlns:a16="http://schemas.microsoft.com/office/drawing/2014/main" id="{00000000-0008-0000-0F00-0000BB000000}"/>
            </a:ext>
          </a:extLst>
        </xdr:cNvPr>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116840</xdr:rowOff>
    </xdr:from>
    <xdr:to>
      <xdr:col>6</xdr:col>
      <xdr:colOff>38100</xdr:colOff>
      <xdr:row>60</xdr:row>
      <xdr:rowOff>46990</xdr:rowOff>
    </xdr:to>
    <xdr:sp macro="" textlink="">
      <xdr:nvSpPr>
        <xdr:cNvPr id="188" name="フローチャート: 判断 187">
          <a:extLst>
            <a:ext uri="{FF2B5EF4-FFF2-40B4-BE49-F238E27FC236}">
              <a16:creationId xmlns:a16="http://schemas.microsoft.com/office/drawing/2014/main" id="{00000000-0008-0000-0F00-0000BC000000}"/>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63517</xdr:rowOff>
    </xdr:from>
    <xdr:ext cx="405111" cy="259045"/>
    <xdr:sp macro="" textlink="">
      <xdr:nvSpPr>
        <xdr:cNvPr id="189" name="n_4aveValue【体育館・プール】&#10;有形固定資産減価償却率">
          <a:extLst>
            <a:ext uri="{FF2B5EF4-FFF2-40B4-BE49-F238E27FC236}">
              <a16:creationId xmlns:a16="http://schemas.microsoft.com/office/drawing/2014/main" id="{00000000-0008-0000-0F00-0000BD000000}"/>
            </a:ext>
          </a:extLst>
        </xdr:cNvPr>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00000000-0008-0000-0F00-0000BF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00000000-0008-0000-0F00-0000C0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00000000-0008-0000-0F00-0000C1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00000000-0008-0000-0F00-0000C2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101600</xdr:rowOff>
    </xdr:from>
    <xdr:to>
      <xdr:col>24</xdr:col>
      <xdr:colOff>114300</xdr:colOff>
      <xdr:row>60</xdr:row>
      <xdr:rowOff>31750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45847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124477</xdr:rowOff>
    </xdr:from>
    <xdr:ext cx="405111" cy="259045"/>
    <xdr:sp macro="" textlink="">
      <xdr:nvSpPr>
        <xdr:cNvPr id="196" name="【体育館・プール】&#10;有形固定資産減価償却率該当値テキスト">
          <a:extLst>
            <a:ext uri="{FF2B5EF4-FFF2-40B4-BE49-F238E27FC236}">
              <a16:creationId xmlns:a16="http://schemas.microsoft.com/office/drawing/2014/main" id="{00000000-0008-0000-0F00-0000C4000000}"/>
            </a:ext>
          </a:extLst>
        </xdr:cNvPr>
        <xdr:cNvSpPr txBox="1"/>
      </xdr:nvSpPr>
      <xdr:spPr>
        <a:xfrm>
          <a:off x="4673600"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50165</xdr:rowOff>
    </xdr:from>
    <xdr:to>
      <xdr:col>20</xdr:col>
      <xdr:colOff>38100</xdr:colOff>
      <xdr:row>59</xdr:row>
      <xdr:rowOff>151765</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3746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100965</xdr:rowOff>
    </xdr:from>
    <xdr:to>
      <xdr:col>24</xdr:col>
      <xdr:colOff>63500</xdr:colOff>
      <xdr:row>59</xdr:row>
      <xdr:rowOff>152400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3797300" y="1021651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168275</xdr:rowOff>
    </xdr:from>
    <xdr:to>
      <xdr:col>15</xdr:col>
      <xdr:colOff>101600</xdr:colOff>
      <xdr:row>59</xdr:row>
      <xdr:rowOff>98425</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2857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47625</xdr:rowOff>
    </xdr:from>
    <xdr:to>
      <xdr:col>19</xdr:col>
      <xdr:colOff>177800</xdr:colOff>
      <xdr:row>59</xdr:row>
      <xdr:rowOff>100965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2908300" y="1016317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158750</xdr:rowOff>
    </xdr:from>
    <xdr:to>
      <xdr:col>10</xdr:col>
      <xdr:colOff>165100</xdr:colOff>
      <xdr:row>59</xdr:row>
      <xdr:rowOff>88900</xdr:rowOff>
    </xdr:to>
    <xdr:sp macro="" textlink="">
      <xdr:nvSpPr>
        <xdr:cNvPr id="201" name="楕円 200">
          <a:extLst>
            <a:ext uri="{FF2B5EF4-FFF2-40B4-BE49-F238E27FC236}">
              <a16:creationId xmlns:a16="http://schemas.microsoft.com/office/drawing/2014/main" id="{00000000-0008-0000-0F00-0000C9000000}"/>
            </a:ext>
          </a:extLst>
        </xdr:cNvPr>
        <xdr:cNvSpPr/>
      </xdr:nvSpPr>
      <xdr:spPr>
        <a:xfrm>
          <a:off x="1968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38100</xdr:rowOff>
    </xdr:from>
    <xdr:to>
      <xdr:col>15</xdr:col>
      <xdr:colOff>50800</xdr:colOff>
      <xdr:row>59</xdr:row>
      <xdr:rowOff>47625</xdr:rowOff>
    </xdr:to>
    <xdr:cxnSp macro="">
      <xdr:nvCxnSpPr>
        <xdr:cNvPr id="202" name="直線コネクタ 201">
          <a:extLst>
            <a:ext uri="{FF2B5EF4-FFF2-40B4-BE49-F238E27FC236}">
              <a16:creationId xmlns:a16="http://schemas.microsoft.com/office/drawing/2014/main" id="{00000000-0008-0000-0F00-0000CA000000}"/>
            </a:ext>
          </a:extLst>
        </xdr:cNvPr>
        <xdr:cNvCxnSpPr/>
      </xdr:nvCxnSpPr>
      <xdr:spPr>
        <a:xfrm>
          <a:off x="2019300" y="101536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145415</xdr:rowOff>
    </xdr:from>
    <xdr:to>
      <xdr:col>6</xdr:col>
      <xdr:colOff>38100</xdr:colOff>
      <xdr:row>63</xdr:row>
      <xdr:rowOff>75565</xdr:rowOff>
    </xdr:to>
    <xdr:sp macro="" textlink="">
      <xdr:nvSpPr>
        <xdr:cNvPr id="203" name="楕円 202">
          <a:extLst>
            <a:ext uri="{FF2B5EF4-FFF2-40B4-BE49-F238E27FC236}">
              <a16:creationId xmlns:a16="http://schemas.microsoft.com/office/drawing/2014/main" id="{00000000-0008-0000-0F00-0000CB000000}"/>
            </a:ext>
          </a:extLst>
        </xdr:cNvPr>
        <xdr:cNvSpPr/>
      </xdr:nvSpPr>
      <xdr:spPr>
        <a:xfrm>
          <a:off x="1079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38100</xdr:rowOff>
    </xdr:from>
    <xdr:to>
      <xdr:col>10</xdr:col>
      <xdr:colOff>114300</xdr:colOff>
      <xdr:row>63</xdr:row>
      <xdr:rowOff>24765</xdr:rowOff>
    </xdr:to>
    <xdr:cxnSp macro="">
      <xdr:nvCxnSpPr>
        <xdr:cNvPr id="204" name="直線コネクタ 203">
          <a:extLst>
            <a:ext uri="{FF2B5EF4-FFF2-40B4-BE49-F238E27FC236}">
              <a16:creationId xmlns:a16="http://schemas.microsoft.com/office/drawing/2014/main" id="{00000000-0008-0000-0F00-0000CC000000}"/>
            </a:ext>
          </a:extLst>
        </xdr:cNvPr>
        <xdr:cNvCxnSpPr/>
      </xdr:nvCxnSpPr>
      <xdr:spPr>
        <a:xfrm flipV="1">
          <a:off x="1130300" y="10153650"/>
          <a:ext cx="889000" cy="67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168292</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5820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114952</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705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105427</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816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66692</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9277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36847</xdr:rowOff>
    </xdr:from>
    <xdr:ext cx="469744" cy="259045"/>
    <xdr:sp macro="" textlink="">
      <xdr:nvSpPr>
        <xdr:cNvPr id="240" name="n_1aveValue【体育館・プール】&#10;一人当たり面積">
          <a:extLst>
            <a:ext uri="{FF2B5EF4-FFF2-40B4-BE49-F238E27FC236}">
              <a16:creationId xmlns:a16="http://schemas.microsoft.com/office/drawing/2014/main" id="{00000000-0008-0000-0F00-0000F0000000}"/>
            </a:ext>
          </a:extLst>
        </xdr:cNvPr>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74930</xdr:rowOff>
    </xdr:from>
    <xdr:to>
      <xdr:col>46</xdr:col>
      <xdr:colOff>38100</xdr:colOff>
      <xdr:row>62</xdr:row>
      <xdr:rowOff>5080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21607</xdr:rowOff>
    </xdr:from>
    <xdr:ext cx="469744" cy="259045"/>
    <xdr:sp macro="" textlink="">
      <xdr:nvSpPr>
        <xdr:cNvPr id="242" name="n_2aveValue【体育館・プール】&#10;一人当たり面積">
          <a:extLst>
            <a:ext uri="{FF2B5EF4-FFF2-40B4-BE49-F238E27FC236}">
              <a16:creationId xmlns:a16="http://schemas.microsoft.com/office/drawing/2014/main" id="{00000000-0008-0000-0F00-0000F2000000}"/>
            </a:ext>
          </a:extLst>
        </xdr:cNvPr>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71120</xdr:rowOff>
    </xdr:from>
    <xdr:to>
      <xdr:col>41</xdr:col>
      <xdr:colOff>101600</xdr:colOff>
      <xdr:row>62</xdr:row>
      <xdr:rowOff>1270</xdr:rowOff>
    </xdr:to>
    <xdr:sp macro="" textlink="">
      <xdr:nvSpPr>
        <xdr:cNvPr id="243" name="フローチャート: 判断 242">
          <a:extLst>
            <a:ext uri="{FF2B5EF4-FFF2-40B4-BE49-F238E27FC236}">
              <a16:creationId xmlns:a16="http://schemas.microsoft.com/office/drawing/2014/main" id="{00000000-0008-0000-0F00-0000F3000000}"/>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17797</xdr:rowOff>
    </xdr:from>
    <xdr:ext cx="469744" cy="259045"/>
    <xdr:sp macro="" textlink="">
      <xdr:nvSpPr>
        <xdr:cNvPr id="244" name="n_3aveValue【体育館・プール】&#10;一人当たり面積">
          <a:extLst>
            <a:ext uri="{FF2B5EF4-FFF2-40B4-BE49-F238E27FC236}">
              <a16:creationId xmlns:a16="http://schemas.microsoft.com/office/drawing/2014/main" id="{00000000-0008-0000-0F00-0000F4000000}"/>
            </a:ext>
          </a:extLst>
        </xdr:cNvPr>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74930</xdr:rowOff>
    </xdr:from>
    <xdr:to>
      <xdr:col>36</xdr:col>
      <xdr:colOff>165100</xdr:colOff>
      <xdr:row>62</xdr:row>
      <xdr:rowOff>5080</xdr:rowOff>
    </xdr:to>
    <xdr:sp macro="" textlink="">
      <xdr:nvSpPr>
        <xdr:cNvPr id="245" name="フローチャート: 判断 244">
          <a:extLst>
            <a:ext uri="{FF2B5EF4-FFF2-40B4-BE49-F238E27FC236}">
              <a16:creationId xmlns:a16="http://schemas.microsoft.com/office/drawing/2014/main" id="{00000000-0008-0000-0F00-0000F5000000}"/>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21607</xdr:rowOff>
    </xdr:from>
    <xdr:ext cx="469744" cy="259045"/>
    <xdr:sp macro="" textlink="">
      <xdr:nvSpPr>
        <xdr:cNvPr id="246" name="n_4aveValue【体育館・プール】&#10;一人当たり面積">
          <a:extLst>
            <a:ext uri="{FF2B5EF4-FFF2-40B4-BE49-F238E27FC236}">
              <a16:creationId xmlns:a16="http://schemas.microsoft.com/office/drawing/2014/main" id="{00000000-0008-0000-0F00-0000F6000000}"/>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F00-0000F8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00000000-0008-0000-0F00-0000F9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00000000-0008-0000-0F00-0000FA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1" name="テキスト ボックス 250">
          <a:extLst>
            <a:ext uri="{FF2B5EF4-FFF2-40B4-BE49-F238E27FC236}">
              <a16:creationId xmlns:a16="http://schemas.microsoft.com/office/drawing/2014/main" id="{00000000-0008-0000-0F00-0000FB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74930</xdr:rowOff>
    </xdr:from>
    <xdr:to>
      <xdr:col>55</xdr:col>
      <xdr:colOff>50800</xdr:colOff>
      <xdr:row>64</xdr:row>
      <xdr:rowOff>5080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10426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161307</xdr:rowOff>
    </xdr:from>
    <xdr:ext cx="469744" cy="259045"/>
    <xdr:sp macro="" textlink="">
      <xdr:nvSpPr>
        <xdr:cNvPr id="253" name="【体育館・プール】&#10;一人当たり面積該当値テキスト">
          <a:extLst>
            <a:ext uri="{FF2B5EF4-FFF2-40B4-BE49-F238E27FC236}">
              <a16:creationId xmlns:a16="http://schemas.microsoft.com/office/drawing/2014/main" id="{00000000-0008-0000-0F00-0000FD000000}"/>
            </a:ext>
          </a:extLst>
        </xdr:cNvPr>
        <xdr:cNvSpPr txBox="1"/>
      </xdr:nvSpPr>
      <xdr:spPr>
        <a:xfrm>
          <a:off x="10515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74930</xdr:rowOff>
    </xdr:from>
    <xdr:to>
      <xdr:col>50</xdr:col>
      <xdr:colOff>165100</xdr:colOff>
      <xdr:row>64</xdr:row>
      <xdr:rowOff>5080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9588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125730</xdr:rowOff>
    </xdr:from>
    <xdr:to>
      <xdr:col>55</xdr:col>
      <xdr:colOff>0</xdr:colOff>
      <xdr:row>63</xdr:row>
      <xdr:rowOff>125730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9639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74930</xdr:rowOff>
    </xdr:from>
    <xdr:to>
      <xdr:col>46</xdr:col>
      <xdr:colOff>38100</xdr:colOff>
      <xdr:row>64</xdr:row>
      <xdr:rowOff>5080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8699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125730</xdr:rowOff>
    </xdr:from>
    <xdr:to>
      <xdr:col>50</xdr:col>
      <xdr:colOff>114300</xdr:colOff>
      <xdr:row>63</xdr:row>
      <xdr:rowOff>125730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8750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67310</xdr:rowOff>
    </xdr:from>
    <xdr:to>
      <xdr:col>41</xdr:col>
      <xdr:colOff>101600</xdr:colOff>
      <xdr:row>63</xdr:row>
      <xdr:rowOff>168910</xdr:rowOff>
    </xdr:to>
    <xdr:sp macro="" textlink="">
      <xdr:nvSpPr>
        <xdr:cNvPr id="258" name="楕円 257">
          <a:extLst>
            <a:ext uri="{FF2B5EF4-FFF2-40B4-BE49-F238E27FC236}">
              <a16:creationId xmlns:a16="http://schemas.microsoft.com/office/drawing/2014/main" id="{00000000-0008-0000-0F00-000002010000}"/>
            </a:ext>
          </a:extLst>
        </xdr:cNvPr>
        <xdr:cNvSpPr/>
      </xdr:nvSpPr>
      <xdr:spPr>
        <a:xfrm>
          <a:off x="78105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118110</xdr:rowOff>
    </xdr:from>
    <xdr:to>
      <xdr:col>45</xdr:col>
      <xdr:colOff>177800</xdr:colOff>
      <xdr:row>63</xdr:row>
      <xdr:rowOff>125730</xdr:rowOff>
    </xdr:to>
    <xdr:cxnSp macro="">
      <xdr:nvCxnSpPr>
        <xdr:cNvPr id="259" name="直線コネクタ 258">
          <a:extLst>
            <a:ext uri="{FF2B5EF4-FFF2-40B4-BE49-F238E27FC236}">
              <a16:creationId xmlns:a16="http://schemas.microsoft.com/office/drawing/2014/main" id="{00000000-0008-0000-0F00-000003010000}"/>
            </a:ext>
          </a:extLst>
        </xdr:cNvPr>
        <xdr:cNvCxnSpPr/>
      </xdr:nvCxnSpPr>
      <xdr:spPr>
        <a:xfrm>
          <a:off x="7861300" y="10919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101600</xdr:rowOff>
    </xdr:from>
    <xdr:to>
      <xdr:col>36</xdr:col>
      <xdr:colOff>165100</xdr:colOff>
      <xdr:row>64</xdr:row>
      <xdr:rowOff>31750</xdr:rowOff>
    </xdr:to>
    <xdr:sp macro="" textlink="">
      <xdr:nvSpPr>
        <xdr:cNvPr id="260" name="楕円 259">
          <a:extLst>
            <a:ext uri="{FF2B5EF4-FFF2-40B4-BE49-F238E27FC236}">
              <a16:creationId xmlns:a16="http://schemas.microsoft.com/office/drawing/2014/main" id="{00000000-0008-0000-0F00-000004010000}"/>
            </a:ext>
          </a:extLst>
        </xdr:cNvPr>
        <xdr:cNvSpPr/>
      </xdr:nvSpPr>
      <xdr:spPr>
        <a:xfrm>
          <a:off x="6921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118110</xdr:rowOff>
    </xdr:from>
    <xdr:to>
      <xdr:col>41</xdr:col>
      <xdr:colOff>50800</xdr:colOff>
      <xdr:row>63</xdr:row>
      <xdr:rowOff>152400</xdr:rowOff>
    </xdr:to>
    <xdr:cxnSp macro="">
      <xdr:nvCxnSpPr>
        <xdr:cNvPr id="261" name="直線コネクタ 260">
          <a:extLst>
            <a:ext uri="{FF2B5EF4-FFF2-40B4-BE49-F238E27FC236}">
              <a16:creationId xmlns:a16="http://schemas.microsoft.com/office/drawing/2014/main" id="{00000000-0008-0000-0F00-000005010000}"/>
            </a:ext>
          </a:extLst>
        </xdr:cNvPr>
        <xdr:cNvCxnSpPr/>
      </xdr:nvCxnSpPr>
      <xdr:spPr>
        <a:xfrm flipV="1">
          <a:off x="6972300" y="109194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167657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167657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160037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22877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a:extLst>
            <a:ext uri="{FF2B5EF4-FFF2-40B4-BE49-F238E27FC236}">
              <a16:creationId xmlns:a16="http://schemas.microsoft.com/office/drawing/2014/main" id="{00000000-0008-0000-0F00-00002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a:extLst>
            <a:ext uri="{FF2B5EF4-FFF2-40B4-BE49-F238E27FC236}">
              <a16:creationId xmlns:a16="http://schemas.microsoft.com/office/drawing/2014/main" id="{00000000-0008-0000-0F00-00002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4" name="テキスト ボックス 293">
          <a:extLst>
            <a:ext uri="{FF2B5EF4-FFF2-40B4-BE49-F238E27FC236}">
              <a16:creationId xmlns:a16="http://schemas.microsoft.com/office/drawing/2014/main" id="{00000000-0008-0000-0F00-000026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5" name="直線コネクタ 294">
          <a:extLst>
            <a:ext uri="{FF2B5EF4-FFF2-40B4-BE49-F238E27FC236}">
              <a16:creationId xmlns:a16="http://schemas.microsoft.com/office/drawing/2014/main" id="{00000000-0008-0000-0F00-000027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7" name="直線コネクタ 296">
          <a:extLst>
            <a:ext uri="{FF2B5EF4-FFF2-40B4-BE49-F238E27FC236}">
              <a16:creationId xmlns:a16="http://schemas.microsoft.com/office/drawing/2014/main" id="{00000000-0008-0000-0F00-000029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9" name="直線コネクタ 298">
          <a:extLst>
            <a:ext uri="{FF2B5EF4-FFF2-40B4-BE49-F238E27FC236}">
              <a16:creationId xmlns:a16="http://schemas.microsoft.com/office/drawing/2014/main" id="{00000000-0008-0000-0F00-00002B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1" name="直線コネクタ 300">
          <a:extLst>
            <a:ext uri="{FF2B5EF4-FFF2-40B4-BE49-F238E27FC236}">
              <a16:creationId xmlns:a16="http://schemas.microsoft.com/office/drawing/2014/main" id="{00000000-0008-0000-0F00-00002D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00000000-0008-0000-0F00-00003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flipV="1">
          <a:off x="4634865" y="171450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307" name="【市民会館】&#10;有形固定資産減価償却率最小値テキスト">
          <a:extLst>
            <a:ext uri="{FF2B5EF4-FFF2-40B4-BE49-F238E27FC236}">
              <a16:creationId xmlns:a16="http://schemas.microsoft.com/office/drawing/2014/main" id="{00000000-0008-0000-0F00-000033010000}"/>
            </a:ext>
          </a:extLst>
        </xdr:cNvPr>
        <xdr:cNvSpPr txBox="1"/>
      </xdr:nvSpPr>
      <xdr:spPr>
        <a:xfrm>
          <a:off x="4673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4546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309" name="【市民会館】&#10;有形固定資産減価償却率最大値テキスト">
          <a:extLst>
            <a:ext uri="{FF2B5EF4-FFF2-40B4-BE49-F238E27FC236}">
              <a16:creationId xmlns:a16="http://schemas.microsoft.com/office/drawing/2014/main" id="{00000000-0008-0000-0F00-000035010000}"/>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118763</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0000000-0008-0000-0F00-000037010000}"/>
            </a:ext>
          </a:extLst>
        </xdr:cNvPr>
        <xdr:cNvSpPr txBox="1"/>
      </xdr:nvSpPr>
      <xdr:spPr>
        <a:xfrm>
          <a:off x="4673600" y="17606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312" name="フローチャート: 判断 311">
          <a:extLst>
            <a:ext uri="{FF2B5EF4-FFF2-40B4-BE49-F238E27FC236}">
              <a16:creationId xmlns:a16="http://schemas.microsoft.com/office/drawing/2014/main" id="{00000000-0008-0000-0F00-000038010000}"/>
            </a:ext>
          </a:extLst>
        </xdr:cNvPr>
        <xdr:cNvSpPr/>
      </xdr:nvSpPr>
      <xdr:spPr>
        <a:xfrm>
          <a:off x="45847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313" name="フローチャート: 判断 312">
          <a:extLst>
            <a:ext uri="{FF2B5EF4-FFF2-40B4-BE49-F238E27FC236}">
              <a16:creationId xmlns:a16="http://schemas.microsoft.com/office/drawing/2014/main" id="{00000000-0008-0000-0F00-000039010000}"/>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13988</xdr:rowOff>
    </xdr:from>
    <xdr:ext cx="405111" cy="259045"/>
    <xdr:sp macro="" textlink="">
      <xdr:nvSpPr>
        <xdr:cNvPr id="314" name="n_1aveValue【市民会館】&#10;有形固定資産減価償却率">
          <a:extLst>
            <a:ext uri="{FF2B5EF4-FFF2-40B4-BE49-F238E27FC236}">
              <a16:creationId xmlns:a16="http://schemas.microsoft.com/office/drawing/2014/main" id="{00000000-0008-0000-0F00-00003A010000}"/>
            </a:ext>
          </a:extLst>
        </xdr:cNvPr>
        <xdr:cNvSpPr txBox="1"/>
      </xdr:nvSpPr>
      <xdr:spPr>
        <a:xfrm>
          <a:off x="3582044" y="175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65405</xdr:rowOff>
    </xdr:from>
    <xdr:to>
      <xdr:col>15</xdr:col>
      <xdr:colOff>101600</xdr:colOff>
      <xdr:row>103</xdr:row>
      <xdr:rowOff>167005</xdr:rowOff>
    </xdr:to>
    <xdr:sp macro="" textlink="">
      <xdr:nvSpPr>
        <xdr:cNvPr id="315" name="フローチャート: 判断 314">
          <a:extLst>
            <a:ext uri="{FF2B5EF4-FFF2-40B4-BE49-F238E27FC236}">
              <a16:creationId xmlns:a16="http://schemas.microsoft.com/office/drawing/2014/main" id="{00000000-0008-0000-0F00-00003B010000}"/>
            </a:ext>
          </a:extLst>
        </xdr:cNvPr>
        <xdr:cNvSpPr/>
      </xdr:nvSpPr>
      <xdr:spPr>
        <a:xfrm>
          <a:off x="2857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102</xdr:row>
      <xdr:rowOff>12082</xdr:rowOff>
    </xdr:from>
    <xdr:ext cx="405111" cy="259045"/>
    <xdr:sp macro="" textlink="">
      <xdr:nvSpPr>
        <xdr:cNvPr id="316" name="n_2aveValue【市民会館】&#10;有形固定資産減価償却率">
          <a:extLst>
            <a:ext uri="{FF2B5EF4-FFF2-40B4-BE49-F238E27FC236}">
              <a16:creationId xmlns:a16="http://schemas.microsoft.com/office/drawing/2014/main" id="{00000000-0008-0000-0F00-00003C010000}"/>
            </a:ext>
          </a:extLst>
        </xdr:cNvPr>
        <xdr:cNvSpPr txBox="1"/>
      </xdr:nvSpPr>
      <xdr:spPr>
        <a:xfrm>
          <a:off x="27057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63500</xdr:rowOff>
    </xdr:from>
    <xdr:to>
      <xdr:col>10</xdr:col>
      <xdr:colOff>165100</xdr:colOff>
      <xdr:row>103</xdr:row>
      <xdr:rowOff>165100</xdr:rowOff>
    </xdr:to>
    <xdr:sp macro="" textlink="">
      <xdr:nvSpPr>
        <xdr:cNvPr id="317" name="フローチャート: 判断 316">
          <a:extLst>
            <a:ext uri="{FF2B5EF4-FFF2-40B4-BE49-F238E27FC236}">
              <a16:creationId xmlns:a16="http://schemas.microsoft.com/office/drawing/2014/main" id="{00000000-0008-0000-0F00-00003D010000}"/>
            </a:ext>
          </a:extLst>
        </xdr:cNvPr>
        <xdr:cNvSpPr/>
      </xdr:nvSpPr>
      <xdr:spPr>
        <a:xfrm>
          <a:off x="1968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102</xdr:row>
      <xdr:rowOff>10177</xdr:rowOff>
    </xdr:from>
    <xdr:ext cx="405111" cy="259045"/>
    <xdr:sp macro="" textlink="">
      <xdr:nvSpPr>
        <xdr:cNvPr id="318" name="n_3aveValue【市民会館】&#10;有形固定資産減価償却率">
          <a:extLst>
            <a:ext uri="{FF2B5EF4-FFF2-40B4-BE49-F238E27FC236}">
              <a16:creationId xmlns:a16="http://schemas.microsoft.com/office/drawing/2014/main" id="{00000000-0008-0000-0F00-00003E010000}"/>
            </a:ext>
          </a:extLst>
        </xdr:cNvPr>
        <xdr:cNvSpPr txBox="1"/>
      </xdr:nvSpPr>
      <xdr:spPr>
        <a:xfrm>
          <a:off x="1816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103</xdr:row>
      <xdr:rowOff>42545</xdr:rowOff>
    </xdr:from>
    <xdr:to>
      <xdr:col>6</xdr:col>
      <xdr:colOff>38100</xdr:colOff>
      <xdr:row>103</xdr:row>
      <xdr:rowOff>144145</xdr:rowOff>
    </xdr:to>
    <xdr:sp macro="" textlink="">
      <xdr:nvSpPr>
        <xdr:cNvPr id="319" name="フローチャート: 判断 318">
          <a:extLst>
            <a:ext uri="{FF2B5EF4-FFF2-40B4-BE49-F238E27FC236}">
              <a16:creationId xmlns:a16="http://schemas.microsoft.com/office/drawing/2014/main" id="{00000000-0008-0000-0F00-00003F010000}"/>
            </a:ext>
          </a:extLst>
        </xdr:cNvPr>
        <xdr:cNvSpPr/>
      </xdr:nvSpPr>
      <xdr:spPr>
        <a:xfrm>
          <a:off x="1079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101</xdr:row>
      <xdr:rowOff>160672</xdr:rowOff>
    </xdr:from>
    <xdr:ext cx="405111" cy="259045"/>
    <xdr:sp macro="" textlink="">
      <xdr:nvSpPr>
        <xdr:cNvPr id="320" name="n_4aveValue【市民会館】&#10;有形固定資産減価償却率">
          <a:extLst>
            <a:ext uri="{FF2B5EF4-FFF2-40B4-BE49-F238E27FC236}">
              <a16:creationId xmlns:a16="http://schemas.microsoft.com/office/drawing/2014/main" id="{00000000-0008-0000-0F00-000040010000}"/>
            </a:ext>
          </a:extLst>
        </xdr:cNvPr>
        <xdr:cNvSpPr txBox="1"/>
      </xdr:nvSpPr>
      <xdr:spPr>
        <a:xfrm>
          <a:off x="927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0000000-0008-0000-0F00-000041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2" name="テキスト ボックス 321">
          <a:extLst>
            <a:ext uri="{FF2B5EF4-FFF2-40B4-BE49-F238E27FC236}">
              <a16:creationId xmlns:a16="http://schemas.microsoft.com/office/drawing/2014/main" id="{00000000-0008-0000-0F00-000042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3" name="テキスト ボックス 322">
          <a:extLst>
            <a:ext uri="{FF2B5EF4-FFF2-40B4-BE49-F238E27FC236}">
              <a16:creationId xmlns:a16="http://schemas.microsoft.com/office/drawing/2014/main" id="{00000000-0008-0000-0F00-000043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4" name="テキスト ボックス 323">
          <a:extLst>
            <a:ext uri="{FF2B5EF4-FFF2-40B4-BE49-F238E27FC236}">
              <a16:creationId xmlns:a16="http://schemas.microsoft.com/office/drawing/2014/main" id="{00000000-0008-0000-0F00-000044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5" name="テキスト ボックス 324">
          <a:extLst>
            <a:ext uri="{FF2B5EF4-FFF2-40B4-BE49-F238E27FC236}">
              <a16:creationId xmlns:a16="http://schemas.microsoft.com/office/drawing/2014/main" id="{00000000-0008-0000-0F00-000045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67311</xdr:rowOff>
    </xdr:from>
    <xdr:to>
      <xdr:col>24</xdr:col>
      <xdr:colOff>114300</xdr:colOff>
      <xdr:row>105</xdr:row>
      <xdr:rowOff>168911</xdr:rowOff>
    </xdr:to>
    <xdr:sp macro="" textlink="">
      <xdr:nvSpPr>
        <xdr:cNvPr id="326" name="楕円 325">
          <a:extLst>
            <a:ext uri="{FF2B5EF4-FFF2-40B4-BE49-F238E27FC236}">
              <a16:creationId xmlns:a16="http://schemas.microsoft.com/office/drawing/2014/main" id="{00000000-0008-0000-0F00-000046010000}"/>
            </a:ext>
          </a:extLst>
        </xdr:cNvPr>
        <xdr:cNvSpPr/>
      </xdr:nvSpPr>
      <xdr:spPr>
        <a:xfrm>
          <a:off x="45847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45738</xdr:rowOff>
    </xdr:from>
    <xdr:ext cx="405111" cy="259045"/>
    <xdr:sp macro="" textlink="">
      <xdr:nvSpPr>
        <xdr:cNvPr id="327" name="【市民会館】&#10;有形固定資産減価償却率該当値テキスト">
          <a:extLst>
            <a:ext uri="{FF2B5EF4-FFF2-40B4-BE49-F238E27FC236}">
              <a16:creationId xmlns:a16="http://schemas.microsoft.com/office/drawing/2014/main" id="{00000000-0008-0000-0F00-000047010000}"/>
            </a:ext>
          </a:extLst>
        </xdr:cNvPr>
        <xdr:cNvSpPr txBox="1"/>
      </xdr:nvSpPr>
      <xdr:spPr>
        <a:xfrm>
          <a:off x="4673600" y="180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166370</xdr:rowOff>
    </xdr:from>
    <xdr:to>
      <xdr:col>20</xdr:col>
      <xdr:colOff>38100</xdr:colOff>
      <xdr:row>106</xdr:row>
      <xdr:rowOff>96520</xdr:rowOff>
    </xdr:to>
    <xdr:sp macro="" textlink="">
      <xdr:nvSpPr>
        <xdr:cNvPr id="328" name="楕円 327">
          <a:extLst>
            <a:ext uri="{FF2B5EF4-FFF2-40B4-BE49-F238E27FC236}">
              <a16:creationId xmlns:a16="http://schemas.microsoft.com/office/drawing/2014/main" id="{00000000-0008-0000-0F00-000048010000}"/>
            </a:ext>
          </a:extLst>
        </xdr:cNvPr>
        <xdr:cNvSpPr/>
      </xdr:nvSpPr>
      <xdr:spPr>
        <a:xfrm>
          <a:off x="3746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118111</xdr:rowOff>
    </xdr:from>
    <xdr:to>
      <xdr:col>24</xdr:col>
      <xdr:colOff>63500</xdr:colOff>
      <xdr:row>106</xdr:row>
      <xdr:rowOff>45720</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flipV="1">
          <a:off x="3797300" y="18120361"/>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124461</xdr:rowOff>
    </xdr:from>
    <xdr:to>
      <xdr:col>15</xdr:col>
      <xdr:colOff>101600</xdr:colOff>
      <xdr:row>106</xdr:row>
      <xdr:rowOff>54611</xdr:rowOff>
    </xdr:to>
    <xdr:sp macro="" textlink="">
      <xdr:nvSpPr>
        <xdr:cNvPr id="330" name="楕円 329">
          <a:extLst>
            <a:ext uri="{FF2B5EF4-FFF2-40B4-BE49-F238E27FC236}">
              <a16:creationId xmlns:a16="http://schemas.microsoft.com/office/drawing/2014/main" id="{00000000-0008-0000-0F00-00004A010000}"/>
            </a:ext>
          </a:extLst>
        </xdr:cNvPr>
        <xdr:cNvSpPr/>
      </xdr:nvSpPr>
      <xdr:spPr>
        <a:xfrm>
          <a:off x="2857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3811</xdr:rowOff>
    </xdr:from>
    <xdr:to>
      <xdr:col>19</xdr:col>
      <xdr:colOff>177800</xdr:colOff>
      <xdr:row>106</xdr:row>
      <xdr:rowOff>45720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2908300" y="181775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80645</xdr:rowOff>
    </xdr:from>
    <xdr:to>
      <xdr:col>10</xdr:col>
      <xdr:colOff>165100</xdr:colOff>
      <xdr:row>106</xdr:row>
      <xdr:rowOff>10795</xdr:rowOff>
    </xdr:to>
    <xdr:sp macro="" textlink="">
      <xdr:nvSpPr>
        <xdr:cNvPr id="332" name="楕円 331">
          <a:extLst>
            <a:ext uri="{FF2B5EF4-FFF2-40B4-BE49-F238E27FC236}">
              <a16:creationId xmlns:a16="http://schemas.microsoft.com/office/drawing/2014/main" id="{00000000-0008-0000-0F00-00004C010000}"/>
            </a:ext>
          </a:extLst>
        </xdr:cNvPr>
        <xdr:cNvSpPr/>
      </xdr:nvSpPr>
      <xdr:spPr>
        <a:xfrm>
          <a:off x="1968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131445</xdr:rowOff>
    </xdr:from>
    <xdr:to>
      <xdr:col>15</xdr:col>
      <xdr:colOff>50800</xdr:colOff>
      <xdr:row>106</xdr:row>
      <xdr:rowOff>3811</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2019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63500</xdr:rowOff>
    </xdr:from>
    <xdr:to>
      <xdr:col>6</xdr:col>
      <xdr:colOff>38100</xdr:colOff>
      <xdr:row>105</xdr:row>
      <xdr:rowOff>165100</xdr:rowOff>
    </xdr:to>
    <xdr:sp macro="" textlink="">
      <xdr:nvSpPr>
        <xdr:cNvPr id="334" name="楕円 333">
          <a:extLst>
            <a:ext uri="{FF2B5EF4-FFF2-40B4-BE49-F238E27FC236}">
              <a16:creationId xmlns:a16="http://schemas.microsoft.com/office/drawing/2014/main" id="{00000000-0008-0000-0F00-00004E010000}"/>
            </a:ext>
          </a:extLst>
        </xdr:cNvPr>
        <xdr:cNvSpPr/>
      </xdr:nvSpPr>
      <xdr:spPr>
        <a:xfrm>
          <a:off x="1079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114300</xdr:rowOff>
    </xdr:from>
    <xdr:to>
      <xdr:col>10</xdr:col>
      <xdr:colOff>114300</xdr:colOff>
      <xdr:row>105</xdr:row>
      <xdr:rowOff>131445</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1130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87647</xdr:rowOff>
    </xdr:from>
    <xdr:ext cx="405111" cy="259045"/>
    <xdr:sp macro="" textlink="">
      <xdr:nvSpPr>
        <xdr:cNvPr id="336" name="n_1mainValue【市民会館】&#10;有形固定資産減価償却率">
          <a:extLst>
            <a:ext uri="{FF2B5EF4-FFF2-40B4-BE49-F238E27FC236}">
              <a16:creationId xmlns:a16="http://schemas.microsoft.com/office/drawing/2014/main" id="{00000000-0008-0000-0F00-000050010000}"/>
            </a:ext>
          </a:extLst>
        </xdr:cNvPr>
        <xdr:cNvSpPr txBox="1"/>
      </xdr:nvSpPr>
      <xdr:spPr>
        <a:xfrm>
          <a:off x="3582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45738</xdr:rowOff>
    </xdr:from>
    <xdr:ext cx="405111" cy="259045"/>
    <xdr:sp macro="" textlink="">
      <xdr:nvSpPr>
        <xdr:cNvPr id="337" name="n_2mainValue【市民会館】&#10;有形固定資産減価償却率">
          <a:extLst>
            <a:ext uri="{FF2B5EF4-FFF2-40B4-BE49-F238E27FC236}">
              <a16:creationId xmlns:a16="http://schemas.microsoft.com/office/drawing/2014/main" id="{00000000-0008-0000-0F00-000051010000}"/>
            </a:ext>
          </a:extLst>
        </xdr:cNvPr>
        <xdr:cNvSpPr txBox="1"/>
      </xdr:nvSpPr>
      <xdr:spPr>
        <a:xfrm>
          <a:off x="2705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1922</xdr:rowOff>
    </xdr:from>
    <xdr:ext cx="405111" cy="259045"/>
    <xdr:sp macro="" textlink="">
      <xdr:nvSpPr>
        <xdr:cNvPr id="338" name="n_3mainValue【市民会館】&#10;有形固定資産減価償却率">
          <a:extLst>
            <a:ext uri="{FF2B5EF4-FFF2-40B4-BE49-F238E27FC236}">
              <a16:creationId xmlns:a16="http://schemas.microsoft.com/office/drawing/2014/main" id="{00000000-0008-0000-0F00-000052010000}"/>
            </a:ext>
          </a:extLst>
        </xdr:cNvPr>
        <xdr:cNvSpPr txBox="1"/>
      </xdr:nvSpPr>
      <xdr:spPr>
        <a:xfrm>
          <a:off x="1816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156227</xdr:rowOff>
    </xdr:from>
    <xdr:ext cx="405111" cy="259045"/>
    <xdr:sp macro="" textlink="">
      <xdr:nvSpPr>
        <xdr:cNvPr id="339" name="n_4mainValue【市民会館】&#10;有形固定資産減価償却率">
          <a:extLst>
            <a:ext uri="{FF2B5EF4-FFF2-40B4-BE49-F238E27FC236}">
              <a16:creationId xmlns:a16="http://schemas.microsoft.com/office/drawing/2014/main" id="{00000000-0008-0000-0F00-000053010000}"/>
            </a:ext>
          </a:extLst>
        </xdr:cNvPr>
        <xdr:cNvSpPr txBox="1"/>
      </xdr:nvSpPr>
      <xdr:spPr>
        <a:xfrm>
          <a:off x="927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F00-00005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0000000-0008-0000-0F00-00005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0000000-0008-0000-0F00-00005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F00-00005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F00-00005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00000000-0008-0000-0F00-00005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00000000-0008-0000-0F00-00005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00000000-0008-0000-0F00-00005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0000000-0008-0000-0F00-00005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a:extLst>
            <a:ext uri="{FF2B5EF4-FFF2-40B4-BE49-F238E27FC236}">
              <a16:creationId xmlns:a16="http://schemas.microsoft.com/office/drawing/2014/main" id="{00000000-0008-0000-0F00-000060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a:extLst>
            <a:ext uri="{FF2B5EF4-FFF2-40B4-BE49-F238E27FC236}">
              <a16:creationId xmlns:a16="http://schemas.microsoft.com/office/drawing/2014/main" id="{00000000-0008-0000-0F00-000062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a:extLst>
            <a:ext uri="{FF2B5EF4-FFF2-40B4-BE49-F238E27FC236}">
              <a16:creationId xmlns:a16="http://schemas.microsoft.com/office/drawing/2014/main" id="{00000000-0008-0000-0F00-000064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0000000-0008-0000-0F00-00006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flipV="1">
          <a:off x="10476865" y="173903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362" name="【市民会館】&#10;一人当たり面積最小値テキスト">
          <a:extLst>
            <a:ext uri="{FF2B5EF4-FFF2-40B4-BE49-F238E27FC236}">
              <a16:creationId xmlns:a16="http://schemas.microsoft.com/office/drawing/2014/main" id="{00000000-0008-0000-0F00-00006A010000}"/>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364" name="【市民会館】&#10;一人当たり面積最大値テキスト">
          <a:extLst>
            <a:ext uri="{FF2B5EF4-FFF2-40B4-BE49-F238E27FC236}">
              <a16:creationId xmlns:a16="http://schemas.microsoft.com/office/drawing/2014/main" id="{00000000-0008-0000-0F00-00006C010000}"/>
            </a:ext>
          </a:extLst>
        </xdr:cNvPr>
        <xdr:cNvSpPr txBox="1"/>
      </xdr:nvSpPr>
      <xdr:spPr>
        <a:xfrm>
          <a:off x="10515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10388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91712</xdr:rowOff>
    </xdr:from>
    <xdr:ext cx="469744" cy="259045"/>
    <xdr:sp macro="" textlink="">
      <xdr:nvSpPr>
        <xdr:cNvPr id="366" name="【市民会館】&#10;一人当たり面積平均値テキスト">
          <a:extLst>
            <a:ext uri="{FF2B5EF4-FFF2-40B4-BE49-F238E27FC236}">
              <a16:creationId xmlns:a16="http://schemas.microsoft.com/office/drawing/2014/main" id="{00000000-0008-0000-0F00-00006E010000}"/>
            </a:ext>
          </a:extLst>
        </xdr:cNvPr>
        <xdr:cNvSpPr txBox="1"/>
      </xdr:nvSpPr>
      <xdr:spPr>
        <a:xfrm>
          <a:off x="10515600" y="1792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367" name="フローチャート: 判断 366">
          <a:extLst>
            <a:ext uri="{FF2B5EF4-FFF2-40B4-BE49-F238E27FC236}">
              <a16:creationId xmlns:a16="http://schemas.microsoft.com/office/drawing/2014/main" id="{00000000-0008-0000-0F00-00006F010000}"/>
            </a:ext>
          </a:extLst>
        </xdr:cNvPr>
        <xdr:cNvSpPr/>
      </xdr:nvSpPr>
      <xdr:spPr>
        <a:xfrm>
          <a:off x="10426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368" name="フローチャート: 判断 367">
          <a:extLst>
            <a:ext uri="{FF2B5EF4-FFF2-40B4-BE49-F238E27FC236}">
              <a16:creationId xmlns:a16="http://schemas.microsoft.com/office/drawing/2014/main" id="{00000000-0008-0000-0F00-000070010000}"/>
            </a:ext>
          </a:extLst>
        </xdr:cNvPr>
        <xdr:cNvSpPr/>
      </xdr:nvSpPr>
      <xdr:spPr>
        <a:xfrm>
          <a:off x="9588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15512</xdr:rowOff>
    </xdr:from>
    <xdr:ext cx="469744" cy="259045"/>
    <xdr:sp macro="" textlink="">
      <xdr:nvSpPr>
        <xdr:cNvPr id="369" name="n_1aveValue【市民会館】&#10;一人当たり面積">
          <a:extLst>
            <a:ext uri="{FF2B5EF4-FFF2-40B4-BE49-F238E27FC236}">
              <a16:creationId xmlns:a16="http://schemas.microsoft.com/office/drawing/2014/main" id="{00000000-0008-0000-0F00-000071010000}"/>
            </a:ext>
          </a:extLst>
        </xdr:cNvPr>
        <xdr:cNvSpPr txBox="1"/>
      </xdr:nvSpPr>
      <xdr:spPr>
        <a:xfrm>
          <a:off x="93917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55118</xdr:rowOff>
    </xdr:from>
    <xdr:to>
      <xdr:col>46</xdr:col>
      <xdr:colOff>38100</xdr:colOff>
      <xdr:row>105</xdr:row>
      <xdr:rowOff>156718</xdr:rowOff>
    </xdr:to>
    <xdr:sp macro="" textlink="">
      <xdr:nvSpPr>
        <xdr:cNvPr id="370" name="フローチャート: 判断 369">
          <a:extLst>
            <a:ext uri="{FF2B5EF4-FFF2-40B4-BE49-F238E27FC236}">
              <a16:creationId xmlns:a16="http://schemas.microsoft.com/office/drawing/2014/main" id="{00000000-0008-0000-0F00-000072010000}"/>
            </a:ext>
          </a:extLst>
        </xdr:cNvPr>
        <xdr:cNvSpPr/>
      </xdr:nvSpPr>
      <xdr:spPr>
        <a:xfrm>
          <a:off x="8699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1795</xdr:rowOff>
    </xdr:from>
    <xdr:ext cx="469744" cy="259045"/>
    <xdr:sp macro="" textlink="">
      <xdr:nvSpPr>
        <xdr:cNvPr id="371" name="n_2aveValue【市民会館】&#10;一人当たり面積">
          <a:extLst>
            <a:ext uri="{FF2B5EF4-FFF2-40B4-BE49-F238E27FC236}">
              <a16:creationId xmlns:a16="http://schemas.microsoft.com/office/drawing/2014/main" id="{00000000-0008-0000-0F00-000073010000}"/>
            </a:ext>
          </a:extLst>
        </xdr:cNvPr>
        <xdr:cNvSpPr txBox="1"/>
      </xdr:nvSpPr>
      <xdr:spPr>
        <a:xfrm>
          <a:off x="85154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41402</xdr:rowOff>
    </xdr:from>
    <xdr:to>
      <xdr:col>41</xdr:col>
      <xdr:colOff>101600</xdr:colOff>
      <xdr:row>105</xdr:row>
      <xdr:rowOff>143002</xdr:rowOff>
    </xdr:to>
    <xdr:sp macro="" textlink="">
      <xdr:nvSpPr>
        <xdr:cNvPr id="372" name="フローチャート: 判断 371">
          <a:extLst>
            <a:ext uri="{FF2B5EF4-FFF2-40B4-BE49-F238E27FC236}">
              <a16:creationId xmlns:a16="http://schemas.microsoft.com/office/drawing/2014/main" id="{00000000-0008-0000-0F00-000074010000}"/>
            </a:ext>
          </a:extLst>
        </xdr:cNvPr>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159529</xdr:rowOff>
    </xdr:from>
    <xdr:ext cx="469744" cy="259045"/>
    <xdr:sp macro="" textlink="">
      <xdr:nvSpPr>
        <xdr:cNvPr id="373" name="n_3aveValue【市民会館】&#10;一人当たり面積">
          <a:extLst>
            <a:ext uri="{FF2B5EF4-FFF2-40B4-BE49-F238E27FC236}">
              <a16:creationId xmlns:a16="http://schemas.microsoft.com/office/drawing/2014/main" id="{00000000-0008-0000-0F00-000075010000}"/>
            </a:ext>
          </a:extLst>
        </xdr:cNvPr>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41402</xdr:rowOff>
    </xdr:from>
    <xdr:to>
      <xdr:col>36</xdr:col>
      <xdr:colOff>165100</xdr:colOff>
      <xdr:row>105</xdr:row>
      <xdr:rowOff>143002</xdr:rowOff>
    </xdr:to>
    <xdr:sp macro="" textlink="">
      <xdr:nvSpPr>
        <xdr:cNvPr id="374" name="フローチャート: 判断 373">
          <a:extLst>
            <a:ext uri="{FF2B5EF4-FFF2-40B4-BE49-F238E27FC236}">
              <a16:creationId xmlns:a16="http://schemas.microsoft.com/office/drawing/2014/main" id="{00000000-0008-0000-0F00-000076010000}"/>
            </a:ext>
          </a:extLst>
        </xdr:cNvPr>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159529</xdr:rowOff>
    </xdr:from>
    <xdr:ext cx="469744" cy="259045"/>
    <xdr:sp macro="" textlink="">
      <xdr:nvSpPr>
        <xdr:cNvPr id="375" name="n_4aveValue【市民会館】&#10;一人当たり面積">
          <a:extLst>
            <a:ext uri="{FF2B5EF4-FFF2-40B4-BE49-F238E27FC236}">
              <a16:creationId xmlns:a16="http://schemas.microsoft.com/office/drawing/2014/main" id="{00000000-0008-0000-0F00-000077010000}"/>
            </a:ext>
          </a:extLst>
        </xdr:cNvPr>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F00-00007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00000000-0008-0000-0F00-00007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0000000-0008-0000-0F00-00007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00000000-0008-0000-0F00-00007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00000000-0008-0000-0F00-00007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xdr:rowOff>
    </xdr:from>
    <xdr:to>
      <xdr:col>55</xdr:col>
      <xdr:colOff>50800</xdr:colOff>
      <xdr:row>107</xdr:row>
      <xdr:rowOff>115570</xdr:rowOff>
    </xdr:to>
    <xdr:sp macro="" textlink="">
      <xdr:nvSpPr>
        <xdr:cNvPr id="381" name="楕円 380">
          <a:extLst>
            <a:ext uri="{FF2B5EF4-FFF2-40B4-BE49-F238E27FC236}">
              <a16:creationId xmlns:a16="http://schemas.microsoft.com/office/drawing/2014/main" id="{00000000-0008-0000-0F00-00007D010000}"/>
            </a:ext>
          </a:extLst>
        </xdr:cNvPr>
        <xdr:cNvSpPr/>
      </xdr:nvSpPr>
      <xdr:spPr>
        <a:xfrm>
          <a:off x="10426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100347</xdr:rowOff>
    </xdr:from>
    <xdr:ext cx="469744" cy="259045"/>
    <xdr:sp macro="" textlink="">
      <xdr:nvSpPr>
        <xdr:cNvPr id="382" name="【市民会館】&#10;一人当たり面積該当値テキスト">
          <a:extLst>
            <a:ext uri="{FF2B5EF4-FFF2-40B4-BE49-F238E27FC236}">
              <a16:creationId xmlns:a16="http://schemas.microsoft.com/office/drawing/2014/main" id="{00000000-0008-0000-0F00-00007E010000}"/>
            </a:ext>
          </a:extLst>
        </xdr:cNvPr>
        <xdr:cNvSpPr txBox="1"/>
      </xdr:nvSpPr>
      <xdr:spPr>
        <a:xfrm>
          <a:off x="10515600" y="182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13970</xdr:rowOff>
    </xdr:from>
    <xdr:to>
      <xdr:col>50</xdr:col>
      <xdr:colOff>165100</xdr:colOff>
      <xdr:row>107</xdr:row>
      <xdr:rowOff>115570</xdr:rowOff>
    </xdr:to>
    <xdr:sp macro="" textlink="">
      <xdr:nvSpPr>
        <xdr:cNvPr id="383" name="楕円 382">
          <a:extLst>
            <a:ext uri="{FF2B5EF4-FFF2-40B4-BE49-F238E27FC236}">
              <a16:creationId xmlns:a16="http://schemas.microsoft.com/office/drawing/2014/main" id="{00000000-0008-0000-0F00-00007F010000}"/>
            </a:ext>
          </a:extLst>
        </xdr:cNvPr>
        <xdr:cNvSpPr/>
      </xdr:nvSpPr>
      <xdr:spPr>
        <a:xfrm>
          <a:off x="9588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64770</xdr:rowOff>
    </xdr:from>
    <xdr:to>
      <xdr:col>55</xdr:col>
      <xdr:colOff>0</xdr:colOff>
      <xdr:row>107</xdr:row>
      <xdr:rowOff>64770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9639300" y="1840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9398</xdr:rowOff>
    </xdr:from>
    <xdr:to>
      <xdr:col>46</xdr:col>
      <xdr:colOff>38100</xdr:colOff>
      <xdr:row>107</xdr:row>
      <xdr:rowOff>110998</xdr:rowOff>
    </xdr:to>
    <xdr:sp macro="" textlink="">
      <xdr:nvSpPr>
        <xdr:cNvPr id="385" name="楕円 384">
          <a:extLst>
            <a:ext uri="{FF2B5EF4-FFF2-40B4-BE49-F238E27FC236}">
              <a16:creationId xmlns:a16="http://schemas.microsoft.com/office/drawing/2014/main" id="{00000000-0008-0000-0F00-000081010000}"/>
            </a:ext>
          </a:extLst>
        </xdr:cNvPr>
        <xdr:cNvSpPr/>
      </xdr:nvSpPr>
      <xdr:spPr>
        <a:xfrm>
          <a:off x="8699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60198</xdr:rowOff>
    </xdr:from>
    <xdr:to>
      <xdr:col>50</xdr:col>
      <xdr:colOff>114300</xdr:colOff>
      <xdr:row>107</xdr:row>
      <xdr:rowOff>64770</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8750300" y="1840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9398</xdr:rowOff>
    </xdr:from>
    <xdr:to>
      <xdr:col>41</xdr:col>
      <xdr:colOff>101600</xdr:colOff>
      <xdr:row>107</xdr:row>
      <xdr:rowOff>110998</xdr:rowOff>
    </xdr:to>
    <xdr:sp macro="" textlink="">
      <xdr:nvSpPr>
        <xdr:cNvPr id="387" name="楕円 386">
          <a:extLst>
            <a:ext uri="{FF2B5EF4-FFF2-40B4-BE49-F238E27FC236}">
              <a16:creationId xmlns:a16="http://schemas.microsoft.com/office/drawing/2014/main" id="{00000000-0008-0000-0F00-000083010000}"/>
            </a:ext>
          </a:extLst>
        </xdr:cNvPr>
        <xdr:cNvSpPr/>
      </xdr:nvSpPr>
      <xdr:spPr>
        <a:xfrm>
          <a:off x="7810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60198</xdr:rowOff>
    </xdr:from>
    <xdr:to>
      <xdr:col>45</xdr:col>
      <xdr:colOff>177800</xdr:colOff>
      <xdr:row>107</xdr:row>
      <xdr:rowOff>60198</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861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9398</xdr:rowOff>
    </xdr:from>
    <xdr:to>
      <xdr:col>36</xdr:col>
      <xdr:colOff>165100</xdr:colOff>
      <xdr:row>107</xdr:row>
      <xdr:rowOff>110998</xdr:rowOff>
    </xdr:to>
    <xdr:sp macro="" textlink="">
      <xdr:nvSpPr>
        <xdr:cNvPr id="389" name="楕円 388">
          <a:extLst>
            <a:ext uri="{FF2B5EF4-FFF2-40B4-BE49-F238E27FC236}">
              <a16:creationId xmlns:a16="http://schemas.microsoft.com/office/drawing/2014/main" id="{00000000-0008-0000-0F00-000085010000}"/>
            </a:ext>
          </a:extLst>
        </xdr:cNvPr>
        <xdr:cNvSpPr/>
      </xdr:nvSpPr>
      <xdr:spPr>
        <a:xfrm>
          <a:off x="6921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60198</xdr:rowOff>
    </xdr:from>
    <xdr:to>
      <xdr:col>41</xdr:col>
      <xdr:colOff>50800</xdr:colOff>
      <xdr:row>107</xdr:row>
      <xdr:rowOff>60198</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6972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106697</xdr:rowOff>
    </xdr:from>
    <xdr:ext cx="469744" cy="259045"/>
    <xdr:sp macro="" textlink="">
      <xdr:nvSpPr>
        <xdr:cNvPr id="391" name="n_1mainValue【市民会館】&#10;一人当たり面積">
          <a:extLst>
            <a:ext uri="{FF2B5EF4-FFF2-40B4-BE49-F238E27FC236}">
              <a16:creationId xmlns:a16="http://schemas.microsoft.com/office/drawing/2014/main" id="{00000000-0008-0000-0F00-000087010000}"/>
            </a:ext>
          </a:extLst>
        </xdr:cNvPr>
        <xdr:cNvSpPr txBox="1"/>
      </xdr:nvSpPr>
      <xdr:spPr>
        <a:xfrm>
          <a:off x="9391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102125</xdr:rowOff>
    </xdr:from>
    <xdr:ext cx="469744" cy="259045"/>
    <xdr:sp macro="" textlink="">
      <xdr:nvSpPr>
        <xdr:cNvPr id="392" name="n_2mainValue【市民会館】&#10;一人当たり面積">
          <a:extLst>
            <a:ext uri="{FF2B5EF4-FFF2-40B4-BE49-F238E27FC236}">
              <a16:creationId xmlns:a16="http://schemas.microsoft.com/office/drawing/2014/main" id="{00000000-0008-0000-0F00-000088010000}"/>
            </a:ext>
          </a:extLst>
        </xdr:cNvPr>
        <xdr:cNvSpPr txBox="1"/>
      </xdr:nvSpPr>
      <xdr:spPr>
        <a:xfrm>
          <a:off x="8515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102125</xdr:rowOff>
    </xdr:from>
    <xdr:ext cx="469744" cy="259045"/>
    <xdr:sp macro="" textlink="">
      <xdr:nvSpPr>
        <xdr:cNvPr id="393" name="n_3mainValue【市民会館】&#10;一人当たり面積">
          <a:extLst>
            <a:ext uri="{FF2B5EF4-FFF2-40B4-BE49-F238E27FC236}">
              <a16:creationId xmlns:a16="http://schemas.microsoft.com/office/drawing/2014/main" id="{00000000-0008-0000-0F00-000089010000}"/>
            </a:ext>
          </a:extLst>
        </xdr:cNvPr>
        <xdr:cNvSpPr txBox="1"/>
      </xdr:nvSpPr>
      <xdr:spPr>
        <a:xfrm>
          <a:off x="7626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102125</xdr:rowOff>
    </xdr:from>
    <xdr:ext cx="469744" cy="259045"/>
    <xdr:sp macro="" textlink="">
      <xdr:nvSpPr>
        <xdr:cNvPr id="394" name="n_4mainValue【市民会館】&#10;一人当たり面積">
          <a:extLst>
            <a:ext uri="{FF2B5EF4-FFF2-40B4-BE49-F238E27FC236}">
              <a16:creationId xmlns:a16="http://schemas.microsoft.com/office/drawing/2014/main" id="{00000000-0008-0000-0F00-00008A010000}"/>
            </a:ext>
          </a:extLst>
        </xdr:cNvPr>
        <xdr:cNvSpPr txBox="1"/>
      </xdr:nvSpPr>
      <xdr:spPr>
        <a:xfrm>
          <a:off x="6737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F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F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F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F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F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F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F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F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F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F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F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0000000-0008-0000-0F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421" name="【一般廃棄物処理施設】&#10;有形固定資産減価償却率最小値テキスト">
          <a:extLst>
            <a:ext uri="{FF2B5EF4-FFF2-40B4-BE49-F238E27FC236}">
              <a16:creationId xmlns:a16="http://schemas.microsoft.com/office/drawing/2014/main" id="{00000000-0008-0000-0F00-0000A5010000}"/>
            </a:ext>
          </a:extLst>
        </xdr:cNvPr>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423" name="【一般廃棄物処理施設】&#10;有形固定資産減価償却率最大値テキスト">
          <a:extLst>
            <a:ext uri="{FF2B5EF4-FFF2-40B4-BE49-F238E27FC236}">
              <a16:creationId xmlns:a16="http://schemas.microsoft.com/office/drawing/2014/main" id="{00000000-0008-0000-0F00-0000A7010000}"/>
            </a:ext>
          </a:extLst>
        </xdr:cNvPr>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165843</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00000000-0008-0000-0F00-0000A9010000}"/>
            </a:ext>
          </a:extLst>
        </xdr:cNvPr>
        <xdr:cNvSpPr txBox="1"/>
      </xdr:nvSpPr>
      <xdr:spPr>
        <a:xfrm>
          <a:off x="16357600" y="650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426" name="フローチャート: 判断 425">
          <a:extLst>
            <a:ext uri="{FF2B5EF4-FFF2-40B4-BE49-F238E27FC236}">
              <a16:creationId xmlns:a16="http://schemas.microsoft.com/office/drawing/2014/main" id="{00000000-0008-0000-0F00-0000AA010000}"/>
            </a:ext>
          </a:extLst>
        </xdr:cNvPr>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427" name="フローチャート: 判断 426">
          <a:extLst>
            <a:ext uri="{FF2B5EF4-FFF2-40B4-BE49-F238E27FC236}">
              <a16:creationId xmlns:a16="http://schemas.microsoft.com/office/drawing/2014/main" id="{00000000-0008-0000-0F00-0000AB010000}"/>
            </a:ext>
          </a:extLst>
        </xdr:cNvPr>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76580</xdr:rowOff>
    </xdr:from>
    <xdr:ext cx="405111" cy="259045"/>
    <xdr:sp macro="" textlink="">
      <xdr:nvSpPr>
        <xdr:cNvPr id="428" name="n_1aveValue【一般廃棄物処理施設】&#10;有形固定資産減価償却率">
          <a:extLst>
            <a:ext uri="{FF2B5EF4-FFF2-40B4-BE49-F238E27FC236}">
              <a16:creationId xmlns:a16="http://schemas.microsoft.com/office/drawing/2014/main" id="{00000000-0008-0000-0F00-0000AC010000}"/>
            </a:ext>
          </a:extLst>
        </xdr:cNvPr>
        <xdr:cNvSpPr txBox="1"/>
      </xdr:nvSpPr>
      <xdr:spPr>
        <a:xfrm>
          <a:off x="15266044" y="642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128270</xdr:rowOff>
    </xdr:from>
    <xdr:to>
      <xdr:col>76</xdr:col>
      <xdr:colOff>165100</xdr:colOff>
      <xdr:row>39</xdr:row>
      <xdr:rowOff>58420</xdr:rowOff>
    </xdr:to>
    <xdr:sp macro="" textlink="">
      <xdr:nvSpPr>
        <xdr:cNvPr id="429" name="フローチャート: 判断 428">
          <a:extLst>
            <a:ext uri="{FF2B5EF4-FFF2-40B4-BE49-F238E27FC236}">
              <a16:creationId xmlns:a16="http://schemas.microsoft.com/office/drawing/2014/main" id="{00000000-0008-0000-0F00-0000AD010000}"/>
            </a:ext>
          </a:extLst>
        </xdr:cNvPr>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74947</xdr:rowOff>
    </xdr:from>
    <xdr:ext cx="405111" cy="259045"/>
    <xdr:sp macro="" textlink="">
      <xdr:nvSpPr>
        <xdr:cNvPr id="430" name="n_2aveValue【一般廃棄物処理施設】&#10;有形固定資産減価償却率">
          <a:extLst>
            <a:ext uri="{FF2B5EF4-FFF2-40B4-BE49-F238E27FC236}">
              <a16:creationId xmlns:a16="http://schemas.microsoft.com/office/drawing/2014/main" id="{00000000-0008-0000-0F00-0000AE010000}"/>
            </a:ext>
          </a:extLst>
        </xdr:cNvPr>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146231</xdr:rowOff>
    </xdr:from>
    <xdr:to>
      <xdr:col>72</xdr:col>
      <xdr:colOff>38100</xdr:colOff>
      <xdr:row>39</xdr:row>
      <xdr:rowOff>76381</xdr:rowOff>
    </xdr:to>
    <xdr:sp macro="" textlink="">
      <xdr:nvSpPr>
        <xdr:cNvPr id="431" name="フローチャート: 判断 430">
          <a:extLst>
            <a:ext uri="{FF2B5EF4-FFF2-40B4-BE49-F238E27FC236}">
              <a16:creationId xmlns:a16="http://schemas.microsoft.com/office/drawing/2014/main" id="{00000000-0008-0000-0F00-0000AF010000}"/>
            </a:ext>
          </a:extLst>
        </xdr:cNvPr>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92908</xdr:rowOff>
    </xdr:from>
    <xdr:ext cx="405111" cy="259045"/>
    <xdr:sp macro="" textlink="">
      <xdr:nvSpPr>
        <xdr:cNvPr id="432" name="n_3aveValue【一般廃棄物処理施設】&#10;有形固定資産減価償却率">
          <a:extLst>
            <a:ext uri="{FF2B5EF4-FFF2-40B4-BE49-F238E27FC236}">
              <a16:creationId xmlns:a16="http://schemas.microsoft.com/office/drawing/2014/main" id="{00000000-0008-0000-0F00-0000B0010000}"/>
            </a:ext>
          </a:extLst>
        </xdr:cNvPr>
        <xdr:cNvSpPr txBox="1"/>
      </xdr:nvSpPr>
      <xdr:spPr>
        <a:xfrm>
          <a:off x="13500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160927</xdr:rowOff>
    </xdr:from>
    <xdr:to>
      <xdr:col>67</xdr:col>
      <xdr:colOff>101600</xdr:colOff>
      <xdr:row>39</xdr:row>
      <xdr:rowOff>91077</xdr:rowOff>
    </xdr:to>
    <xdr:sp macro="" textlink="">
      <xdr:nvSpPr>
        <xdr:cNvPr id="433" name="フローチャート: 判断 432">
          <a:extLst>
            <a:ext uri="{FF2B5EF4-FFF2-40B4-BE49-F238E27FC236}">
              <a16:creationId xmlns:a16="http://schemas.microsoft.com/office/drawing/2014/main" id="{00000000-0008-0000-0F00-0000B1010000}"/>
            </a:ext>
          </a:extLst>
        </xdr:cNvPr>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37</xdr:row>
      <xdr:rowOff>107604</xdr:rowOff>
    </xdr:from>
    <xdr:ext cx="405111" cy="259045"/>
    <xdr:sp macro="" textlink="">
      <xdr:nvSpPr>
        <xdr:cNvPr id="434" name="n_4aveValue【一般廃棄物処理施設】&#10;有形固定資産減価償却率">
          <a:extLst>
            <a:ext uri="{FF2B5EF4-FFF2-40B4-BE49-F238E27FC236}">
              <a16:creationId xmlns:a16="http://schemas.microsoft.com/office/drawing/2014/main" id="{00000000-0008-0000-0F00-0000B2010000}"/>
            </a:ext>
          </a:extLst>
        </xdr:cNvPr>
        <xdr:cNvSpPr txBox="1"/>
      </xdr:nvSpPr>
      <xdr:spPr>
        <a:xfrm>
          <a:off x="12611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F00-0000B3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F00-0000B4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F00-0000B5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00000000-0008-0000-0F00-0000B6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102144</xdr:rowOff>
    </xdr:from>
    <xdr:to>
      <xdr:col>85</xdr:col>
      <xdr:colOff>177800</xdr:colOff>
      <xdr:row>40</xdr:row>
      <xdr:rowOff>32294</xdr:rowOff>
    </xdr:to>
    <xdr:sp macro="" textlink="">
      <xdr:nvSpPr>
        <xdr:cNvPr id="440" name="楕円 439">
          <a:extLst>
            <a:ext uri="{FF2B5EF4-FFF2-40B4-BE49-F238E27FC236}">
              <a16:creationId xmlns:a16="http://schemas.microsoft.com/office/drawing/2014/main" id="{00000000-0008-0000-0F00-0000B8010000}"/>
            </a:ext>
          </a:extLst>
        </xdr:cNvPr>
        <xdr:cNvSpPr/>
      </xdr:nvSpPr>
      <xdr:spPr>
        <a:xfrm>
          <a:off x="162687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80571</xdr:rowOff>
    </xdr:from>
    <xdr:ext cx="405111" cy="259045"/>
    <xdr:sp macro="" textlink="">
      <xdr:nvSpPr>
        <xdr:cNvPr id="441" name="【一般廃棄物処理施設】&#10;有形固定資産減価償却率該当値テキスト">
          <a:extLst>
            <a:ext uri="{FF2B5EF4-FFF2-40B4-BE49-F238E27FC236}">
              <a16:creationId xmlns:a16="http://schemas.microsoft.com/office/drawing/2014/main" id="{00000000-0008-0000-0F00-0000B9010000}"/>
            </a:ext>
          </a:extLst>
        </xdr:cNvPr>
        <xdr:cNvSpPr txBox="1"/>
      </xdr:nvSpPr>
      <xdr:spPr>
        <a:xfrm>
          <a:off x="16357600"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89081</xdr:rowOff>
    </xdr:from>
    <xdr:to>
      <xdr:col>81</xdr:col>
      <xdr:colOff>101600</xdr:colOff>
      <xdr:row>40</xdr:row>
      <xdr:rowOff>19231</xdr:rowOff>
    </xdr:to>
    <xdr:sp macro="" textlink="">
      <xdr:nvSpPr>
        <xdr:cNvPr id="442" name="楕円 441">
          <a:extLst>
            <a:ext uri="{FF2B5EF4-FFF2-40B4-BE49-F238E27FC236}">
              <a16:creationId xmlns:a16="http://schemas.microsoft.com/office/drawing/2014/main" id="{00000000-0008-0000-0F00-0000BA010000}"/>
            </a:ext>
          </a:extLst>
        </xdr:cNvPr>
        <xdr:cNvSpPr/>
      </xdr:nvSpPr>
      <xdr:spPr>
        <a:xfrm>
          <a:off x="15430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139881</xdr:rowOff>
    </xdr:from>
    <xdr:to>
      <xdr:col>85</xdr:col>
      <xdr:colOff>127000</xdr:colOff>
      <xdr:row>39</xdr:row>
      <xdr:rowOff>152944</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15481300" y="682643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79284</xdr:rowOff>
    </xdr:from>
    <xdr:to>
      <xdr:col>76</xdr:col>
      <xdr:colOff>165100</xdr:colOff>
      <xdr:row>40</xdr:row>
      <xdr:rowOff>9434</xdr:rowOff>
    </xdr:to>
    <xdr:sp macro="" textlink="">
      <xdr:nvSpPr>
        <xdr:cNvPr id="444" name="楕円 443">
          <a:extLst>
            <a:ext uri="{FF2B5EF4-FFF2-40B4-BE49-F238E27FC236}">
              <a16:creationId xmlns:a16="http://schemas.microsoft.com/office/drawing/2014/main" id="{00000000-0008-0000-0F00-0000BC010000}"/>
            </a:ext>
          </a:extLst>
        </xdr:cNvPr>
        <xdr:cNvSpPr/>
      </xdr:nvSpPr>
      <xdr:spPr>
        <a:xfrm>
          <a:off x="14541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130084</xdr:rowOff>
    </xdr:from>
    <xdr:to>
      <xdr:col>81</xdr:col>
      <xdr:colOff>50800</xdr:colOff>
      <xdr:row>39</xdr:row>
      <xdr:rowOff>139881</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14592300" y="68166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76019</xdr:rowOff>
    </xdr:from>
    <xdr:to>
      <xdr:col>72</xdr:col>
      <xdr:colOff>38100</xdr:colOff>
      <xdr:row>40</xdr:row>
      <xdr:rowOff>6169</xdr:rowOff>
    </xdr:to>
    <xdr:sp macro="" textlink="">
      <xdr:nvSpPr>
        <xdr:cNvPr id="446" name="楕円 445">
          <a:extLst>
            <a:ext uri="{FF2B5EF4-FFF2-40B4-BE49-F238E27FC236}">
              <a16:creationId xmlns:a16="http://schemas.microsoft.com/office/drawing/2014/main" id="{00000000-0008-0000-0F00-0000BE010000}"/>
            </a:ext>
          </a:extLst>
        </xdr:cNvPr>
        <xdr:cNvSpPr/>
      </xdr:nvSpPr>
      <xdr:spPr>
        <a:xfrm>
          <a:off x="13652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126819</xdr:rowOff>
    </xdr:from>
    <xdr:to>
      <xdr:col>76</xdr:col>
      <xdr:colOff>114300</xdr:colOff>
      <xdr:row>39</xdr:row>
      <xdr:rowOff>130084</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13703300" y="68133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72753</xdr:rowOff>
    </xdr:from>
    <xdr:to>
      <xdr:col>67</xdr:col>
      <xdr:colOff>101600</xdr:colOff>
      <xdr:row>40</xdr:row>
      <xdr:rowOff>2903</xdr:rowOff>
    </xdr:to>
    <xdr:sp macro="" textlink="">
      <xdr:nvSpPr>
        <xdr:cNvPr id="448" name="楕円 447">
          <a:extLst>
            <a:ext uri="{FF2B5EF4-FFF2-40B4-BE49-F238E27FC236}">
              <a16:creationId xmlns:a16="http://schemas.microsoft.com/office/drawing/2014/main" id="{00000000-0008-0000-0F00-0000C0010000}"/>
            </a:ext>
          </a:extLst>
        </xdr:cNvPr>
        <xdr:cNvSpPr/>
      </xdr:nvSpPr>
      <xdr:spPr>
        <a:xfrm>
          <a:off x="12763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123553</xdr:rowOff>
    </xdr:from>
    <xdr:to>
      <xdr:col>71</xdr:col>
      <xdr:colOff>177800</xdr:colOff>
      <xdr:row>39</xdr:row>
      <xdr:rowOff>126819</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12814300" y="681010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10358</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00000000-0008-0000-0F00-0000C2010000}"/>
            </a:ext>
          </a:extLst>
        </xdr:cNvPr>
        <xdr:cNvSpPr txBox="1"/>
      </xdr:nvSpPr>
      <xdr:spPr>
        <a:xfrm>
          <a:off x="152660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561</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00000000-0008-0000-0F00-0000C3010000}"/>
            </a:ext>
          </a:extLst>
        </xdr:cNvPr>
        <xdr:cNvSpPr txBox="1"/>
      </xdr:nvSpPr>
      <xdr:spPr>
        <a:xfrm>
          <a:off x="143897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168746</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00000000-0008-0000-0F00-0000C4010000}"/>
            </a:ext>
          </a:extLst>
        </xdr:cNvPr>
        <xdr:cNvSpPr txBox="1"/>
      </xdr:nvSpPr>
      <xdr:spPr>
        <a:xfrm>
          <a:off x="13500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165480</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00000000-0008-0000-0F00-0000C5010000}"/>
            </a:ext>
          </a:extLst>
        </xdr:cNvPr>
        <xdr:cNvSpPr txBox="1"/>
      </xdr:nvSpPr>
      <xdr:spPr>
        <a:xfrm>
          <a:off x="12611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F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F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F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F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F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F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F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F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F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00000000-0008-0000-0F00-0000D2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00000000-0008-0000-0F00-0000D4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00000000-0008-0000-0F00-0000D6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F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00000000-0008-0000-0F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476" name="【一般廃棄物処理施設】&#10;一人当たり有形固定資産（償却資産）額最小値テキスト">
          <a:extLst>
            <a:ext uri="{FF2B5EF4-FFF2-40B4-BE49-F238E27FC236}">
              <a16:creationId xmlns:a16="http://schemas.microsoft.com/office/drawing/2014/main" id="{00000000-0008-0000-0F00-0000DC010000}"/>
            </a:ext>
          </a:extLst>
        </xdr:cNvPr>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478" name="【一般廃棄物処理施設】&#10;一人当たり有形固定資産（償却資産）額最大値テキスト">
          <a:extLst>
            <a:ext uri="{FF2B5EF4-FFF2-40B4-BE49-F238E27FC236}">
              <a16:creationId xmlns:a16="http://schemas.microsoft.com/office/drawing/2014/main" id="{00000000-0008-0000-0F00-0000DE010000}"/>
            </a:ext>
          </a:extLst>
        </xdr:cNvPr>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24085</xdr:rowOff>
    </xdr:from>
    <xdr:ext cx="534377" cy="259045"/>
    <xdr:sp macro="" textlink="">
      <xdr:nvSpPr>
        <xdr:cNvPr id="480" name="【一般廃棄物処理施設】&#10;一人当たり有形固定資産（償却資産）額平均値テキスト">
          <a:extLst>
            <a:ext uri="{FF2B5EF4-FFF2-40B4-BE49-F238E27FC236}">
              <a16:creationId xmlns:a16="http://schemas.microsoft.com/office/drawing/2014/main" id="{00000000-0008-0000-0F00-0000E0010000}"/>
            </a:ext>
          </a:extLst>
        </xdr:cNvPr>
        <xdr:cNvSpPr txBox="1"/>
      </xdr:nvSpPr>
      <xdr:spPr>
        <a:xfrm>
          <a:off x="22199600" y="671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481" name="フローチャート: 判断 480">
          <a:extLst>
            <a:ext uri="{FF2B5EF4-FFF2-40B4-BE49-F238E27FC236}">
              <a16:creationId xmlns:a16="http://schemas.microsoft.com/office/drawing/2014/main" id="{00000000-0008-0000-0F00-0000E1010000}"/>
            </a:ext>
          </a:extLst>
        </xdr:cNvPr>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482" name="フローチャート: 判断 481">
          <a:extLst>
            <a:ext uri="{FF2B5EF4-FFF2-40B4-BE49-F238E27FC236}">
              <a16:creationId xmlns:a16="http://schemas.microsoft.com/office/drawing/2014/main" id="{00000000-0008-0000-0F00-0000E2010000}"/>
            </a:ext>
          </a:extLst>
        </xdr:cNvPr>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149912</xdr:rowOff>
    </xdr:from>
    <xdr:ext cx="534377" cy="259045"/>
    <xdr:sp macro="" textlink="">
      <xdr:nvSpPr>
        <xdr:cNvPr id="483" name="n_1aveValue【一般廃棄物処理施設】&#10;一人当たり有形固定資産（償却資産）額">
          <a:extLst>
            <a:ext uri="{FF2B5EF4-FFF2-40B4-BE49-F238E27FC236}">
              <a16:creationId xmlns:a16="http://schemas.microsoft.com/office/drawing/2014/main" id="{00000000-0008-0000-0F00-0000E3010000}"/>
            </a:ext>
          </a:extLst>
        </xdr:cNvPr>
        <xdr:cNvSpPr txBox="1"/>
      </xdr:nvSpPr>
      <xdr:spPr>
        <a:xfrm>
          <a:off x="21043411" y="683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36917</xdr:rowOff>
    </xdr:from>
    <xdr:to>
      <xdr:col>107</xdr:col>
      <xdr:colOff>101600</xdr:colOff>
      <xdr:row>39</xdr:row>
      <xdr:rowOff>138517</xdr:rowOff>
    </xdr:to>
    <xdr:sp macro="" textlink="">
      <xdr:nvSpPr>
        <xdr:cNvPr id="484" name="フローチャート: 判断 483">
          <a:extLst>
            <a:ext uri="{FF2B5EF4-FFF2-40B4-BE49-F238E27FC236}">
              <a16:creationId xmlns:a16="http://schemas.microsoft.com/office/drawing/2014/main" id="{00000000-0008-0000-0F00-0000E4010000}"/>
            </a:ext>
          </a:extLst>
        </xdr:cNvPr>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129644</xdr:rowOff>
    </xdr:from>
    <xdr:ext cx="534377" cy="259045"/>
    <xdr:sp macro="" textlink="">
      <xdr:nvSpPr>
        <xdr:cNvPr id="485" name="n_2aveValue【一般廃棄物処理施設】&#10;一人当たり有形固定資産（償却資産）額">
          <a:extLst>
            <a:ext uri="{FF2B5EF4-FFF2-40B4-BE49-F238E27FC236}">
              <a16:creationId xmlns:a16="http://schemas.microsoft.com/office/drawing/2014/main" id="{00000000-0008-0000-0F00-0000E5010000}"/>
            </a:ext>
          </a:extLst>
        </xdr:cNvPr>
        <xdr:cNvSpPr txBox="1"/>
      </xdr:nvSpPr>
      <xdr:spPr>
        <a:xfrm>
          <a:off x="20167111" y="681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36743</xdr:rowOff>
    </xdr:from>
    <xdr:to>
      <xdr:col>102</xdr:col>
      <xdr:colOff>165100</xdr:colOff>
      <xdr:row>39</xdr:row>
      <xdr:rowOff>138343</xdr:rowOff>
    </xdr:to>
    <xdr:sp macro="" textlink="">
      <xdr:nvSpPr>
        <xdr:cNvPr id="486" name="フローチャート: 判断 485">
          <a:extLst>
            <a:ext uri="{FF2B5EF4-FFF2-40B4-BE49-F238E27FC236}">
              <a16:creationId xmlns:a16="http://schemas.microsoft.com/office/drawing/2014/main" id="{00000000-0008-0000-0F00-0000E6010000}"/>
            </a:ext>
          </a:extLst>
        </xdr:cNvPr>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129470</xdr:rowOff>
    </xdr:from>
    <xdr:ext cx="534377" cy="259045"/>
    <xdr:sp macro="" textlink="">
      <xdr:nvSpPr>
        <xdr:cNvPr id="487" name="n_3aveValue【一般廃棄物処理施設】&#10;一人当たり有形固定資産（償却資産）額">
          <a:extLst>
            <a:ext uri="{FF2B5EF4-FFF2-40B4-BE49-F238E27FC236}">
              <a16:creationId xmlns:a16="http://schemas.microsoft.com/office/drawing/2014/main" id="{00000000-0008-0000-0F00-0000E7010000}"/>
            </a:ext>
          </a:extLst>
        </xdr:cNvPr>
        <xdr:cNvSpPr txBox="1"/>
      </xdr:nvSpPr>
      <xdr:spPr>
        <a:xfrm>
          <a:off x="19278111" y="681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48068</xdr:rowOff>
    </xdr:from>
    <xdr:to>
      <xdr:col>98</xdr:col>
      <xdr:colOff>38100</xdr:colOff>
      <xdr:row>39</xdr:row>
      <xdr:rowOff>149668</xdr:rowOff>
    </xdr:to>
    <xdr:sp macro="" textlink="">
      <xdr:nvSpPr>
        <xdr:cNvPr id="488" name="フローチャート: 判断 487">
          <a:extLst>
            <a:ext uri="{FF2B5EF4-FFF2-40B4-BE49-F238E27FC236}">
              <a16:creationId xmlns:a16="http://schemas.microsoft.com/office/drawing/2014/main" id="{00000000-0008-0000-0F00-0000E8010000}"/>
            </a:ext>
          </a:extLst>
        </xdr:cNvPr>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39</xdr:row>
      <xdr:rowOff>140795</xdr:rowOff>
    </xdr:from>
    <xdr:ext cx="534377" cy="259045"/>
    <xdr:sp macro="" textlink="">
      <xdr:nvSpPr>
        <xdr:cNvPr id="489" name="n_4aveValue【一般廃棄物処理施設】&#10;一人当たり有形固定資産（償却資産）額">
          <a:extLst>
            <a:ext uri="{FF2B5EF4-FFF2-40B4-BE49-F238E27FC236}">
              <a16:creationId xmlns:a16="http://schemas.microsoft.com/office/drawing/2014/main" id="{00000000-0008-0000-0F00-0000E9010000}"/>
            </a:ext>
          </a:extLst>
        </xdr:cNvPr>
        <xdr:cNvSpPr txBox="1"/>
      </xdr:nvSpPr>
      <xdr:spPr>
        <a:xfrm>
          <a:off x="18389111" y="682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F00-0000EB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F00-0000EC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0000000-0008-0000-0F00-0000ED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37200</xdr:rowOff>
    </xdr:from>
    <xdr:to>
      <xdr:col>116</xdr:col>
      <xdr:colOff>114300</xdr:colOff>
      <xdr:row>38</xdr:row>
      <xdr:rowOff>138800</xdr:rowOff>
    </xdr:to>
    <xdr:sp macro="" textlink="">
      <xdr:nvSpPr>
        <xdr:cNvPr id="495" name="楕円 494">
          <a:extLst>
            <a:ext uri="{FF2B5EF4-FFF2-40B4-BE49-F238E27FC236}">
              <a16:creationId xmlns:a16="http://schemas.microsoft.com/office/drawing/2014/main" id="{00000000-0008-0000-0F00-0000EF010000}"/>
            </a:ext>
          </a:extLst>
        </xdr:cNvPr>
        <xdr:cNvSpPr/>
      </xdr:nvSpPr>
      <xdr:spPr>
        <a:xfrm>
          <a:off x="22110700" y="655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60077</xdr:rowOff>
    </xdr:from>
    <xdr:ext cx="599010" cy="259045"/>
    <xdr:sp macro="" textlink="">
      <xdr:nvSpPr>
        <xdr:cNvPr id="496" name="【一般廃棄物処理施設】&#10;一人当たり有形固定資産（償却資産）額該当値テキスト">
          <a:extLst>
            <a:ext uri="{FF2B5EF4-FFF2-40B4-BE49-F238E27FC236}">
              <a16:creationId xmlns:a16="http://schemas.microsoft.com/office/drawing/2014/main" id="{00000000-0008-0000-0F00-0000F0010000}"/>
            </a:ext>
          </a:extLst>
        </xdr:cNvPr>
        <xdr:cNvSpPr txBox="1"/>
      </xdr:nvSpPr>
      <xdr:spPr>
        <a:xfrm>
          <a:off x="22199600" y="640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43437</xdr:rowOff>
    </xdr:from>
    <xdr:to>
      <xdr:col>112</xdr:col>
      <xdr:colOff>38100</xdr:colOff>
      <xdr:row>38</xdr:row>
      <xdr:rowOff>145037</xdr:rowOff>
    </xdr:to>
    <xdr:sp macro="" textlink="">
      <xdr:nvSpPr>
        <xdr:cNvPr id="497" name="楕円 496">
          <a:extLst>
            <a:ext uri="{FF2B5EF4-FFF2-40B4-BE49-F238E27FC236}">
              <a16:creationId xmlns:a16="http://schemas.microsoft.com/office/drawing/2014/main" id="{00000000-0008-0000-0F00-0000F1010000}"/>
            </a:ext>
          </a:extLst>
        </xdr:cNvPr>
        <xdr:cNvSpPr/>
      </xdr:nvSpPr>
      <xdr:spPr>
        <a:xfrm>
          <a:off x="21272500" y="65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88000</xdr:rowOff>
    </xdr:from>
    <xdr:to>
      <xdr:col>116</xdr:col>
      <xdr:colOff>63500</xdr:colOff>
      <xdr:row>38</xdr:row>
      <xdr:rowOff>94237</xdr:rowOff>
    </xdr:to>
    <xdr:cxnSp macro="">
      <xdr:nvCxnSpPr>
        <xdr:cNvPr id="498" name="直線コネクタ 497">
          <a:extLst>
            <a:ext uri="{FF2B5EF4-FFF2-40B4-BE49-F238E27FC236}">
              <a16:creationId xmlns:a16="http://schemas.microsoft.com/office/drawing/2014/main" id="{00000000-0008-0000-0F00-0000F2010000}"/>
            </a:ext>
          </a:extLst>
        </xdr:cNvPr>
        <xdr:cNvCxnSpPr/>
      </xdr:nvCxnSpPr>
      <xdr:spPr>
        <a:xfrm flipV="1">
          <a:off x="21323300" y="6603100"/>
          <a:ext cx="838200" cy="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50299</xdr:rowOff>
    </xdr:from>
    <xdr:to>
      <xdr:col>107</xdr:col>
      <xdr:colOff>101600</xdr:colOff>
      <xdr:row>38</xdr:row>
      <xdr:rowOff>151899</xdr:rowOff>
    </xdr:to>
    <xdr:sp macro="" textlink="">
      <xdr:nvSpPr>
        <xdr:cNvPr id="499" name="楕円 498">
          <a:extLst>
            <a:ext uri="{FF2B5EF4-FFF2-40B4-BE49-F238E27FC236}">
              <a16:creationId xmlns:a16="http://schemas.microsoft.com/office/drawing/2014/main" id="{00000000-0008-0000-0F00-0000F3010000}"/>
            </a:ext>
          </a:extLst>
        </xdr:cNvPr>
        <xdr:cNvSpPr/>
      </xdr:nvSpPr>
      <xdr:spPr>
        <a:xfrm>
          <a:off x="20383500" y="65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94237</xdr:rowOff>
    </xdr:from>
    <xdr:to>
      <xdr:col>111</xdr:col>
      <xdr:colOff>177800</xdr:colOff>
      <xdr:row>38</xdr:row>
      <xdr:rowOff>101099</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flipV="1">
          <a:off x="20434300" y="6609337"/>
          <a:ext cx="889000" cy="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55945</xdr:rowOff>
    </xdr:from>
    <xdr:to>
      <xdr:col>102</xdr:col>
      <xdr:colOff>165100</xdr:colOff>
      <xdr:row>38</xdr:row>
      <xdr:rowOff>157545</xdr:rowOff>
    </xdr:to>
    <xdr:sp macro="" textlink="">
      <xdr:nvSpPr>
        <xdr:cNvPr id="501" name="楕円 500">
          <a:extLst>
            <a:ext uri="{FF2B5EF4-FFF2-40B4-BE49-F238E27FC236}">
              <a16:creationId xmlns:a16="http://schemas.microsoft.com/office/drawing/2014/main" id="{00000000-0008-0000-0F00-0000F5010000}"/>
            </a:ext>
          </a:extLst>
        </xdr:cNvPr>
        <xdr:cNvSpPr/>
      </xdr:nvSpPr>
      <xdr:spPr>
        <a:xfrm>
          <a:off x="19494500" y="657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101099</xdr:rowOff>
    </xdr:from>
    <xdr:to>
      <xdr:col>107</xdr:col>
      <xdr:colOff>50800</xdr:colOff>
      <xdr:row>38</xdr:row>
      <xdr:rowOff>106745</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flipV="1">
          <a:off x="19545300" y="6616199"/>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63032</xdr:rowOff>
    </xdr:from>
    <xdr:to>
      <xdr:col>98</xdr:col>
      <xdr:colOff>38100</xdr:colOff>
      <xdr:row>38</xdr:row>
      <xdr:rowOff>164632</xdr:rowOff>
    </xdr:to>
    <xdr:sp macro="" textlink="">
      <xdr:nvSpPr>
        <xdr:cNvPr id="503" name="楕円 502">
          <a:extLst>
            <a:ext uri="{FF2B5EF4-FFF2-40B4-BE49-F238E27FC236}">
              <a16:creationId xmlns:a16="http://schemas.microsoft.com/office/drawing/2014/main" id="{00000000-0008-0000-0F00-0000F7010000}"/>
            </a:ext>
          </a:extLst>
        </xdr:cNvPr>
        <xdr:cNvSpPr/>
      </xdr:nvSpPr>
      <xdr:spPr>
        <a:xfrm>
          <a:off x="18605500" y="657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106745</xdr:rowOff>
    </xdr:from>
    <xdr:to>
      <xdr:col>102</xdr:col>
      <xdr:colOff>114300</xdr:colOff>
      <xdr:row>38</xdr:row>
      <xdr:rowOff>113832</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flipV="1">
          <a:off x="18656300" y="6621845"/>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36</xdr:row>
      <xdr:rowOff>161563</xdr:rowOff>
    </xdr:from>
    <xdr:ext cx="599010" cy="259045"/>
    <xdr:sp macro="" textlink="">
      <xdr:nvSpPr>
        <xdr:cNvPr id="505" name="n_1mainValue【一般廃棄物処理施設】&#10;一人当たり有形固定資産（償却資産）額">
          <a:extLst>
            <a:ext uri="{FF2B5EF4-FFF2-40B4-BE49-F238E27FC236}">
              <a16:creationId xmlns:a16="http://schemas.microsoft.com/office/drawing/2014/main" id="{00000000-0008-0000-0F00-0000F9010000}"/>
            </a:ext>
          </a:extLst>
        </xdr:cNvPr>
        <xdr:cNvSpPr txBox="1"/>
      </xdr:nvSpPr>
      <xdr:spPr>
        <a:xfrm>
          <a:off x="21011095" y="633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168426</xdr:rowOff>
    </xdr:from>
    <xdr:ext cx="599010" cy="259045"/>
    <xdr:sp macro="" textlink="">
      <xdr:nvSpPr>
        <xdr:cNvPr id="506" name="n_2mainValue【一般廃棄物処理施設】&#10;一人当たり有形固定資産（償却資産）額">
          <a:extLst>
            <a:ext uri="{FF2B5EF4-FFF2-40B4-BE49-F238E27FC236}">
              <a16:creationId xmlns:a16="http://schemas.microsoft.com/office/drawing/2014/main" id="{00000000-0008-0000-0F00-0000FA010000}"/>
            </a:ext>
          </a:extLst>
        </xdr:cNvPr>
        <xdr:cNvSpPr txBox="1"/>
      </xdr:nvSpPr>
      <xdr:spPr>
        <a:xfrm>
          <a:off x="20134795" y="634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2622</xdr:rowOff>
    </xdr:from>
    <xdr:ext cx="599010" cy="259045"/>
    <xdr:sp macro="" textlink="">
      <xdr:nvSpPr>
        <xdr:cNvPr id="507" name="n_3mainValue【一般廃棄物処理施設】&#10;一人当たり有形固定資産（償却資産）額">
          <a:extLst>
            <a:ext uri="{FF2B5EF4-FFF2-40B4-BE49-F238E27FC236}">
              <a16:creationId xmlns:a16="http://schemas.microsoft.com/office/drawing/2014/main" id="{00000000-0008-0000-0F00-0000FB010000}"/>
            </a:ext>
          </a:extLst>
        </xdr:cNvPr>
        <xdr:cNvSpPr txBox="1"/>
      </xdr:nvSpPr>
      <xdr:spPr>
        <a:xfrm>
          <a:off x="19245795" y="634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9709</xdr:rowOff>
    </xdr:from>
    <xdr:ext cx="599010" cy="259045"/>
    <xdr:sp macro="" textlink="">
      <xdr:nvSpPr>
        <xdr:cNvPr id="508" name="n_4mainValue【一般廃棄物処理施設】&#10;一人当たり有形固定資産（償却資産）額">
          <a:extLst>
            <a:ext uri="{FF2B5EF4-FFF2-40B4-BE49-F238E27FC236}">
              <a16:creationId xmlns:a16="http://schemas.microsoft.com/office/drawing/2014/main" id="{00000000-0008-0000-0F00-0000FC010000}"/>
            </a:ext>
          </a:extLst>
        </xdr:cNvPr>
        <xdr:cNvSpPr txBox="1"/>
      </xdr:nvSpPr>
      <xdr:spPr>
        <a:xfrm>
          <a:off x="18356795" y="6353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F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F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F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F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F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F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F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F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a:extLst>
            <a:ext uri="{FF2B5EF4-FFF2-40B4-BE49-F238E27FC236}">
              <a16:creationId xmlns:a16="http://schemas.microsoft.com/office/drawing/2014/main" id="{00000000-0008-0000-0F00-00000C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a:extLst>
            <a:ext uri="{FF2B5EF4-FFF2-40B4-BE49-F238E27FC236}">
              <a16:creationId xmlns:a16="http://schemas.microsoft.com/office/drawing/2014/main" id="{00000000-0008-0000-0F00-00000E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a:extLst>
            <a:ext uri="{FF2B5EF4-FFF2-40B4-BE49-F238E27FC236}">
              <a16:creationId xmlns:a16="http://schemas.microsoft.com/office/drawing/2014/main" id="{00000000-0008-0000-0F00-000010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id="{00000000-0008-0000-0F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535" name="【保健センター・保健所】&#10;有形固定資産減価償却率最小値テキスト">
          <a:extLst>
            <a:ext uri="{FF2B5EF4-FFF2-40B4-BE49-F238E27FC236}">
              <a16:creationId xmlns:a16="http://schemas.microsoft.com/office/drawing/2014/main" id="{00000000-0008-0000-0F00-000017020000}"/>
            </a:ext>
          </a:extLst>
        </xdr:cNvPr>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537" name="【保健センター・保健所】&#10;有形固定資産減価償却率最大値テキスト">
          <a:extLst>
            <a:ext uri="{FF2B5EF4-FFF2-40B4-BE49-F238E27FC236}">
              <a16:creationId xmlns:a16="http://schemas.microsoft.com/office/drawing/2014/main" id="{00000000-0008-0000-0F00-000019020000}"/>
            </a:ext>
          </a:extLst>
        </xdr:cNvPr>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166024</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id="{00000000-0008-0000-0F00-00001B020000}"/>
            </a:ext>
          </a:extLst>
        </xdr:cNvPr>
        <xdr:cNvSpPr txBox="1"/>
      </xdr:nvSpPr>
      <xdr:spPr>
        <a:xfrm>
          <a:off x="16357600" y="1028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540" name="フローチャート: 判断 539">
          <a:extLst>
            <a:ext uri="{FF2B5EF4-FFF2-40B4-BE49-F238E27FC236}">
              <a16:creationId xmlns:a16="http://schemas.microsoft.com/office/drawing/2014/main" id="{00000000-0008-0000-0F00-00001C020000}"/>
            </a:ext>
          </a:extLst>
        </xdr:cNvPr>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41" name="フローチャート: 判断 540">
          <a:extLst>
            <a:ext uri="{FF2B5EF4-FFF2-40B4-BE49-F238E27FC236}">
              <a16:creationId xmlns:a16="http://schemas.microsoft.com/office/drawing/2014/main" id="{00000000-0008-0000-0F00-00001D020000}"/>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81115</xdr:rowOff>
    </xdr:from>
    <xdr:ext cx="405111" cy="259045"/>
    <xdr:sp macro="" textlink="">
      <xdr:nvSpPr>
        <xdr:cNvPr id="542" name="n_1aveValue【保健センター・保健所】&#10;有形固定資産減価償却率">
          <a:extLst>
            <a:ext uri="{FF2B5EF4-FFF2-40B4-BE49-F238E27FC236}">
              <a16:creationId xmlns:a16="http://schemas.microsoft.com/office/drawing/2014/main" id="{00000000-0008-0000-0F00-00001E020000}"/>
            </a:ext>
          </a:extLst>
        </xdr:cNvPr>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135346</xdr:rowOff>
    </xdr:from>
    <xdr:to>
      <xdr:col>76</xdr:col>
      <xdr:colOff>165100</xdr:colOff>
      <xdr:row>60</xdr:row>
      <xdr:rowOff>65496</xdr:rowOff>
    </xdr:to>
    <xdr:sp macro="" textlink="">
      <xdr:nvSpPr>
        <xdr:cNvPr id="543" name="フローチャート: 判断 542">
          <a:extLst>
            <a:ext uri="{FF2B5EF4-FFF2-40B4-BE49-F238E27FC236}">
              <a16:creationId xmlns:a16="http://schemas.microsoft.com/office/drawing/2014/main" id="{00000000-0008-0000-0F00-00001F020000}"/>
            </a:ext>
          </a:extLst>
        </xdr:cNvPr>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56623</xdr:rowOff>
    </xdr:from>
    <xdr:ext cx="405111" cy="259045"/>
    <xdr:sp macro="" textlink="">
      <xdr:nvSpPr>
        <xdr:cNvPr id="544" name="n_2aveValue【保健センター・保健所】&#10;有形固定資産減価償却率">
          <a:extLst>
            <a:ext uri="{FF2B5EF4-FFF2-40B4-BE49-F238E27FC236}">
              <a16:creationId xmlns:a16="http://schemas.microsoft.com/office/drawing/2014/main" id="{00000000-0008-0000-0F00-000020020000}"/>
            </a:ext>
          </a:extLst>
        </xdr:cNvPr>
        <xdr:cNvSpPr txBox="1"/>
      </xdr:nvSpPr>
      <xdr:spPr>
        <a:xfrm>
          <a:off x="143897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99423</xdr:rowOff>
    </xdr:from>
    <xdr:to>
      <xdr:col>72</xdr:col>
      <xdr:colOff>38100</xdr:colOff>
      <xdr:row>60</xdr:row>
      <xdr:rowOff>29573</xdr:rowOff>
    </xdr:to>
    <xdr:sp macro="" textlink="">
      <xdr:nvSpPr>
        <xdr:cNvPr id="545" name="フローチャート: 判断 544">
          <a:extLst>
            <a:ext uri="{FF2B5EF4-FFF2-40B4-BE49-F238E27FC236}">
              <a16:creationId xmlns:a16="http://schemas.microsoft.com/office/drawing/2014/main" id="{00000000-0008-0000-0F00-000021020000}"/>
            </a:ext>
          </a:extLst>
        </xdr:cNvPr>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60</xdr:row>
      <xdr:rowOff>20700</xdr:rowOff>
    </xdr:from>
    <xdr:ext cx="405111" cy="259045"/>
    <xdr:sp macro="" textlink="">
      <xdr:nvSpPr>
        <xdr:cNvPr id="546" name="n_3aveValue【保健センター・保健所】&#10;有形固定資産減価償却率">
          <a:extLst>
            <a:ext uri="{FF2B5EF4-FFF2-40B4-BE49-F238E27FC236}">
              <a16:creationId xmlns:a16="http://schemas.microsoft.com/office/drawing/2014/main" id="{00000000-0008-0000-0F00-000022020000}"/>
            </a:ext>
          </a:extLst>
        </xdr:cNvPr>
        <xdr:cNvSpPr txBox="1"/>
      </xdr:nvSpPr>
      <xdr:spPr>
        <a:xfrm>
          <a:off x="13500744"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68399</xdr:rowOff>
    </xdr:from>
    <xdr:to>
      <xdr:col>67</xdr:col>
      <xdr:colOff>101600</xdr:colOff>
      <xdr:row>59</xdr:row>
      <xdr:rowOff>169999</xdr:rowOff>
    </xdr:to>
    <xdr:sp macro="" textlink="">
      <xdr:nvSpPr>
        <xdr:cNvPr id="547" name="フローチャート: 判断 546">
          <a:extLst>
            <a:ext uri="{FF2B5EF4-FFF2-40B4-BE49-F238E27FC236}">
              <a16:creationId xmlns:a16="http://schemas.microsoft.com/office/drawing/2014/main" id="{00000000-0008-0000-0F00-000023020000}"/>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59</xdr:row>
      <xdr:rowOff>161126</xdr:rowOff>
    </xdr:from>
    <xdr:ext cx="405111" cy="259045"/>
    <xdr:sp macro="" textlink="">
      <xdr:nvSpPr>
        <xdr:cNvPr id="548" name="n_4aveValue【保健センター・保健所】&#10;有形固定資産減価償却率">
          <a:extLst>
            <a:ext uri="{FF2B5EF4-FFF2-40B4-BE49-F238E27FC236}">
              <a16:creationId xmlns:a16="http://schemas.microsoft.com/office/drawing/2014/main" id="{00000000-0008-0000-0F00-000024020000}"/>
            </a:ext>
          </a:extLst>
        </xdr:cNvPr>
        <xdr:cNvSpPr txBox="1"/>
      </xdr:nvSpPr>
      <xdr:spPr>
        <a:xfrm>
          <a:off x="12611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F00-000025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F00-000026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0000000-0008-0000-0F00-000027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00000000-0008-0000-0F00-000028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00000000-0008-0000-0F00-000029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17780</xdr:rowOff>
    </xdr:from>
    <xdr:to>
      <xdr:col>85</xdr:col>
      <xdr:colOff>177800</xdr:colOff>
      <xdr:row>59</xdr:row>
      <xdr:rowOff>119380</xdr:rowOff>
    </xdr:to>
    <xdr:sp macro="" textlink="">
      <xdr:nvSpPr>
        <xdr:cNvPr id="554" name="楕円 553">
          <a:extLst>
            <a:ext uri="{FF2B5EF4-FFF2-40B4-BE49-F238E27FC236}">
              <a16:creationId xmlns:a16="http://schemas.microsoft.com/office/drawing/2014/main" id="{00000000-0008-0000-0F00-00002A020000}"/>
            </a:ext>
          </a:extLst>
        </xdr:cNvPr>
        <xdr:cNvSpPr/>
      </xdr:nvSpPr>
      <xdr:spPr>
        <a:xfrm>
          <a:off x="162687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40657</xdr:rowOff>
    </xdr:from>
    <xdr:ext cx="405111" cy="259045"/>
    <xdr:sp macro="" textlink="">
      <xdr:nvSpPr>
        <xdr:cNvPr id="555" name="【保健センター・保健所】&#10;有形固定資産減価償却率該当値テキスト">
          <a:extLst>
            <a:ext uri="{FF2B5EF4-FFF2-40B4-BE49-F238E27FC236}">
              <a16:creationId xmlns:a16="http://schemas.microsoft.com/office/drawing/2014/main" id="{00000000-0008-0000-0F00-00002B020000}"/>
            </a:ext>
          </a:extLst>
        </xdr:cNvPr>
        <xdr:cNvSpPr txBox="1"/>
      </xdr:nvSpPr>
      <xdr:spPr>
        <a:xfrm>
          <a:off x="16357600"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159838</xdr:rowOff>
    </xdr:from>
    <xdr:to>
      <xdr:col>81</xdr:col>
      <xdr:colOff>101600</xdr:colOff>
      <xdr:row>59</xdr:row>
      <xdr:rowOff>89988</xdr:rowOff>
    </xdr:to>
    <xdr:sp macro="" textlink="">
      <xdr:nvSpPr>
        <xdr:cNvPr id="556" name="楕円 555">
          <a:extLst>
            <a:ext uri="{FF2B5EF4-FFF2-40B4-BE49-F238E27FC236}">
              <a16:creationId xmlns:a16="http://schemas.microsoft.com/office/drawing/2014/main" id="{00000000-0008-0000-0F00-00002C020000}"/>
            </a:ext>
          </a:extLst>
        </xdr:cNvPr>
        <xdr:cNvSpPr/>
      </xdr:nvSpPr>
      <xdr:spPr>
        <a:xfrm>
          <a:off x="15430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39188</xdr:rowOff>
    </xdr:from>
    <xdr:to>
      <xdr:col>85</xdr:col>
      <xdr:colOff>127000</xdr:colOff>
      <xdr:row>59</xdr:row>
      <xdr:rowOff>68580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5481300" y="10154738"/>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128815</xdr:rowOff>
    </xdr:from>
    <xdr:to>
      <xdr:col>76</xdr:col>
      <xdr:colOff>165100</xdr:colOff>
      <xdr:row>59</xdr:row>
      <xdr:rowOff>58965</xdr:rowOff>
    </xdr:to>
    <xdr:sp macro="" textlink="">
      <xdr:nvSpPr>
        <xdr:cNvPr id="558" name="楕円 557">
          <a:extLst>
            <a:ext uri="{FF2B5EF4-FFF2-40B4-BE49-F238E27FC236}">
              <a16:creationId xmlns:a16="http://schemas.microsoft.com/office/drawing/2014/main" id="{00000000-0008-0000-0F00-00002E020000}"/>
            </a:ext>
          </a:extLst>
        </xdr:cNvPr>
        <xdr:cNvSpPr/>
      </xdr:nvSpPr>
      <xdr:spPr>
        <a:xfrm>
          <a:off x="14541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8165</xdr:rowOff>
    </xdr:from>
    <xdr:to>
      <xdr:col>81</xdr:col>
      <xdr:colOff>50800</xdr:colOff>
      <xdr:row>59</xdr:row>
      <xdr:rowOff>39188</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4592300" y="10123715"/>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96157</xdr:rowOff>
    </xdr:from>
    <xdr:to>
      <xdr:col>72</xdr:col>
      <xdr:colOff>38100</xdr:colOff>
      <xdr:row>59</xdr:row>
      <xdr:rowOff>26307</xdr:rowOff>
    </xdr:to>
    <xdr:sp macro="" textlink="">
      <xdr:nvSpPr>
        <xdr:cNvPr id="560" name="楕円 559">
          <a:extLst>
            <a:ext uri="{FF2B5EF4-FFF2-40B4-BE49-F238E27FC236}">
              <a16:creationId xmlns:a16="http://schemas.microsoft.com/office/drawing/2014/main" id="{00000000-0008-0000-0F00-000030020000}"/>
            </a:ext>
          </a:extLst>
        </xdr:cNvPr>
        <xdr:cNvSpPr/>
      </xdr:nvSpPr>
      <xdr:spPr>
        <a:xfrm>
          <a:off x="136525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146957</xdr:rowOff>
    </xdr:from>
    <xdr:to>
      <xdr:col>76</xdr:col>
      <xdr:colOff>114300</xdr:colOff>
      <xdr:row>59</xdr:row>
      <xdr:rowOff>8165</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3703300" y="100910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63500</xdr:rowOff>
    </xdr:from>
    <xdr:to>
      <xdr:col>67</xdr:col>
      <xdr:colOff>101600</xdr:colOff>
      <xdr:row>58</xdr:row>
      <xdr:rowOff>165100</xdr:rowOff>
    </xdr:to>
    <xdr:sp macro="" textlink="">
      <xdr:nvSpPr>
        <xdr:cNvPr id="562" name="楕円 561">
          <a:extLst>
            <a:ext uri="{FF2B5EF4-FFF2-40B4-BE49-F238E27FC236}">
              <a16:creationId xmlns:a16="http://schemas.microsoft.com/office/drawing/2014/main" id="{00000000-0008-0000-0F00-000032020000}"/>
            </a:ext>
          </a:extLst>
        </xdr:cNvPr>
        <xdr:cNvSpPr/>
      </xdr:nvSpPr>
      <xdr:spPr>
        <a:xfrm>
          <a:off x="12763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114300</xdr:rowOff>
    </xdr:from>
    <xdr:to>
      <xdr:col>71</xdr:col>
      <xdr:colOff>177800</xdr:colOff>
      <xdr:row>58</xdr:row>
      <xdr:rowOff>146957</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2814300" y="1005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106515</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id="{00000000-0008-0000-0F00-000034020000}"/>
            </a:ext>
          </a:extLst>
        </xdr:cNvPr>
        <xdr:cNvSpPr txBox="1"/>
      </xdr:nvSpPr>
      <xdr:spPr>
        <a:xfrm>
          <a:off x="15266044" y="987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75492</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id="{00000000-0008-0000-0F00-000035020000}"/>
            </a:ext>
          </a:extLst>
        </xdr:cNvPr>
        <xdr:cNvSpPr txBox="1"/>
      </xdr:nvSpPr>
      <xdr:spPr>
        <a:xfrm>
          <a:off x="14389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42834</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id="{00000000-0008-0000-0F00-000036020000}"/>
            </a:ext>
          </a:extLst>
        </xdr:cNvPr>
        <xdr:cNvSpPr txBox="1"/>
      </xdr:nvSpPr>
      <xdr:spPr>
        <a:xfrm>
          <a:off x="13500744" y="981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10177</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id="{00000000-0008-0000-0F00-000037020000}"/>
            </a:ext>
          </a:extLst>
        </xdr:cNvPr>
        <xdr:cNvSpPr txBox="1"/>
      </xdr:nvSpPr>
      <xdr:spPr>
        <a:xfrm>
          <a:off x="12611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F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F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F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F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F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F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F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F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00000000-0008-0000-0F00-000048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00000000-0008-0000-0F00-00004A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0000000-0008-0000-0F00-00004C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F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a:extLst>
            <a:ext uri="{FF2B5EF4-FFF2-40B4-BE49-F238E27FC236}">
              <a16:creationId xmlns:a16="http://schemas.microsoft.com/office/drawing/2014/main" id="{00000000-0008-0000-0F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594" name="【保健センター・保健所】&#10;一人当たり面積最小値テキスト">
          <a:extLst>
            <a:ext uri="{FF2B5EF4-FFF2-40B4-BE49-F238E27FC236}">
              <a16:creationId xmlns:a16="http://schemas.microsoft.com/office/drawing/2014/main" id="{00000000-0008-0000-0F00-000052020000}"/>
            </a:ext>
          </a:extLst>
        </xdr:cNvPr>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96" name="【保健センター・保健所】&#10;一人当たり面積最大値テキスト">
          <a:extLst>
            <a:ext uri="{FF2B5EF4-FFF2-40B4-BE49-F238E27FC236}">
              <a16:creationId xmlns:a16="http://schemas.microsoft.com/office/drawing/2014/main" id="{00000000-0008-0000-0F00-000054020000}"/>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598" name="【保健センター・保健所】&#10;一人当たり面積平均値テキスト">
          <a:extLst>
            <a:ext uri="{FF2B5EF4-FFF2-40B4-BE49-F238E27FC236}">
              <a16:creationId xmlns:a16="http://schemas.microsoft.com/office/drawing/2014/main" id="{00000000-0008-0000-0F00-000056020000}"/>
            </a:ext>
          </a:extLst>
        </xdr:cNvPr>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599" name="フローチャート: 判断 598">
          <a:extLst>
            <a:ext uri="{FF2B5EF4-FFF2-40B4-BE49-F238E27FC236}">
              <a16:creationId xmlns:a16="http://schemas.microsoft.com/office/drawing/2014/main" id="{00000000-0008-0000-0F00-000057020000}"/>
            </a:ext>
          </a:extLst>
        </xdr:cNvPr>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0" name="フローチャート: 判断 599">
          <a:extLst>
            <a:ext uri="{FF2B5EF4-FFF2-40B4-BE49-F238E27FC236}">
              <a16:creationId xmlns:a16="http://schemas.microsoft.com/office/drawing/2014/main" id="{00000000-0008-0000-0F00-000058020000}"/>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58255</xdr:rowOff>
    </xdr:from>
    <xdr:ext cx="469744" cy="259045"/>
    <xdr:sp macro="" textlink="">
      <xdr:nvSpPr>
        <xdr:cNvPr id="601" name="n_1aveValue【保健センター・保健所】&#10;一人当たり面積">
          <a:extLst>
            <a:ext uri="{FF2B5EF4-FFF2-40B4-BE49-F238E27FC236}">
              <a16:creationId xmlns:a16="http://schemas.microsoft.com/office/drawing/2014/main" id="{00000000-0008-0000-0F00-000059020000}"/>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136978</xdr:rowOff>
    </xdr:from>
    <xdr:to>
      <xdr:col>107</xdr:col>
      <xdr:colOff>101600</xdr:colOff>
      <xdr:row>62</xdr:row>
      <xdr:rowOff>67128</xdr:rowOff>
    </xdr:to>
    <xdr:sp macro="" textlink="">
      <xdr:nvSpPr>
        <xdr:cNvPr id="602" name="フローチャート: 判断 601">
          <a:extLst>
            <a:ext uri="{FF2B5EF4-FFF2-40B4-BE49-F238E27FC236}">
              <a16:creationId xmlns:a16="http://schemas.microsoft.com/office/drawing/2014/main" id="{00000000-0008-0000-0F00-00005A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58255</xdr:rowOff>
    </xdr:from>
    <xdr:ext cx="469744" cy="259045"/>
    <xdr:sp macro="" textlink="">
      <xdr:nvSpPr>
        <xdr:cNvPr id="603" name="n_2aveValue【保健センター・保健所】&#10;一人当たり面積">
          <a:extLst>
            <a:ext uri="{FF2B5EF4-FFF2-40B4-BE49-F238E27FC236}">
              <a16:creationId xmlns:a16="http://schemas.microsoft.com/office/drawing/2014/main" id="{00000000-0008-0000-0F00-00005B020000}"/>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136978</xdr:rowOff>
    </xdr:from>
    <xdr:to>
      <xdr:col>102</xdr:col>
      <xdr:colOff>165100</xdr:colOff>
      <xdr:row>62</xdr:row>
      <xdr:rowOff>67128</xdr:rowOff>
    </xdr:to>
    <xdr:sp macro="" textlink="">
      <xdr:nvSpPr>
        <xdr:cNvPr id="604" name="フローチャート: 判断 603">
          <a:extLst>
            <a:ext uri="{FF2B5EF4-FFF2-40B4-BE49-F238E27FC236}">
              <a16:creationId xmlns:a16="http://schemas.microsoft.com/office/drawing/2014/main" id="{00000000-0008-0000-0F00-00005C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58255</xdr:rowOff>
    </xdr:from>
    <xdr:ext cx="469744" cy="259045"/>
    <xdr:sp macro="" textlink="">
      <xdr:nvSpPr>
        <xdr:cNvPr id="605" name="n_3aveValue【保健センター・保健所】&#10;一人当たり面積">
          <a:extLst>
            <a:ext uri="{FF2B5EF4-FFF2-40B4-BE49-F238E27FC236}">
              <a16:creationId xmlns:a16="http://schemas.microsoft.com/office/drawing/2014/main" id="{00000000-0008-0000-0F00-00005D020000}"/>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153307</xdr:rowOff>
    </xdr:from>
    <xdr:to>
      <xdr:col>98</xdr:col>
      <xdr:colOff>38100</xdr:colOff>
      <xdr:row>62</xdr:row>
      <xdr:rowOff>83457</xdr:rowOff>
    </xdr:to>
    <xdr:sp macro="" textlink="">
      <xdr:nvSpPr>
        <xdr:cNvPr id="606" name="フローチャート: 判断 605">
          <a:extLst>
            <a:ext uri="{FF2B5EF4-FFF2-40B4-BE49-F238E27FC236}">
              <a16:creationId xmlns:a16="http://schemas.microsoft.com/office/drawing/2014/main" id="{00000000-0008-0000-0F00-00005E020000}"/>
            </a:ext>
          </a:extLst>
        </xdr:cNvPr>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74584</xdr:rowOff>
    </xdr:from>
    <xdr:ext cx="469744" cy="259045"/>
    <xdr:sp macro="" textlink="">
      <xdr:nvSpPr>
        <xdr:cNvPr id="607" name="n_4aveValue【保健センター・保健所】&#10;一人当たり面積">
          <a:extLst>
            <a:ext uri="{FF2B5EF4-FFF2-40B4-BE49-F238E27FC236}">
              <a16:creationId xmlns:a16="http://schemas.microsoft.com/office/drawing/2014/main" id="{00000000-0008-0000-0F00-00005F020000}"/>
            </a:ext>
          </a:extLst>
        </xdr:cNvPr>
        <xdr:cNvSpPr txBox="1"/>
      </xdr:nvSpPr>
      <xdr:spPr>
        <a:xfrm>
          <a:off x="18421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F00-00006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00000000-0008-0000-0F00-00006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71665</xdr:rowOff>
    </xdr:from>
    <xdr:to>
      <xdr:col>116</xdr:col>
      <xdr:colOff>114300</xdr:colOff>
      <xdr:row>60</xdr:row>
      <xdr:rowOff>1815</xdr:rowOff>
    </xdr:to>
    <xdr:sp macro="" textlink="">
      <xdr:nvSpPr>
        <xdr:cNvPr id="613" name="楕円 612">
          <a:extLst>
            <a:ext uri="{FF2B5EF4-FFF2-40B4-BE49-F238E27FC236}">
              <a16:creationId xmlns:a16="http://schemas.microsoft.com/office/drawing/2014/main" id="{00000000-0008-0000-0F00-000065020000}"/>
            </a:ext>
          </a:extLst>
        </xdr:cNvPr>
        <xdr:cNvSpPr/>
      </xdr:nvSpPr>
      <xdr:spPr>
        <a:xfrm>
          <a:off x="221107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94542</xdr:rowOff>
    </xdr:from>
    <xdr:ext cx="469744" cy="259045"/>
    <xdr:sp macro="" textlink="">
      <xdr:nvSpPr>
        <xdr:cNvPr id="614" name="【保健センター・保健所】&#10;一人当たり面積該当値テキスト">
          <a:extLst>
            <a:ext uri="{FF2B5EF4-FFF2-40B4-BE49-F238E27FC236}">
              <a16:creationId xmlns:a16="http://schemas.microsoft.com/office/drawing/2014/main" id="{00000000-0008-0000-0F00-000066020000}"/>
            </a:ext>
          </a:extLst>
        </xdr:cNvPr>
        <xdr:cNvSpPr txBox="1"/>
      </xdr:nvSpPr>
      <xdr:spPr>
        <a:xfrm>
          <a:off x="22199600" y="1003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615" name="楕円 614">
          <a:extLst>
            <a:ext uri="{FF2B5EF4-FFF2-40B4-BE49-F238E27FC236}">
              <a16:creationId xmlns:a16="http://schemas.microsoft.com/office/drawing/2014/main" id="{00000000-0008-0000-0F00-000067020000}"/>
            </a:ext>
          </a:extLst>
        </xdr:cNvPr>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106135</xdr:rowOff>
    </xdr:from>
    <xdr:to>
      <xdr:col>116</xdr:col>
      <xdr:colOff>63500</xdr:colOff>
      <xdr:row>59</xdr:row>
      <xdr:rowOff>122465</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21323300" y="102216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7" name="楕円 616">
          <a:extLst>
            <a:ext uri="{FF2B5EF4-FFF2-40B4-BE49-F238E27FC236}">
              <a16:creationId xmlns:a16="http://schemas.microsoft.com/office/drawing/2014/main" id="{00000000-0008-0000-0F00-000069020000}"/>
            </a:ext>
          </a:extLst>
        </xdr:cNvPr>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106135</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20434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9" name="楕円 618">
          <a:extLst>
            <a:ext uri="{FF2B5EF4-FFF2-40B4-BE49-F238E27FC236}">
              <a16:creationId xmlns:a16="http://schemas.microsoft.com/office/drawing/2014/main" id="{00000000-0008-0000-0F00-00006B020000}"/>
            </a:ext>
          </a:extLst>
        </xdr:cNvPr>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21" name="楕円 620">
          <a:extLst>
            <a:ext uri="{FF2B5EF4-FFF2-40B4-BE49-F238E27FC236}">
              <a16:creationId xmlns:a16="http://schemas.microsoft.com/office/drawing/2014/main" id="{00000000-0008-0000-0F00-00006D020000}"/>
            </a:ext>
          </a:extLst>
        </xdr:cNvPr>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2012</xdr:rowOff>
    </xdr:from>
    <xdr:ext cx="469744" cy="259045"/>
    <xdr:sp macro="" textlink="">
      <xdr:nvSpPr>
        <xdr:cNvPr id="623" name="n_1mainValue【保健センター・保健所】&#10;一人当たり面積">
          <a:extLst>
            <a:ext uri="{FF2B5EF4-FFF2-40B4-BE49-F238E27FC236}">
              <a16:creationId xmlns:a16="http://schemas.microsoft.com/office/drawing/2014/main" id="{00000000-0008-0000-0F00-00006F020000}"/>
            </a:ext>
          </a:extLst>
        </xdr:cNvPr>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4" name="n_2mainValue【保健センター・保健所】&#10;一人当たり面積">
          <a:extLst>
            <a:ext uri="{FF2B5EF4-FFF2-40B4-BE49-F238E27FC236}">
              <a16:creationId xmlns:a16="http://schemas.microsoft.com/office/drawing/2014/main" id="{00000000-0008-0000-0F00-000070020000}"/>
            </a:ext>
          </a:extLst>
        </xdr:cNvPr>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5" name="n_3mainValue【保健センター・保健所】&#10;一人当たり面積">
          <a:extLst>
            <a:ext uri="{FF2B5EF4-FFF2-40B4-BE49-F238E27FC236}">
              <a16:creationId xmlns:a16="http://schemas.microsoft.com/office/drawing/2014/main" id="{00000000-0008-0000-0F00-000071020000}"/>
            </a:ext>
          </a:extLst>
        </xdr:cNvPr>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6" name="n_4mainValue【保健センター・保健所】&#10;一人当たり面積">
          <a:extLst>
            <a:ext uri="{FF2B5EF4-FFF2-40B4-BE49-F238E27FC236}">
              <a16:creationId xmlns:a16="http://schemas.microsoft.com/office/drawing/2014/main" id="{00000000-0008-0000-0F00-000072020000}"/>
            </a:ext>
          </a:extLst>
        </xdr:cNvPr>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F00-00007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F00-00007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F00-00007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00000000-0008-0000-0F00-000082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00000000-0008-0000-0F00-000084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a:extLst>
            <a:ext uri="{FF2B5EF4-FFF2-40B4-BE49-F238E27FC236}">
              <a16:creationId xmlns:a16="http://schemas.microsoft.com/office/drawing/2014/main" id="{00000000-0008-0000-0F00-00008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652" name="【消防施設】&#10;有形固定資産減価償却率最小値テキスト">
          <a:extLst>
            <a:ext uri="{FF2B5EF4-FFF2-40B4-BE49-F238E27FC236}">
              <a16:creationId xmlns:a16="http://schemas.microsoft.com/office/drawing/2014/main" id="{00000000-0008-0000-0F00-00008C020000}"/>
            </a:ext>
          </a:extLst>
        </xdr:cNvPr>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654" name="【消防施設】&#10;有形固定資産減価償却率最大値テキスト">
          <a:extLst>
            <a:ext uri="{FF2B5EF4-FFF2-40B4-BE49-F238E27FC236}">
              <a16:creationId xmlns:a16="http://schemas.microsoft.com/office/drawing/2014/main" id="{00000000-0008-0000-0F00-00008E020000}"/>
            </a:ext>
          </a:extLst>
        </xdr:cNvPr>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158766</xdr:rowOff>
    </xdr:from>
    <xdr:ext cx="405111" cy="259045"/>
    <xdr:sp macro="" textlink="">
      <xdr:nvSpPr>
        <xdr:cNvPr id="656" name="【消防施設】&#10;有形固定資産減価償却率平均値テキスト">
          <a:extLst>
            <a:ext uri="{FF2B5EF4-FFF2-40B4-BE49-F238E27FC236}">
              <a16:creationId xmlns:a16="http://schemas.microsoft.com/office/drawing/2014/main" id="{00000000-0008-0000-0F00-000090020000}"/>
            </a:ext>
          </a:extLst>
        </xdr:cNvPr>
        <xdr:cNvSpPr txBox="1"/>
      </xdr:nvSpPr>
      <xdr:spPr>
        <a:xfrm>
          <a:off x="16357600" y="1387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657" name="フローチャート: 判断 656">
          <a:extLst>
            <a:ext uri="{FF2B5EF4-FFF2-40B4-BE49-F238E27FC236}">
              <a16:creationId xmlns:a16="http://schemas.microsoft.com/office/drawing/2014/main" id="{00000000-0008-0000-0F00-000091020000}"/>
            </a:ext>
          </a:extLst>
        </xdr:cNvPr>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8" name="フローチャート: 判断 657">
          <a:extLst>
            <a:ext uri="{FF2B5EF4-FFF2-40B4-BE49-F238E27FC236}">
              <a16:creationId xmlns:a16="http://schemas.microsoft.com/office/drawing/2014/main" id="{00000000-0008-0000-0F00-000092020000}"/>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71138</xdr:rowOff>
    </xdr:from>
    <xdr:ext cx="405111" cy="259045"/>
    <xdr:sp macro="" textlink="">
      <xdr:nvSpPr>
        <xdr:cNvPr id="659" name="n_1aveValue【消防施設】&#10;有形固定資産減価償却率">
          <a:extLst>
            <a:ext uri="{FF2B5EF4-FFF2-40B4-BE49-F238E27FC236}">
              <a16:creationId xmlns:a16="http://schemas.microsoft.com/office/drawing/2014/main" id="{00000000-0008-0000-0F00-00009302000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92075</xdr:rowOff>
    </xdr:from>
    <xdr:to>
      <xdr:col>76</xdr:col>
      <xdr:colOff>165100</xdr:colOff>
      <xdr:row>82</xdr:row>
      <xdr:rowOff>22225</xdr:rowOff>
    </xdr:to>
    <xdr:sp macro="" textlink="">
      <xdr:nvSpPr>
        <xdr:cNvPr id="660" name="フローチャート: 判断 659">
          <a:extLst>
            <a:ext uri="{FF2B5EF4-FFF2-40B4-BE49-F238E27FC236}">
              <a16:creationId xmlns:a16="http://schemas.microsoft.com/office/drawing/2014/main" id="{00000000-0008-0000-0F00-000094020000}"/>
            </a:ext>
          </a:extLst>
        </xdr:cNvPr>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38752</xdr:rowOff>
    </xdr:from>
    <xdr:ext cx="405111" cy="259045"/>
    <xdr:sp macro="" textlink="">
      <xdr:nvSpPr>
        <xdr:cNvPr id="661" name="n_2aveValue【消防施設】&#10;有形固定資産減価償却率">
          <a:extLst>
            <a:ext uri="{FF2B5EF4-FFF2-40B4-BE49-F238E27FC236}">
              <a16:creationId xmlns:a16="http://schemas.microsoft.com/office/drawing/2014/main" id="{00000000-0008-0000-0F00-000095020000}"/>
            </a:ext>
          </a:extLst>
        </xdr:cNvPr>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52070</xdr:rowOff>
    </xdr:from>
    <xdr:to>
      <xdr:col>72</xdr:col>
      <xdr:colOff>38100</xdr:colOff>
      <xdr:row>81</xdr:row>
      <xdr:rowOff>153670</xdr:rowOff>
    </xdr:to>
    <xdr:sp macro="" textlink="">
      <xdr:nvSpPr>
        <xdr:cNvPr id="662" name="フローチャート: 判断 661">
          <a:extLst>
            <a:ext uri="{FF2B5EF4-FFF2-40B4-BE49-F238E27FC236}">
              <a16:creationId xmlns:a16="http://schemas.microsoft.com/office/drawing/2014/main" id="{00000000-0008-0000-0F00-000096020000}"/>
            </a:ext>
          </a:extLst>
        </xdr:cNvPr>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170197</xdr:rowOff>
    </xdr:from>
    <xdr:ext cx="405111" cy="259045"/>
    <xdr:sp macro="" textlink="">
      <xdr:nvSpPr>
        <xdr:cNvPr id="663" name="n_3aveValue【消防施設】&#10;有形固定資産減価償却率">
          <a:extLst>
            <a:ext uri="{FF2B5EF4-FFF2-40B4-BE49-F238E27FC236}">
              <a16:creationId xmlns:a16="http://schemas.microsoft.com/office/drawing/2014/main" id="{00000000-0008-0000-0F00-000097020000}"/>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57786</xdr:rowOff>
    </xdr:from>
    <xdr:to>
      <xdr:col>67</xdr:col>
      <xdr:colOff>101600</xdr:colOff>
      <xdr:row>81</xdr:row>
      <xdr:rowOff>159386</xdr:rowOff>
    </xdr:to>
    <xdr:sp macro="" textlink="">
      <xdr:nvSpPr>
        <xdr:cNvPr id="664" name="フローチャート: 判断 663">
          <a:extLst>
            <a:ext uri="{FF2B5EF4-FFF2-40B4-BE49-F238E27FC236}">
              <a16:creationId xmlns:a16="http://schemas.microsoft.com/office/drawing/2014/main" id="{00000000-0008-0000-0F00-000098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80</xdr:row>
      <xdr:rowOff>4463</xdr:rowOff>
    </xdr:from>
    <xdr:ext cx="405111" cy="259045"/>
    <xdr:sp macro="" textlink="">
      <xdr:nvSpPr>
        <xdr:cNvPr id="665" name="n_4aveValue【消防施設】&#10;有形固定資産減価償却率">
          <a:extLst>
            <a:ext uri="{FF2B5EF4-FFF2-40B4-BE49-F238E27FC236}">
              <a16:creationId xmlns:a16="http://schemas.microsoft.com/office/drawing/2014/main" id="{00000000-0008-0000-0F00-000099020000}"/>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F00-00009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F00-00009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F00-00009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00000000-0008-0000-0F00-00009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92075</xdr:rowOff>
    </xdr:from>
    <xdr:to>
      <xdr:col>85</xdr:col>
      <xdr:colOff>177800</xdr:colOff>
      <xdr:row>86</xdr:row>
      <xdr:rowOff>22225</xdr:rowOff>
    </xdr:to>
    <xdr:sp macro="" textlink="">
      <xdr:nvSpPr>
        <xdr:cNvPr id="671" name="楕円 670">
          <a:extLst>
            <a:ext uri="{FF2B5EF4-FFF2-40B4-BE49-F238E27FC236}">
              <a16:creationId xmlns:a16="http://schemas.microsoft.com/office/drawing/2014/main" id="{00000000-0008-0000-0F00-00009F020000}"/>
            </a:ext>
          </a:extLst>
        </xdr:cNvPr>
        <xdr:cNvSpPr/>
      </xdr:nvSpPr>
      <xdr:spPr>
        <a:xfrm>
          <a:off x="162687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7002</xdr:rowOff>
    </xdr:from>
    <xdr:ext cx="405111" cy="259045"/>
    <xdr:sp macro="" textlink="">
      <xdr:nvSpPr>
        <xdr:cNvPr id="672" name="【消防施設】&#10;有形固定資産減価償却率該当値テキスト">
          <a:extLst>
            <a:ext uri="{FF2B5EF4-FFF2-40B4-BE49-F238E27FC236}">
              <a16:creationId xmlns:a16="http://schemas.microsoft.com/office/drawing/2014/main" id="{00000000-0008-0000-0F00-0000A0020000}"/>
            </a:ext>
          </a:extLst>
        </xdr:cNvPr>
        <xdr:cNvSpPr txBox="1"/>
      </xdr:nvSpPr>
      <xdr:spPr>
        <a:xfrm>
          <a:off x="16357600" y="1458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124461</xdr:rowOff>
    </xdr:from>
    <xdr:to>
      <xdr:col>81</xdr:col>
      <xdr:colOff>101600</xdr:colOff>
      <xdr:row>86</xdr:row>
      <xdr:rowOff>54611</xdr:rowOff>
    </xdr:to>
    <xdr:sp macro="" textlink="">
      <xdr:nvSpPr>
        <xdr:cNvPr id="673" name="楕円 672">
          <a:extLst>
            <a:ext uri="{FF2B5EF4-FFF2-40B4-BE49-F238E27FC236}">
              <a16:creationId xmlns:a16="http://schemas.microsoft.com/office/drawing/2014/main" id="{00000000-0008-0000-0F00-0000A1020000}"/>
            </a:ext>
          </a:extLst>
        </xdr:cNvPr>
        <xdr:cNvSpPr/>
      </xdr:nvSpPr>
      <xdr:spPr>
        <a:xfrm>
          <a:off x="15430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142875</xdr:rowOff>
    </xdr:from>
    <xdr:to>
      <xdr:col>85</xdr:col>
      <xdr:colOff>127000</xdr:colOff>
      <xdr:row>86</xdr:row>
      <xdr:rowOff>3811</xdr:rowOff>
    </xdr:to>
    <xdr:cxnSp macro="">
      <xdr:nvCxnSpPr>
        <xdr:cNvPr id="674" name="直線コネクタ 673">
          <a:extLst>
            <a:ext uri="{FF2B5EF4-FFF2-40B4-BE49-F238E27FC236}">
              <a16:creationId xmlns:a16="http://schemas.microsoft.com/office/drawing/2014/main" id="{00000000-0008-0000-0F00-0000A2020000}"/>
            </a:ext>
          </a:extLst>
        </xdr:cNvPr>
        <xdr:cNvCxnSpPr/>
      </xdr:nvCxnSpPr>
      <xdr:spPr>
        <a:xfrm flipV="1">
          <a:off x="15481300" y="14716125"/>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105411</xdr:rowOff>
    </xdr:from>
    <xdr:to>
      <xdr:col>76</xdr:col>
      <xdr:colOff>165100</xdr:colOff>
      <xdr:row>86</xdr:row>
      <xdr:rowOff>35561</xdr:rowOff>
    </xdr:to>
    <xdr:sp macro="" textlink="">
      <xdr:nvSpPr>
        <xdr:cNvPr id="675" name="楕円 674">
          <a:extLst>
            <a:ext uri="{FF2B5EF4-FFF2-40B4-BE49-F238E27FC236}">
              <a16:creationId xmlns:a16="http://schemas.microsoft.com/office/drawing/2014/main" id="{00000000-0008-0000-0F00-0000A3020000}"/>
            </a:ext>
          </a:extLst>
        </xdr:cNvPr>
        <xdr:cNvSpPr/>
      </xdr:nvSpPr>
      <xdr:spPr>
        <a:xfrm>
          <a:off x="145415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156211</xdr:rowOff>
    </xdr:from>
    <xdr:to>
      <xdr:col>81</xdr:col>
      <xdr:colOff>50800</xdr:colOff>
      <xdr:row>86</xdr:row>
      <xdr:rowOff>3811</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4592300" y="147294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143511</xdr:rowOff>
    </xdr:from>
    <xdr:to>
      <xdr:col>72</xdr:col>
      <xdr:colOff>38100</xdr:colOff>
      <xdr:row>86</xdr:row>
      <xdr:rowOff>73661</xdr:rowOff>
    </xdr:to>
    <xdr:sp macro="" textlink="">
      <xdr:nvSpPr>
        <xdr:cNvPr id="677" name="楕円 676">
          <a:extLst>
            <a:ext uri="{FF2B5EF4-FFF2-40B4-BE49-F238E27FC236}">
              <a16:creationId xmlns:a16="http://schemas.microsoft.com/office/drawing/2014/main" id="{00000000-0008-0000-0F00-0000A5020000}"/>
            </a:ext>
          </a:extLst>
        </xdr:cNvPr>
        <xdr:cNvSpPr/>
      </xdr:nvSpPr>
      <xdr:spPr>
        <a:xfrm>
          <a:off x="13652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156211</xdr:rowOff>
    </xdr:from>
    <xdr:to>
      <xdr:col>76</xdr:col>
      <xdr:colOff>114300</xdr:colOff>
      <xdr:row>86</xdr:row>
      <xdr:rowOff>22861</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flipV="1">
          <a:off x="13703300" y="147294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114936</xdr:rowOff>
    </xdr:from>
    <xdr:to>
      <xdr:col>67</xdr:col>
      <xdr:colOff>101600</xdr:colOff>
      <xdr:row>86</xdr:row>
      <xdr:rowOff>45086</xdr:rowOff>
    </xdr:to>
    <xdr:sp macro="" textlink="">
      <xdr:nvSpPr>
        <xdr:cNvPr id="679" name="楕円 678">
          <a:extLst>
            <a:ext uri="{FF2B5EF4-FFF2-40B4-BE49-F238E27FC236}">
              <a16:creationId xmlns:a16="http://schemas.microsoft.com/office/drawing/2014/main" id="{00000000-0008-0000-0F00-0000A7020000}"/>
            </a:ext>
          </a:extLst>
        </xdr:cNvPr>
        <xdr:cNvSpPr/>
      </xdr:nvSpPr>
      <xdr:spPr>
        <a:xfrm>
          <a:off x="12763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165736</xdr:rowOff>
    </xdr:from>
    <xdr:to>
      <xdr:col>71</xdr:col>
      <xdr:colOff>177800</xdr:colOff>
      <xdr:row>86</xdr:row>
      <xdr:rowOff>22861</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2814300" y="14738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86</xdr:row>
      <xdr:rowOff>45738</xdr:rowOff>
    </xdr:from>
    <xdr:ext cx="405111" cy="259045"/>
    <xdr:sp macro="" textlink="">
      <xdr:nvSpPr>
        <xdr:cNvPr id="681" name="n_1mainValue【消防施設】&#10;有形固定資産減価償却率">
          <a:extLst>
            <a:ext uri="{FF2B5EF4-FFF2-40B4-BE49-F238E27FC236}">
              <a16:creationId xmlns:a16="http://schemas.microsoft.com/office/drawing/2014/main" id="{00000000-0008-0000-0F00-0000A9020000}"/>
            </a:ext>
          </a:extLst>
        </xdr:cNvPr>
        <xdr:cNvSpPr txBox="1"/>
      </xdr:nvSpPr>
      <xdr:spPr>
        <a:xfrm>
          <a:off x="15266044"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26688</xdr:rowOff>
    </xdr:from>
    <xdr:ext cx="405111" cy="259045"/>
    <xdr:sp macro="" textlink="">
      <xdr:nvSpPr>
        <xdr:cNvPr id="682" name="n_2mainValue【消防施設】&#10;有形固定資産減価償却率">
          <a:extLst>
            <a:ext uri="{FF2B5EF4-FFF2-40B4-BE49-F238E27FC236}">
              <a16:creationId xmlns:a16="http://schemas.microsoft.com/office/drawing/2014/main" id="{00000000-0008-0000-0F00-0000AA020000}"/>
            </a:ext>
          </a:extLst>
        </xdr:cNvPr>
        <xdr:cNvSpPr txBox="1"/>
      </xdr:nvSpPr>
      <xdr:spPr>
        <a:xfrm>
          <a:off x="14389744" y="1477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64788</xdr:rowOff>
    </xdr:from>
    <xdr:ext cx="405111" cy="259045"/>
    <xdr:sp macro="" textlink="">
      <xdr:nvSpPr>
        <xdr:cNvPr id="683" name="n_3mainValue【消防施設】&#10;有形固定資産減価償却率">
          <a:extLst>
            <a:ext uri="{FF2B5EF4-FFF2-40B4-BE49-F238E27FC236}">
              <a16:creationId xmlns:a16="http://schemas.microsoft.com/office/drawing/2014/main" id="{00000000-0008-0000-0F00-0000AB020000}"/>
            </a:ext>
          </a:extLst>
        </xdr:cNvPr>
        <xdr:cNvSpPr txBox="1"/>
      </xdr:nvSpPr>
      <xdr:spPr>
        <a:xfrm>
          <a:off x="13500744"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36213</xdr:rowOff>
    </xdr:from>
    <xdr:ext cx="405111" cy="259045"/>
    <xdr:sp macro="" textlink="">
      <xdr:nvSpPr>
        <xdr:cNvPr id="684" name="n_4mainValue【消防施設】&#10;有形固定資産減価償却率">
          <a:extLst>
            <a:ext uri="{FF2B5EF4-FFF2-40B4-BE49-F238E27FC236}">
              <a16:creationId xmlns:a16="http://schemas.microsoft.com/office/drawing/2014/main" id="{00000000-0008-0000-0F00-0000AC020000}"/>
            </a:ext>
          </a:extLst>
        </xdr:cNvPr>
        <xdr:cNvSpPr txBox="1"/>
      </xdr:nvSpPr>
      <xdr:spPr>
        <a:xfrm>
          <a:off x="12611744"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00000000-0008-0000-0F00-0000A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00000000-0008-0000-0F00-0000A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0000000-0008-0000-0F00-0000A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F00-0000B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F00-0000B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F00-0000B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00000000-0008-0000-0F00-0000B4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a:extLst>
            <a:ext uri="{FF2B5EF4-FFF2-40B4-BE49-F238E27FC236}">
              <a16:creationId xmlns:a16="http://schemas.microsoft.com/office/drawing/2014/main" id="{00000000-0008-0000-0F00-0000B9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00000000-0008-0000-0F00-0000B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00000000-0008-0000-0F00-0000B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消防施設】&#10;一人当たり面積グラフ枠">
          <a:extLst>
            <a:ext uri="{FF2B5EF4-FFF2-40B4-BE49-F238E27FC236}">
              <a16:creationId xmlns:a16="http://schemas.microsoft.com/office/drawing/2014/main" id="{00000000-0008-0000-0F00-0000C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9" name="【消防施設】&#10;一人当たり面積最小値テキスト">
          <a:extLst>
            <a:ext uri="{FF2B5EF4-FFF2-40B4-BE49-F238E27FC236}">
              <a16:creationId xmlns:a16="http://schemas.microsoft.com/office/drawing/2014/main" id="{00000000-0008-0000-0F00-0000C5020000}"/>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11" name="【消防施設】&#10;一人当たり面積最大値テキスト">
          <a:extLst>
            <a:ext uri="{FF2B5EF4-FFF2-40B4-BE49-F238E27FC236}">
              <a16:creationId xmlns:a16="http://schemas.microsoft.com/office/drawing/2014/main" id="{00000000-0008-0000-0F00-0000C7020000}"/>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713" name="【消防施設】&#10;一人当たり面積平均値テキスト">
          <a:extLst>
            <a:ext uri="{FF2B5EF4-FFF2-40B4-BE49-F238E27FC236}">
              <a16:creationId xmlns:a16="http://schemas.microsoft.com/office/drawing/2014/main" id="{00000000-0008-0000-0F00-0000C9020000}"/>
            </a:ext>
          </a:extLst>
        </xdr:cNvPr>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714" name="フローチャート: 判断 713">
          <a:extLst>
            <a:ext uri="{FF2B5EF4-FFF2-40B4-BE49-F238E27FC236}">
              <a16:creationId xmlns:a16="http://schemas.microsoft.com/office/drawing/2014/main" id="{00000000-0008-0000-0F00-0000CA020000}"/>
            </a:ext>
          </a:extLst>
        </xdr:cNvPr>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715" name="フローチャート: 判断 714">
          <a:extLst>
            <a:ext uri="{FF2B5EF4-FFF2-40B4-BE49-F238E27FC236}">
              <a16:creationId xmlns:a16="http://schemas.microsoft.com/office/drawing/2014/main" id="{00000000-0008-0000-0F00-0000CB020000}"/>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90188</xdr:rowOff>
    </xdr:from>
    <xdr:ext cx="469744" cy="259045"/>
    <xdr:sp macro="" textlink="">
      <xdr:nvSpPr>
        <xdr:cNvPr id="716" name="n_1aveValue【消防施設】&#10;一人当たり面積">
          <a:extLst>
            <a:ext uri="{FF2B5EF4-FFF2-40B4-BE49-F238E27FC236}">
              <a16:creationId xmlns:a16="http://schemas.microsoft.com/office/drawing/2014/main" id="{00000000-0008-0000-0F00-0000CC020000}"/>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158750</xdr:rowOff>
    </xdr:from>
    <xdr:to>
      <xdr:col>107</xdr:col>
      <xdr:colOff>101600</xdr:colOff>
      <xdr:row>85</xdr:row>
      <xdr:rowOff>88900</xdr:rowOff>
    </xdr:to>
    <xdr:sp macro="" textlink="">
      <xdr:nvSpPr>
        <xdr:cNvPr id="717" name="フローチャート: 判断 716">
          <a:extLst>
            <a:ext uri="{FF2B5EF4-FFF2-40B4-BE49-F238E27FC236}">
              <a16:creationId xmlns:a16="http://schemas.microsoft.com/office/drawing/2014/main" id="{00000000-0008-0000-0F00-0000CD020000}"/>
            </a:ext>
          </a:extLst>
        </xdr:cNvPr>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105427</xdr:rowOff>
    </xdr:from>
    <xdr:ext cx="469744" cy="259045"/>
    <xdr:sp macro="" textlink="">
      <xdr:nvSpPr>
        <xdr:cNvPr id="718" name="n_2aveValue【消防施設】&#10;一人当たり面積">
          <a:extLst>
            <a:ext uri="{FF2B5EF4-FFF2-40B4-BE49-F238E27FC236}">
              <a16:creationId xmlns:a16="http://schemas.microsoft.com/office/drawing/2014/main" id="{00000000-0008-0000-0F00-0000CE020000}"/>
            </a:ext>
          </a:extLst>
        </xdr:cNvPr>
        <xdr:cNvSpPr txBox="1"/>
      </xdr:nvSpPr>
      <xdr:spPr>
        <a:xfrm>
          <a:off x="20199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10161</xdr:rowOff>
    </xdr:from>
    <xdr:to>
      <xdr:col>102</xdr:col>
      <xdr:colOff>165100</xdr:colOff>
      <xdr:row>85</xdr:row>
      <xdr:rowOff>111761</xdr:rowOff>
    </xdr:to>
    <xdr:sp macro="" textlink="">
      <xdr:nvSpPr>
        <xdr:cNvPr id="719" name="フローチャート: 判断 718">
          <a:extLst>
            <a:ext uri="{FF2B5EF4-FFF2-40B4-BE49-F238E27FC236}">
              <a16:creationId xmlns:a16="http://schemas.microsoft.com/office/drawing/2014/main" id="{00000000-0008-0000-0F00-0000CF020000}"/>
            </a:ext>
          </a:extLst>
        </xdr:cNvPr>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83</xdr:row>
      <xdr:rowOff>128288</xdr:rowOff>
    </xdr:from>
    <xdr:ext cx="469744" cy="259045"/>
    <xdr:sp macro="" textlink="">
      <xdr:nvSpPr>
        <xdr:cNvPr id="720" name="n_3aveValue【消防施設】&#10;一人当たり面積">
          <a:extLst>
            <a:ext uri="{FF2B5EF4-FFF2-40B4-BE49-F238E27FC236}">
              <a16:creationId xmlns:a16="http://schemas.microsoft.com/office/drawing/2014/main" id="{00000000-0008-0000-0F00-0000D0020000}"/>
            </a:ext>
          </a:extLst>
        </xdr:cNvPr>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85</xdr:row>
      <xdr:rowOff>13970</xdr:rowOff>
    </xdr:from>
    <xdr:to>
      <xdr:col>98</xdr:col>
      <xdr:colOff>38100</xdr:colOff>
      <xdr:row>85</xdr:row>
      <xdr:rowOff>115570</xdr:rowOff>
    </xdr:to>
    <xdr:sp macro="" textlink="">
      <xdr:nvSpPr>
        <xdr:cNvPr id="721" name="フローチャート: 判断 720">
          <a:extLst>
            <a:ext uri="{FF2B5EF4-FFF2-40B4-BE49-F238E27FC236}">
              <a16:creationId xmlns:a16="http://schemas.microsoft.com/office/drawing/2014/main" id="{00000000-0008-0000-0F00-0000D1020000}"/>
            </a:ext>
          </a:extLst>
        </xdr:cNvPr>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83</xdr:row>
      <xdr:rowOff>132097</xdr:rowOff>
    </xdr:from>
    <xdr:ext cx="469744" cy="259045"/>
    <xdr:sp macro="" textlink="">
      <xdr:nvSpPr>
        <xdr:cNvPr id="722" name="n_4aveValue【消防施設】&#10;一人当たり面積">
          <a:extLst>
            <a:ext uri="{FF2B5EF4-FFF2-40B4-BE49-F238E27FC236}">
              <a16:creationId xmlns:a16="http://schemas.microsoft.com/office/drawing/2014/main" id="{00000000-0008-0000-0F00-0000D2020000}"/>
            </a:ext>
          </a:extLst>
        </xdr:cNvPr>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F00-0000D3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F00-0000D4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52070</xdr:rowOff>
    </xdr:from>
    <xdr:to>
      <xdr:col>116</xdr:col>
      <xdr:colOff>114300</xdr:colOff>
      <xdr:row>86</xdr:row>
      <xdr:rowOff>153670</xdr:rowOff>
    </xdr:to>
    <xdr:sp macro="" textlink="">
      <xdr:nvSpPr>
        <xdr:cNvPr id="728" name="楕円 727">
          <a:extLst>
            <a:ext uri="{FF2B5EF4-FFF2-40B4-BE49-F238E27FC236}">
              <a16:creationId xmlns:a16="http://schemas.microsoft.com/office/drawing/2014/main" id="{00000000-0008-0000-0F00-0000D8020000}"/>
            </a:ext>
          </a:extLst>
        </xdr:cNvPr>
        <xdr:cNvSpPr/>
      </xdr:nvSpPr>
      <xdr:spPr>
        <a:xfrm>
          <a:off x="221107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138447</xdr:rowOff>
    </xdr:from>
    <xdr:ext cx="469744" cy="259045"/>
    <xdr:sp macro="" textlink="">
      <xdr:nvSpPr>
        <xdr:cNvPr id="729" name="【消防施設】&#10;一人当たり面積該当値テキスト">
          <a:extLst>
            <a:ext uri="{FF2B5EF4-FFF2-40B4-BE49-F238E27FC236}">
              <a16:creationId xmlns:a16="http://schemas.microsoft.com/office/drawing/2014/main" id="{00000000-0008-0000-0F00-0000D9020000}"/>
            </a:ext>
          </a:extLst>
        </xdr:cNvPr>
        <xdr:cNvSpPr txBox="1"/>
      </xdr:nvSpPr>
      <xdr:spPr>
        <a:xfrm>
          <a:off x="22199600" y="1471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52070</xdr:rowOff>
    </xdr:from>
    <xdr:to>
      <xdr:col>112</xdr:col>
      <xdr:colOff>38100</xdr:colOff>
      <xdr:row>86</xdr:row>
      <xdr:rowOff>153670</xdr:rowOff>
    </xdr:to>
    <xdr:sp macro="" textlink="">
      <xdr:nvSpPr>
        <xdr:cNvPr id="730" name="楕円 729">
          <a:extLst>
            <a:ext uri="{FF2B5EF4-FFF2-40B4-BE49-F238E27FC236}">
              <a16:creationId xmlns:a16="http://schemas.microsoft.com/office/drawing/2014/main" id="{00000000-0008-0000-0F00-0000DA020000}"/>
            </a:ext>
          </a:extLst>
        </xdr:cNvPr>
        <xdr:cNvSpPr/>
      </xdr:nvSpPr>
      <xdr:spPr>
        <a:xfrm>
          <a:off x="21272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102870</xdr:rowOff>
    </xdr:from>
    <xdr:to>
      <xdr:col>116</xdr:col>
      <xdr:colOff>63500</xdr:colOff>
      <xdr:row>86</xdr:row>
      <xdr:rowOff>102870</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21323300" y="14847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52070</xdr:rowOff>
    </xdr:from>
    <xdr:to>
      <xdr:col>107</xdr:col>
      <xdr:colOff>101600</xdr:colOff>
      <xdr:row>86</xdr:row>
      <xdr:rowOff>153670</xdr:rowOff>
    </xdr:to>
    <xdr:sp macro="" textlink="">
      <xdr:nvSpPr>
        <xdr:cNvPr id="732" name="楕円 731">
          <a:extLst>
            <a:ext uri="{FF2B5EF4-FFF2-40B4-BE49-F238E27FC236}">
              <a16:creationId xmlns:a16="http://schemas.microsoft.com/office/drawing/2014/main" id="{00000000-0008-0000-0F00-0000DC020000}"/>
            </a:ext>
          </a:extLst>
        </xdr:cNvPr>
        <xdr:cNvSpPr/>
      </xdr:nvSpPr>
      <xdr:spPr>
        <a:xfrm>
          <a:off x="20383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102870</xdr:rowOff>
    </xdr:from>
    <xdr:to>
      <xdr:col>111</xdr:col>
      <xdr:colOff>177800</xdr:colOff>
      <xdr:row>86</xdr:row>
      <xdr:rowOff>102870</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20434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52070</xdr:rowOff>
    </xdr:from>
    <xdr:to>
      <xdr:col>102</xdr:col>
      <xdr:colOff>165100</xdr:colOff>
      <xdr:row>86</xdr:row>
      <xdr:rowOff>153670</xdr:rowOff>
    </xdr:to>
    <xdr:sp macro="" textlink="">
      <xdr:nvSpPr>
        <xdr:cNvPr id="734" name="楕円 733">
          <a:extLst>
            <a:ext uri="{FF2B5EF4-FFF2-40B4-BE49-F238E27FC236}">
              <a16:creationId xmlns:a16="http://schemas.microsoft.com/office/drawing/2014/main" id="{00000000-0008-0000-0F00-0000DE020000}"/>
            </a:ext>
          </a:extLst>
        </xdr:cNvPr>
        <xdr:cNvSpPr/>
      </xdr:nvSpPr>
      <xdr:spPr>
        <a:xfrm>
          <a:off x="19494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102870</xdr:rowOff>
    </xdr:from>
    <xdr:to>
      <xdr:col>107</xdr:col>
      <xdr:colOff>50800</xdr:colOff>
      <xdr:row>86</xdr:row>
      <xdr:rowOff>102870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9545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52070</xdr:rowOff>
    </xdr:from>
    <xdr:to>
      <xdr:col>98</xdr:col>
      <xdr:colOff>38100</xdr:colOff>
      <xdr:row>86</xdr:row>
      <xdr:rowOff>153670</xdr:rowOff>
    </xdr:to>
    <xdr:sp macro="" textlink="">
      <xdr:nvSpPr>
        <xdr:cNvPr id="736" name="楕円 735">
          <a:extLst>
            <a:ext uri="{FF2B5EF4-FFF2-40B4-BE49-F238E27FC236}">
              <a16:creationId xmlns:a16="http://schemas.microsoft.com/office/drawing/2014/main" id="{00000000-0008-0000-0F00-0000E0020000}"/>
            </a:ext>
          </a:extLst>
        </xdr:cNvPr>
        <xdr:cNvSpPr/>
      </xdr:nvSpPr>
      <xdr:spPr>
        <a:xfrm>
          <a:off x="18605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102870</xdr:rowOff>
    </xdr:from>
    <xdr:to>
      <xdr:col>102</xdr:col>
      <xdr:colOff>114300</xdr:colOff>
      <xdr:row>86</xdr:row>
      <xdr:rowOff>102870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8656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144797</xdr:rowOff>
    </xdr:from>
    <xdr:ext cx="469744" cy="259045"/>
    <xdr:sp macro="" textlink="">
      <xdr:nvSpPr>
        <xdr:cNvPr id="738" name="n_1mainValue【消防施設】&#10;一人当たり面積">
          <a:extLst>
            <a:ext uri="{FF2B5EF4-FFF2-40B4-BE49-F238E27FC236}">
              <a16:creationId xmlns:a16="http://schemas.microsoft.com/office/drawing/2014/main" id="{00000000-0008-0000-0F00-0000E2020000}"/>
            </a:ext>
          </a:extLst>
        </xdr:cNvPr>
        <xdr:cNvSpPr txBox="1"/>
      </xdr:nvSpPr>
      <xdr:spPr>
        <a:xfrm>
          <a:off x="210757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144797</xdr:rowOff>
    </xdr:from>
    <xdr:ext cx="469744" cy="259045"/>
    <xdr:sp macro="" textlink="">
      <xdr:nvSpPr>
        <xdr:cNvPr id="739" name="n_2mainValue【消防施設】&#10;一人当たり面積">
          <a:extLst>
            <a:ext uri="{FF2B5EF4-FFF2-40B4-BE49-F238E27FC236}">
              <a16:creationId xmlns:a16="http://schemas.microsoft.com/office/drawing/2014/main" id="{00000000-0008-0000-0F00-0000E3020000}"/>
            </a:ext>
          </a:extLst>
        </xdr:cNvPr>
        <xdr:cNvSpPr txBox="1"/>
      </xdr:nvSpPr>
      <xdr:spPr>
        <a:xfrm>
          <a:off x="20199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144797</xdr:rowOff>
    </xdr:from>
    <xdr:ext cx="469744" cy="259045"/>
    <xdr:sp macro="" textlink="">
      <xdr:nvSpPr>
        <xdr:cNvPr id="740" name="n_3mainValue【消防施設】&#10;一人当たり面積">
          <a:extLst>
            <a:ext uri="{FF2B5EF4-FFF2-40B4-BE49-F238E27FC236}">
              <a16:creationId xmlns:a16="http://schemas.microsoft.com/office/drawing/2014/main" id="{00000000-0008-0000-0F00-0000E4020000}"/>
            </a:ext>
          </a:extLst>
        </xdr:cNvPr>
        <xdr:cNvSpPr txBox="1"/>
      </xdr:nvSpPr>
      <xdr:spPr>
        <a:xfrm>
          <a:off x="19310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144797</xdr:rowOff>
    </xdr:from>
    <xdr:ext cx="469744" cy="259045"/>
    <xdr:sp macro="" textlink="">
      <xdr:nvSpPr>
        <xdr:cNvPr id="741" name="n_4mainValue【消防施設】&#10;一人当たり面積">
          <a:extLst>
            <a:ext uri="{FF2B5EF4-FFF2-40B4-BE49-F238E27FC236}">
              <a16:creationId xmlns:a16="http://schemas.microsoft.com/office/drawing/2014/main" id="{00000000-0008-0000-0F00-0000E5020000}"/>
            </a:ext>
          </a:extLst>
        </xdr:cNvPr>
        <xdr:cNvSpPr txBox="1"/>
      </xdr:nvSpPr>
      <xdr:spPr>
        <a:xfrm>
          <a:off x="18421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F00-0000E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F00-0000E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F00-0000E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00000000-0008-0000-0F00-0000E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00000000-0008-0000-0F00-0000E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00000000-0008-0000-0F00-0000E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a:extLst>
            <a:ext uri="{FF2B5EF4-FFF2-40B4-BE49-F238E27FC236}">
              <a16:creationId xmlns:a16="http://schemas.microsoft.com/office/drawing/2014/main" id="{00000000-0008-0000-0F00-0000FE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767" name="直線コネクタ 766">
          <a:extLst>
            <a:ext uri="{FF2B5EF4-FFF2-40B4-BE49-F238E27FC236}">
              <a16:creationId xmlns:a16="http://schemas.microsoft.com/office/drawing/2014/main" id="{00000000-0008-0000-0F00-0000FF020000}"/>
            </a:ext>
          </a:extLst>
        </xdr:cNvPr>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8" name="【庁舎】&#10;有形固定資産減価償却率最小値テキスト">
          <a:extLst>
            <a:ext uri="{FF2B5EF4-FFF2-40B4-BE49-F238E27FC236}">
              <a16:creationId xmlns:a16="http://schemas.microsoft.com/office/drawing/2014/main" id="{00000000-0008-0000-0F00-000000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770" name="【庁舎】&#10;有形固定資産減価償却率最大値テキスト">
          <a:extLst>
            <a:ext uri="{FF2B5EF4-FFF2-40B4-BE49-F238E27FC236}">
              <a16:creationId xmlns:a16="http://schemas.microsoft.com/office/drawing/2014/main" id="{00000000-0008-0000-0F00-000002030000}"/>
            </a:ext>
          </a:extLst>
        </xdr:cNvPr>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772" name="【庁舎】&#10;有形固定資産減価償却率平均値テキスト">
          <a:extLst>
            <a:ext uri="{FF2B5EF4-FFF2-40B4-BE49-F238E27FC236}">
              <a16:creationId xmlns:a16="http://schemas.microsoft.com/office/drawing/2014/main" id="{00000000-0008-0000-0F00-000004030000}"/>
            </a:ext>
          </a:extLst>
        </xdr:cNvPr>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773" name="フローチャート: 判断 772">
          <a:extLst>
            <a:ext uri="{FF2B5EF4-FFF2-40B4-BE49-F238E27FC236}">
              <a16:creationId xmlns:a16="http://schemas.microsoft.com/office/drawing/2014/main" id="{00000000-0008-0000-0F00-000005030000}"/>
            </a:ext>
          </a:extLst>
        </xdr:cNvPr>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774" name="フローチャート: 判断 773">
          <a:extLst>
            <a:ext uri="{FF2B5EF4-FFF2-40B4-BE49-F238E27FC236}">
              <a16:creationId xmlns:a16="http://schemas.microsoft.com/office/drawing/2014/main" id="{00000000-0008-0000-0F00-000006030000}"/>
            </a:ext>
          </a:extLst>
        </xdr:cNvPr>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171285</xdr:rowOff>
    </xdr:from>
    <xdr:ext cx="405111" cy="259045"/>
    <xdr:sp macro="" textlink="">
      <xdr:nvSpPr>
        <xdr:cNvPr id="775" name="n_1aveValue【庁舎】&#10;有形固定資産減価償却率">
          <a:extLst>
            <a:ext uri="{FF2B5EF4-FFF2-40B4-BE49-F238E27FC236}">
              <a16:creationId xmlns:a16="http://schemas.microsoft.com/office/drawing/2014/main" id="{00000000-0008-0000-0F00-000007030000}"/>
            </a:ext>
          </a:extLst>
        </xdr:cNvPr>
        <xdr:cNvSpPr txBox="1"/>
      </xdr:nvSpPr>
      <xdr:spPr>
        <a:xfrm>
          <a:off x="152660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28666</xdr:rowOff>
    </xdr:from>
    <xdr:to>
      <xdr:col>76</xdr:col>
      <xdr:colOff>165100</xdr:colOff>
      <xdr:row>104</xdr:row>
      <xdr:rowOff>130266</xdr:rowOff>
    </xdr:to>
    <xdr:sp macro="" textlink="">
      <xdr:nvSpPr>
        <xdr:cNvPr id="776" name="フローチャート: 判断 775">
          <a:extLst>
            <a:ext uri="{FF2B5EF4-FFF2-40B4-BE49-F238E27FC236}">
              <a16:creationId xmlns:a16="http://schemas.microsoft.com/office/drawing/2014/main" id="{00000000-0008-0000-0F00-000008030000}"/>
            </a:ext>
          </a:extLst>
        </xdr:cNvPr>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121393</xdr:rowOff>
    </xdr:from>
    <xdr:ext cx="405111" cy="259045"/>
    <xdr:sp macro="" textlink="">
      <xdr:nvSpPr>
        <xdr:cNvPr id="777" name="n_2aveValue【庁舎】&#10;有形固定資産減価償却率">
          <a:extLst>
            <a:ext uri="{FF2B5EF4-FFF2-40B4-BE49-F238E27FC236}">
              <a16:creationId xmlns:a16="http://schemas.microsoft.com/office/drawing/2014/main" id="{00000000-0008-0000-0F00-000009030000}"/>
            </a:ext>
          </a:extLst>
        </xdr:cNvPr>
        <xdr:cNvSpPr txBox="1"/>
      </xdr:nvSpPr>
      <xdr:spPr>
        <a:xfrm>
          <a:off x="14389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4173</xdr:rowOff>
    </xdr:from>
    <xdr:to>
      <xdr:col>72</xdr:col>
      <xdr:colOff>38100</xdr:colOff>
      <xdr:row>104</xdr:row>
      <xdr:rowOff>105773</xdr:rowOff>
    </xdr:to>
    <xdr:sp macro="" textlink="">
      <xdr:nvSpPr>
        <xdr:cNvPr id="778" name="フローチャート: 判断 777">
          <a:extLst>
            <a:ext uri="{FF2B5EF4-FFF2-40B4-BE49-F238E27FC236}">
              <a16:creationId xmlns:a16="http://schemas.microsoft.com/office/drawing/2014/main" id="{00000000-0008-0000-0F00-00000A030000}"/>
            </a:ext>
          </a:extLst>
        </xdr:cNvPr>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104</xdr:row>
      <xdr:rowOff>96900</xdr:rowOff>
    </xdr:from>
    <xdr:ext cx="405111" cy="259045"/>
    <xdr:sp macro="" textlink="">
      <xdr:nvSpPr>
        <xdr:cNvPr id="779" name="n_3aveValue【庁舎】&#10;有形固定資産減価償却率">
          <a:extLst>
            <a:ext uri="{FF2B5EF4-FFF2-40B4-BE49-F238E27FC236}">
              <a16:creationId xmlns:a16="http://schemas.microsoft.com/office/drawing/2014/main" id="{00000000-0008-0000-0F00-00000B030000}"/>
            </a:ext>
          </a:extLst>
        </xdr:cNvPr>
        <xdr:cNvSpPr txBox="1"/>
      </xdr:nvSpPr>
      <xdr:spPr>
        <a:xfrm>
          <a:off x="135007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134801</xdr:rowOff>
    </xdr:from>
    <xdr:to>
      <xdr:col>67</xdr:col>
      <xdr:colOff>101600</xdr:colOff>
      <xdr:row>104</xdr:row>
      <xdr:rowOff>64951</xdr:rowOff>
    </xdr:to>
    <xdr:sp macro="" textlink="">
      <xdr:nvSpPr>
        <xdr:cNvPr id="780" name="フローチャート: 判断 779">
          <a:extLst>
            <a:ext uri="{FF2B5EF4-FFF2-40B4-BE49-F238E27FC236}">
              <a16:creationId xmlns:a16="http://schemas.microsoft.com/office/drawing/2014/main" id="{00000000-0008-0000-0F00-00000C030000}"/>
            </a:ext>
          </a:extLst>
        </xdr:cNvPr>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81478</xdr:rowOff>
    </xdr:from>
    <xdr:ext cx="405111" cy="259045"/>
    <xdr:sp macro="" textlink="">
      <xdr:nvSpPr>
        <xdr:cNvPr id="781" name="n_4aveValue【庁舎】&#10;有形固定資産減価償却率">
          <a:extLst>
            <a:ext uri="{FF2B5EF4-FFF2-40B4-BE49-F238E27FC236}">
              <a16:creationId xmlns:a16="http://schemas.microsoft.com/office/drawing/2014/main" id="{00000000-0008-0000-0F00-00000D030000}"/>
            </a:ext>
          </a:extLst>
        </xdr:cNvPr>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00000000-0008-0000-0F00-00000E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00000000-0008-0000-0F00-000010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5" name="テキスト ボックス 784">
          <a:extLst>
            <a:ext uri="{FF2B5EF4-FFF2-40B4-BE49-F238E27FC236}">
              <a16:creationId xmlns:a16="http://schemas.microsoft.com/office/drawing/2014/main" id="{00000000-0008-0000-0F00-000011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00000000-0008-0000-0F00-000012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787" name="楕円 786">
          <a:extLst>
            <a:ext uri="{FF2B5EF4-FFF2-40B4-BE49-F238E27FC236}">
              <a16:creationId xmlns:a16="http://schemas.microsoft.com/office/drawing/2014/main" id="{00000000-0008-0000-0F00-000013030000}"/>
            </a:ext>
          </a:extLst>
        </xdr:cNvPr>
        <xdr:cNvSpPr/>
      </xdr:nvSpPr>
      <xdr:spPr>
        <a:xfrm>
          <a:off x="16268700" y="179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67508</xdr:rowOff>
    </xdr:from>
    <xdr:ext cx="405111" cy="259045"/>
    <xdr:sp macro="" textlink="">
      <xdr:nvSpPr>
        <xdr:cNvPr id="788" name="【庁舎】&#10;有形固定資産減価償却率該当値テキスト">
          <a:extLst>
            <a:ext uri="{FF2B5EF4-FFF2-40B4-BE49-F238E27FC236}">
              <a16:creationId xmlns:a16="http://schemas.microsoft.com/office/drawing/2014/main" id="{00000000-0008-0000-0F00-000014030000}"/>
            </a:ext>
          </a:extLst>
        </xdr:cNvPr>
        <xdr:cNvSpPr txBox="1"/>
      </xdr:nvSpPr>
      <xdr:spPr>
        <a:xfrm>
          <a:off x="16357600"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54792</xdr:rowOff>
    </xdr:from>
    <xdr:to>
      <xdr:col>81</xdr:col>
      <xdr:colOff>101600</xdr:colOff>
      <xdr:row>104</xdr:row>
      <xdr:rowOff>156392</xdr:rowOff>
    </xdr:to>
    <xdr:sp macro="" textlink="">
      <xdr:nvSpPr>
        <xdr:cNvPr id="789" name="楕円 788">
          <a:extLst>
            <a:ext uri="{FF2B5EF4-FFF2-40B4-BE49-F238E27FC236}">
              <a16:creationId xmlns:a16="http://schemas.microsoft.com/office/drawing/2014/main" id="{00000000-0008-0000-0F00-000015030000}"/>
            </a:ext>
          </a:extLst>
        </xdr:cNvPr>
        <xdr:cNvSpPr/>
      </xdr:nvSpPr>
      <xdr:spPr>
        <a:xfrm>
          <a:off x="15430500" y="178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105592</xdr:rowOff>
    </xdr:from>
    <xdr:to>
      <xdr:col>85</xdr:col>
      <xdr:colOff>127000</xdr:colOff>
      <xdr:row>104</xdr:row>
      <xdr:rowOff>139881</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5481300" y="1793639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22134</xdr:rowOff>
    </xdr:from>
    <xdr:to>
      <xdr:col>76</xdr:col>
      <xdr:colOff>165100</xdr:colOff>
      <xdr:row>104</xdr:row>
      <xdr:rowOff>123734</xdr:rowOff>
    </xdr:to>
    <xdr:sp macro="" textlink="">
      <xdr:nvSpPr>
        <xdr:cNvPr id="791" name="楕円 790">
          <a:extLst>
            <a:ext uri="{FF2B5EF4-FFF2-40B4-BE49-F238E27FC236}">
              <a16:creationId xmlns:a16="http://schemas.microsoft.com/office/drawing/2014/main" id="{00000000-0008-0000-0F00-000017030000}"/>
            </a:ext>
          </a:extLst>
        </xdr:cNvPr>
        <xdr:cNvSpPr/>
      </xdr:nvSpPr>
      <xdr:spPr>
        <a:xfrm>
          <a:off x="14541500" y="1785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72934</xdr:rowOff>
    </xdr:from>
    <xdr:to>
      <xdr:col>81</xdr:col>
      <xdr:colOff>50800</xdr:colOff>
      <xdr:row>104</xdr:row>
      <xdr:rowOff>105592</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4592300" y="1790373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160927</xdr:rowOff>
    </xdr:from>
    <xdr:to>
      <xdr:col>72</xdr:col>
      <xdr:colOff>38100</xdr:colOff>
      <xdr:row>104</xdr:row>
      <xdr:rowOff>91077</xdr:rowOff>
    </xdr:to>
    <xdr:sp macro="" textlink="">
      <xdr:nvSpPr>
        <xdr:cNvPr id="793" name="楕円 792">
          <a:extLst>
            <a:ext uri="{FF2B5EF4-FFF2-40B4-BE49-F238E27FC236}">
              <a16:creationId xmlns:a16="http://schemas.microsoft.com/office/drawing/2014/main" id="{00000000-0008-0000-0F00-000019030000}"/>
            </a:ext>
          </a:extLst>
        </xdr:cNvPr>
        <xdr:cNvSpPr/>
      </xdr:nvSpPr>
      <xdr:spPr>
        <a:xfrm>
          <a:off x="13652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40277</xdr:rowOff>
    </xdr:from>
    <xdr:to>
      <xdr:col>76</xdr:col>
      <xdr:colOff>114300</xdr:colOff>
      <xdr:row>104</xdr:row>
      <xdr:rowOff>72934</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3703300" y="178710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136434</xdr:rowOff>
    </xdr:from>
    <xdr:to>
      <xdr:col>67</xdr:col>
      <xdr:colOff>101600</xdr:colOff>
      <xdr:row>104</xdr:row>
      <xdr:rowOff>66584</xdr:rowOff>
    </xdr:to>
    <xdr:sp macro="" textlink="">
      <xdr:nvSpPr>
        <xdr:cNvPr id="795" name="楕円 794">
          <a:extLst>
            <a:ext uri="{FF2B5EF4-FFF2-40B4-BE49-F238E27FC236}">
              <a16:creationId xmlns:a16="http://schemas.microsoft.com/office/drawing/2014/main" id="{00000000-0008-0000-0F00-00001B030000}"/>
            </a:ext>
          </a:extLst>
        </xdr:cNvPr>
        <xdr:cNvSpPr/>
      </xdr:nvSpPr>
      <xdr:spPr>
        <a:xfrm>
          <a:off x="12763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15784</xdr:rowOff>
    </xdr:from>
    <xdr:to>
      <xdr:col>71</xdr:col>
      <xdr:colOff>177800</xdr:colOff>
      <xdr:row>104</xdr:row>
      <xdr:rowOff>40277</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2814300" y="1784658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147519</xdr:rowOff>
    </xdr:from>
    <xdr:ext cx="405111" cy="259045"/>
    <xdr:sp macro="" textlink="">
      <xdr:nvSpPr>
        <xdr:cNvPr id="797" name="n_1mainValue【庁舎】&#10;有形固定資産減価償却率">
          <a:extLst>
            <a:ext uri="{FF2B5EF4-FFF2-40B4-BE49-F238E27FC236}">
              <a16:creationId xmlns:a16="http://schemas.microsoft.com/office/drawing/2014/main" id="{00000000-0008-0000-0F00-00001D030000}"/>
            </a:ext>
          </a:extLst>
        </xdr:cNvPr>
        <xdr:cNvSpPr txBox="1"/>
      </xdr:nvSpPr>
      <xdr:spPr>
        <a:xfrm>
          <a:off x="152660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140261</xdr:rowOff>
    </xdr:from>
    <xdr:ext cx="405111" cy="259045"/>
    <xdr:sp macro="" textlink="">
      <xdr:nvSpPr>
        <xdr:cNvPr id="798" name="n_2mainValue【庁舎】&#10;有形固定資産減価償却率">
          <a:extLst>
            <a:ext uri="{FF2B5EF4-FFF2-40B4-BE49-F238E27FC236}">
              <a16:creationId xmlns:a16="http://schemas.microsoft.com/office/drawing/2014/main" id="{00000000-0008-0000-0F00-00001E030000}"/>
            </a:ext>
          </a:extLst>
        </xdr:cNvPr>
        <xdr:cNvSpPr txBox="1"/>
      </xdr:nvSpPr>
      <xdr:spPr>
        <a:xfrm>
          <a:off x="14389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107604</xdr:rowOff>
    </xdr:from>
    <xdr:ext cx="405111" cy="259045"/>
    <xdr:sp macro="" textlink="">
      <xdr:nvSpPr>
        <xdr:cNvPr id="799" name="n_3mainValue【庁舎】&#10;有形固定資産減価償却率">
          <a:extLst>
            <a:ext uri="{FF2B5EF4-FFF2-40B4-BE49-F238E27FC236}">
              <a16:creationId xmlns:a16="http://schemas.microsoft.com/office/drawing/2014/main" id="{00000000-0008-0000-0F00-00001F030000}"/>
            </a:ext>
          </a:extLst>
        </xdr:cNvPr>
        <xdr:cNvSpPr txBox="1"/>
      </xdr:nvSpPr>
      <xdr:spPr>
        <a:xfrm>
          <a:off x="13500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57711</xdr:rowOff>
    </xdr:from>
    <xdr:ext cx="405111" cy="259045"/>
    <xdr:sp macro="" textlink="">
      <xdr:nvSpPr>
        <xdr:cNvPr id="800" name="n_4mainValue【庁舎】&#10;有形固定資産減価償却率">
          <a:extLst>
            <a:ext uri="{FF2B5EF4-FFF2-40B4-BE49-F238E27FC236}">
              <a16:creationId xmlns:a16="http://schemas.microsoft.com/office/drawing/2014/main" id="{00000000-0008-0000-0F00-000020030000}"/>
            </a:ext>
          </a:extLst>
        </xdr:cNvPr>
        <xdr:cNvSpPr txBox="1"/>
      </xdr:nvSpPr>
      <xdr:spPr>
        <a:xfrm>
          <a:off x="12611744" y="1788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00000000-0008-0000-0F00-00002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F00-00002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F00-00002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00000000-0008-0000-0F00-00002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00000000-0008-0000-0F00-00002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00000000-0008-0000-0F00-00002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4" name="テキスト ボックス 813">
          <a:extLst>
            <a:ext uri="{FF2B5EF4-FFF2-40B4-BE49-F238E27FC236}">
              <a16:creationId xmlns:a16="http://schemas.microsoft.com/office/drawing/2014/main" id="{00000000-0008-0000-0F00-00002E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庁舎】&#10;一人当たり面積グラフ枠">
          <a:extLst>
            <a:ext uri="{FF2B5EF4-FFF2-40B4-BE49-F238E27FC236}">
              <a16:creationId xmlns:a16="http://schemas.microsoft.com/office/drawing/2014/main" id="{00000000-0008-0000-0F00-00003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825" name="【庁舎】&#10;一人当たり面積最小値テキスト">
          <a:extLst>
            <a:ext uri="{FF2B5EF4-FFF2-40B4-BE49-F238E27FC236}">
              <a16:creationId xmlns:a16="http://schemas.microsoft.com/office/drawing/2014/main" id="{00000000-0008-0000-0F00-000039030000}"/>
            </a:ext>
          </a:extLst>
        </xdr:cNvPr>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27" name="【庁舎】&#10;一人当たり面積最大値テキスト">
          <a:extLst>
            <a:ext uri="{FF2B5EF4-FFF2-40B4-BE49-F238E27FC236}">
              <a16:creationId xmlns:a16="http://schemas.microsoft.com/office/drawing/2014/main" id="{00000000-0008-0000-0F00-00003B030000}"/>
            </a:ext>
          </a:extLst>
        </xdr:cNvPr>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829" name="【庁舎】&#10;一人当たり面積平均値テキスト">
          <a:extLst>
            <a:ext uri="{FF2B5EF4-FFF2-40B4-BE49-F238E27FC236}">
              <a16:creationId xmlns:a16="http://schemas.microsoft.com/office/drawing/2014/main" id="{00000000-0008-0000-0F00-00003D030000}"/>
            </a:ext>
          </a:extLst>
        </xdr:cNvPr>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830" name="フローチャート: 判断 829">
          <a:extLst>
            <a:ext uri="{FF2B5EF4-FFF2-40B4-BE49-F238E27FC236}">
              <a16:creationId xmlns:a16="http://schemas.microsoft.com/office/drawing/2014/main" id="{00000000-0008-0000-0F00-00003E030000}"/>
            </a:ext>
          </a:extLst>
        </xdr:cNvPr>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831" name="フローチャート: 判断 830">
          <a:extLst>
            <a:ext uri="{FF2B5EF4-FFF2-40B4-BE49-F238E27FC236}">
              <a16:creationId xmlns:a16="http://schemas.microsoft.com/office/drawing/2014/main" id="{00000000-0008-0000-0F00-00003F030000}"/>
            </a:ext>
          </a:extLst>
        </xdr:cNvPr>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83838</xdr:rowOff>
    </xdr:from>
    <xdr:ext cx="469744" cy="259045"/>
    <xdr:sp macro="" textlink="">
      <xdr:nvSpPr>
        <xdr:cNvPr id="832" name="n_1aveValue【庁舎】&#10;一人当たり面積">
          <a:extLst>
            <a:ext uri="{FF2B5EF4-FFF2-40B4-BE49-F238E27FC236}">
              <a16:creationId xmlns:a16="http://schemas.microsoft.com/office/drawing/2014/main" id="{00000000-0008-0000-0F00-000040030000}"/>
            </a:ext>
          </a:extLst>
        </xdr:cNvPr>
        <xdr:cNvSpPr txBox="1"/>
      </xdr:nvSpPr>
      <xdr:spPr>
        <a:xfrm>
          <a:off x="21075727"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10161</xdr:rowOff>
    </xdr:from>
    <xdr:to>
      <xdr:col>107</xdr:col>
      <xdr:colOff>101600</xdr:colOff>
      <xdr:row>105</xdr:row>
      <xdr:rowOff>111761</xdr:rowOff>
    </xdr:to>
    <xdr:sp macro="" textlink="">
      <xdr:nvSpPr>
        <xdr:cNvPr id="833" name="フローチャート: 判断 832">
          <a:extLst>
            <a:ext uri="{FF2B5EF4-FFF2-40B4-BE49-F238E27FC236}">
              <a16:creationId xmlns:a16="http://schemas.microsoft.com/office/drawing/2014/main" id="{00000000-0008-0000-0F00-000041030000}"/>
            </a:ext>
          </a:extLst>
        </xdr:cNvPr>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102888</xdr:rowOff>
    </xdr:from>
    <xdr:ext cx="469744" cy="259045"/>
    <xdr:sp macro="" textlink="">
      <xdr:nvSpPr>
        <xdr:cNvPr id="834" name="n_2aveValue【庁舎】&#10;一人当たり面積">
          <a:extLst>
            <a:ext uri="{FF2B5EF4-FFF2-40B4-BE49-F238E27FC236}">
              <a16:creationId xmlns:a16="http://schemas.microsoft.com/office/drawing/2014/main" id="{00000000-0008-0000-0F00-000042030000}"/>
            </a:ext>
          </a:extLst>
        </xdr:cNvPr>
        <xdr:cNvSpPr txBox="1"/>
      </xdr:nvSpPr>
      <xdr:spPr>
        <a:xfrm>
          <a:off x="20199427" y="181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21589</xdr:rowOff>
    </xdr:from>
    <xdr:to>
      <xdr:col>102</xdr:col>
      <xdr:colOff>165100</xdr:colOff>
      <xdr:row>105</xdr:row>
      <xdr:rowOff>123189</xdr:rowOff>
    </xdr:to>
    <xdr:sp macro="" textlink="">
      <xdr:nvSpPr>
        <xdr:cNvPr id="835" name="フローチャート: 判断 834">
          <a:extLst>
            <a:ext uri="{FF2B5EF4-FFF2-40B4-BE49-F238E27FC236}">
              <a16:creationId xmlns:a16="http://schemas.microsoft.com/office/drawing/2014/main" id="{00000000-0008-0000-0F00-000043030000}"/>
            </a:ext>
          </a:extLst>
        </xdr:cNvPr>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114316</xdr:rowOff>
    </xdr:from>
    <xdr:ext cx="469744" cy="259045"/>
    <xdr:sp macro="" textlink="">
      <xdr:nvSpPr>
        <xdr:cNvPr id="836" name="n_3aveValue【庁舎】&#10;一人当たり面積">
          <a:extLst>
            <a:ext uri="{FF2B5EF4-FFF2-40B4-BE49-F238E27FC236}">
              <a16:creationId xmlns:a16="http://schemas.microsoft.com/office/drawing/2014/main" id="{00000000-0008-0000-0F00-000044030000}"/>
            </a:ext>
          </a:extLst>
        </xdr:cNvPr>
        <xdr:cNvSpPr txBox="1"/>
      </xdr:nvSpPr>
      <xdr:spPr>
        <a:xfrm>
          <a:off x="19310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21589</xdr:rowOff>
    </xdr:from>
    <xdr:to>
      <xdr:col>98</xdr:col>
      <xdr:colOff>38100</xdr:colOff>
      <xdr:row>105</xdr:row>
      <xdr:rowOff>123189</xdr:rowOff>
    </xdr:to>
    <xdr:sp macro="" textlink="">
      <xdr:nvSpPr>
        <xdr:cNvPr id="837" name="フローチャート: 判断 836">
          <a:extLst>
            <a:ext uri="{FF2B5EF4-FFF2-40B4-BE49-F238E27FC236}">
              <a16:creationId xmlns:a16="http://schemas.microsoft.com/office/drawing/2014/main" id="{00000000-0008-0000-0F00-000045030000}"/>
            </a:ext>
          </a:extLst>
        </xdr:cNvPr>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105</xdr:row>
      <xdr:rowOff>114316</xdr:rowOff>
    </xdr:from>
    <xdr:ext cx="469744" cy="259045"/>
    <xdr:sp macro="" textlink="">
      <xdr:nvSpPr>
        <xdr:cNvPr id="838" name="n_4aveValue【庁舎】&#10;一人当たり面積">
          <a:extLst>
            <a:ext uri="{FF2B5EF4-FFF2-40B4-BE49-F238E27FC236}">
              <a16:creationId xmlns:a16="http://schemas.microsoft.com/office/drawing/2014/main" id="{00000000-0008-0000-0F00-000046030000}"/>
            </a:ext>
          </a:extLst>
        </xdr:cNvPr>
        <xdr:cNvSpPr txBox="1"/>
      </xdr:nvSpPr>
      <xdr:spPr>
        <a:xfrm>
          <a:off x="18421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00000000-0008-0000-0F00-00004B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158750</xdr:rowOff>
    </xdr:from>
    <xdr:to>
      <xdr:col>116</xdr:col>
      <xdr:colOff>114300</xdr:colOff>
      <xdr:row>105</xdr:row>
      <xdr:rowOff>88900</xdr:rowOff>
    </xdr:to>
    <xdr:sp macro="" textlink="">
      <xdr:nvSpPr>
        <xdr:cNvPr id="844" name="楕円 843">
          <a:extLst>
            <a:ext uri="{FF2B5EF4-FFF2-40B4-BE49-F238E27FC236}">
              <a16:creationId xmlns:a16="http://schemas.microsoft.com/office/drawing/2014/main" id="{00000000-0008-0000-0F00-00004C030000}"/>
            </a:ext>
          </a:extLst>
        </xdr:cNvPr>
        <xdr:cNvSpPr/>
      </xdr:nvSpPr>
      <xdr:spPr>
        <a:xfrm>
          <a:off x="221107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10177</xdr:rowOff>
    </xdr:from>
    <xdr:ext cx="469744" cy="259045"/>
    <xdr:sp macro="" textlink="">
      <xdr:nvSpPr>
        <xdr:cNvPr id="845" name="【庁舎】&#10;一人当たり面積該当値テキスト">
          <a:extLst>
            <a:ext uri="{FF2B5EF4-FFF2-40B4-BE49-F238E27FC236}">
              <a16:creationId xmlns:a16="http://schemas.microsoft.com/office/drawing/2014/main" id="{00000000-0008-0000-0F00-00004D030000}"/>
            </a:ext>
          </a:extLst>
        </xdr:cNvPr>
        <xdr:cNvSpPr txBox="1"/>
      </xdr:nvSpPr>
      <xdr:spPr>
        <a:xfrm>
          <a:off x="22199600"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158750</xdr:rowOff>
    </xdr:from>
    <xdr:to>
      <xdr:col>112</xdr:col>
      <xdr:colOff>38100</xdr:colOff>
      <xdr:row>105</xdr:row>
      <xdr:rowOff>88900</xdr:rowOff>
    </xdr:to>
    <xdr:sp macro="" textlink="">
      <xdr:nvSpPr>
        <xdr:cNvPr id="846" name="楕円 845">
          <a:extLst>
            <a:ext uri="{FF2B5EF4-FFF2-40B4-BE49-F238E27FC236}">
              <a16:creationId xmlns:a16="http://schemas.microsoft.com/office/drawing/2014/main" id="{00000000-0008-0000-0F00-00004E030000}"/>
            </a:ext>
          </a:extLst>
        </xdr:cNvPr>
        <xdr:cNvSpPr/>
      </xdr:nvSpPr>
      <xdr:spPr>
        <a:xfrm>
          <a:off x="21272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38100</xdr:rowOff>
    </xdr:from>
    <xdr:to>
      <xdr:col>116</xdr:col>
      <xdr:colOff>63500</xdr:colOff>
      <xdr:row>105</xdr:row>
      <xdr:rowOff>38100</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a:off x="21323300" y="18040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154939</xdr:rowOff>
    </xdr:from>
    <xdr:to>
      <xdr:col>107</xdr:col>
      <xdr:colOff>101600</xdr:colOff>
      <xdr:row>105</xdr:row>
      <xdr:rowOff>85089</xdr:rowOff>
    </xdr:to>
    <xdr:sp macro="" textlink="">
      <xdr:nvSpPr>
        <xdr:cNvPr id="848" name="楕円 847">
          <a:extLst>
            <a:ext uri="{FF2B5EF4-FFF2-40B4-BE49-F238E27FC236}">
              <a16:creationId xmlns:a16="http://schemas.microsoft.com/office/drawing/2014/main" id="{00000000-0008-0000-0F00-000050030000}"/>
            </a:ext>
          </a:extLst>
        </xdr:cNvPr>
        <xdr:cNvSpPr/>
      </xdr:nvSpPr>
      <xdr:spPr>
        <a:xfrm>
          <a:off x="20383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34289</xdr:rowOff>
    </xdr:from>
    <xdr:to>
      <xdr:col>111</xdr:col>
      <xdr:colOff>177800</xdr:colOff>
      <xdr:row>105</xdr:row>
      <xdr:rowOff>38100</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20434300" y="180365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850" name="楕円 849">
          <a:extLst>
            <a:ext uri="{FF2B5EF4-FFF2-40B4-BE49-F238E27FC236}">
              <a16:creationId xmlns:a16="http://schemas.microsoft.com/office/drawing/2014/main" id="{00000000-0008-0000-0F00-000052030000}"/>
            </a:ext>
          </a:extLst>
        </xdr:cNvPr>
        <xdr:cNvSpPr/>
      </xdr:nvSpPr>
      <xdr:spPr>
        <a:xfrm>
          <a:off x="19494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34289</xdr:rowOff>
    </xdr:from>
    <xdr:to>
      <xdr:col>107</xdr:col>
      <xdr:colOff>50800</xdr:colOff>
      <xdr:row>105</xdr:row>
      <xdr:rowOff>34289</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9545300" y="18036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154939</xdr:rowOff>
    </xdr:from>
    <xdr:to>
      <xdr:col>98</xdr:col>
      <xdr:colOff>38100</xdr:colOff>
      <xdr:row>105</xdr:row>
      <xdr:rowOff>85089</xdr:rowOff>
    </xdr:to>
    <xdr:sp macro="" textlink="">
      <xdr:nvSpPr>
        <xdr:cNvPr id="852" name="楕円 851">
          <a:extLst>
            <a:ext uri="{FF2B5EF4-FFF2-40B4-BE49-F238E27FC236}">
              <a16:creationId xmlns:a16="http://schemas.microsoft.com/office/drawing/2014/main" id="{00000000-0008-0000-0F00-000054030000}"/>
            </a:ext>
          </a:extLst>
        </xdr:cNvPr>
        <xdr:cNvSpPr/>
      </xdr:nvSpPr>
      <xdr:spPr>
        <a:xfrm>
          <a:off x="18605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34289</xdr:rowOff>
    </xdr:from>
    <xdr:to>
      <xdr:col>102</xdr:col>
      <xdr:colOff>114300</xdr:colOff>
      <xdr:row>105</xdr:row>
      <xdr:rowOff>34289</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8656300" y="18036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105427</xdr:rowOff>
    </xdr:from>
    <xdr:ext cx="469744" cy="259045"/>
    <xdr:sp macro="" textlink="">
      <xdr:nvSpPr>
        <xdr:cNvPr id="854" name="n_1mainValue【庁舎】&#10;一人当たり面積">
          <a:extLst>
            <a:ext uri="{FF2B5EF4-FFF2-40B4-BE49-F238E27FC236}">
              <a16:creationId xmlns:a16="http://schemas.microsoft.com/office/drawing/2014/main" id="{00000000-0008-0000-0F00-000056030000}"/>
            </a:ext>
          </a:extLst>
        </xdr:cNvPr>
        <xdr:cNvSpPr txBox="1"/>
      </xdr:nvSpPr>
      <xdr:spPr>
        <a:xfrm>
          <a:off x="21075727" y="1776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101616</xdr:rowOff>
    </xdr:from>
    <xdr:ext cx="469744" cy="259045"/>
    <xdr:sp macro="" textlink="">
      <xdr:nvSpPr>
        <xdr:cNvPr id="855" name="n_2mainValue【庁舎】&#10;一人当たり面積">
          <a:extLst>
            <a:ext uri="{FF2B5EF4-FFF2-40B4-BE49-F238E27FC236}">
              <a16:creationId xmlns:a16="http://schemas.microsoft.com/office/drawing/2014/main" id="{00000000-0008-0000-0F00-000057030000}"/>
            </a:ext>
          </a:extLst>
        </xdr:cNvPr>
        <xdr:cNvSpPr txBox="1"/>
      </xdr:nvSpPr>
      <xdr:spPr>
        <a:xfrm>
          <a:off x="20199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856" name="n_3mainValue【庁舎】&#10;一人当たり面積">
          <a:extLst>
            <a:ext uri="{FF2B5EF4-FFF2-40B4-BE49-F238E27FC236}">
              <a16:creationId xmlns:a16="http://schemas.microsoft.com/office/drawing/2014/main" id="{00000000-0008-0000-0F00-000058030000}"/>
            </a:ext>
          </a:extLst>
        </xdr:cNvPr>
        <xdr:cNvSpPr txBox="1"/>
      </xdr:nvSpPr>
      <xdr:spPr>
        <a:xfrm>
          <a:off x="19310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101616</xdr:rowOff>
    </xdr:from>
    <xdr:ext cx="469744" cy="259045"/>
    <xdr:sp macro="" textlink="">
      <xdr:nvSpPr>
        <xdr:cNvPr id="857" name="n_4mainValue【庁舎】&#10;一人当たり面積">
          <a:extLst>
            <a:ext uri="{FF2B5EF4-FFF2-40B4-BE49-F238E27FC236}">
              <a16:creationId xmlns:a16="http://schemas.microsoft.com/office/drawing/2014/main" id="{00000000-0008-0000-0F00-000059030000}"/>
            </a:ext>
          </a:extLst>
        </xdr:cNvPr>
        <xdr:cNvSpPr txBox="1"/>
      </xdr:nvSpPr>
      <xdr:spPr>
        <a:xfrm>
          <a:off x="18421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a:extLst>
            <a:ext uri="{FF2B5EF4-FFF2-40B4-BE49-F238E27FC236}">
              <a16:creationId xmlns:a16="http://schemas.microsoft.com/office/drawing/2014/main" id="{00000000-0008-0000-0F00-00005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a:extLst>
            <a:ext uri="{FF2B5EF4-FFF2-40B4-BE49-F238E27FC236}">
              <a16:creationId xmlns:a16="http://schemas.microsoft.com/office/drawing/2014/main" id="{00000000-0008-0000-0F00-00005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a:extLst>
            <a:ext uri="{FF2B5EF4-FFF2-40B4-BE49-F238E27FC236}">
              <a16:creationId xmlns:a16="http://schemas.microsoft.com/office/drawing/2014/main" id="{00000000-0008-0000-0F00-00005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市民会館、庁舎、消防施設、一般廃棄物処理施設で、有形固定資産減価償却率が類似団体を上回っている。市民会館、</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消防施設は、人口一人当たりの面積等、施設保有状況で類似団体平均を下回っており、維持管理経費については類似団体比では抑えられると見込まれている。また、庁舎について、人口一人当たりの面積で、類似団体平均と同水準を保っている。なお、図書館については、令和元年度中に集約した複合施設に移転したため、</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率が低くなっている。今後は、「昭島市公共施設等総合管理計画」及び個別施設計画に基づき、老朽化した施設の計画的な長寿命化等に取り組んでいく。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類似団体平均を大きく上回り、類似団体内では高い順位となっているものの、財政力指数は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と依然として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を割り込んで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いる。令和４年度においては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普通交付税</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交付団体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今後も引き続き市税の徴収率向上など財源の確保策に努めるとともに、起債と基金のバランスに配意し、中長期的な視点で財政基盤の強化に努める。</a:t>
          </a:r>
          <a:endParaRPr kumimoji="0" lang="ja-JP" altLang="ja-JP" sz="13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160565</xdr:rowOff>
    </xdr:from>
    <xdr:to>
      <xdr:col>19</xdr:col>
      <xdr:colOff>133350</xdr:colOff>
      <xdr:row>40</xdr:row>
      <xdr:rowOff>6350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471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39</xdr:row>
      <xdr:rowOff>160565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39</xdr:row>
      <xdr:rowOff>160565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109765</xdr:rowOff>
    </xdr:from>
    <xdr:to>
      <xdr:col>15</xdr:col>
      <xdr:colOff>133350</xdr:colOff>
      <xdr:row>40</xdr:row>
      <xdr:rowOff>39915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50092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令和３年度の特定企業の一時的な収益増がなくなったことによる地方税の減や、普通交付税不交付団体となったことによる地方交付税や臨時財債対策債の減などにより分母である経常一般財源等は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％の減となった。一方、私立保育園運営費の増に伴う扶助費の増や燃料費高騰に伴う光熱費の増などにより、分子である経常的経費充当一般財源総額は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％の増となった。分母が減となり、分子が増となったことから経常収支比率は前年度よりも悪化した。引き続き、行財政改革を推進しながら、将来を見据えた計画的な財政運営に努める。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20574</xdr:rowOff>
    </xdr:from>
    <xdr:to>
      <xdr:col>23</xdr:col>
      <xdr:colOff>133350</xdr:colOff>
      <xdr:row>65</xdr:row>
      <xdr:rowOff>104394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07574"/>
          <a:ext cx="0" cy="941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76471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104394</xdr:rowOff>
    </xdr:from>
    <xdr:to>
      <xdr:col>24</xdr:col>
      <xdr:colOff>12700</xdr:colOff>
      <xdr:row>65</xdr:row>
      <xdr:rowOff>104394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8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106951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51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20574</xdr:rowOff>
    </xdr:from>
    <xdr:to>
      <xdr:col>24</xdr:col>
      <xdr:colOff>12700</xdr:colOff>
      <xdr:row>60</xdr:row>
      <xdr:rowOff>20574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0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153416</xdr:rowOff>
    </xdr:from>
    <xdr:to>
      <xdr:col>23</xdr:col>
      <xdr:colOff>133350</xdr:colOff>
      <xdr:row>62</xdr:row>
      <xdr:rowOff>112014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268966"/>
          <a:ext cx="838200" cy="47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19829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4782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3302</xdr:rowOff>
    </xdr:from>
    <xdr:to>
      <xdr:col>23</xdr:col>
      <xdr:colOff>184150</xdr:colOff>
      <xdr:row>62</xdr:row>
      <xdr:rowOff>104902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153416</xdr:rowOff>
    </xdr:from>
    <xdr:to>
      <xdr:col>19</xdr:col>
      <xdr:colOff>133350</xdr:colOff>
      <xdr:row>62</xdr:row>
      <xdr:rowOff>39624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268966"/>
          <a:ext cx="889000" cy="40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25146</xdr:rowOff>
    </xdr:from>
    <xdr:to>
      <xdr:col>19</xdr:col>
      <xdr:colOff>184150</xdr:colOff>
      <xdr:row>61</xdr:row>
      <xdr:rowOff>126746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111523</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6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39624</xdr:rowOff>
    </xdr:from>
    <xdr:to>
      <xdr:col>15</xdr:col>
      <xdr:colOff>82550</xdr:colOff>
      <xdr:row>62</xdr:row>
      <xdr:rowOff>112014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6952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147591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138684</xdr:rowOff>
    </xdr:from>
    <xdr:to>
      <xdr:col>11</xdr:col>
      <xdr:colOff>31750</xdr:colOff>
      <xdr:row>62</xdr:row>
      <xdr:rowOff>112014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5971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80518</xdr:rowOff>
    </xdr:from>
    <xdr:to>
      <xdr:col>11</xdr:col>
      <xdr:colOff>82550</xdr:colOff>
      <xdr:row>63</xdr:row>
      <xdr:rowOff>10668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166895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147591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33291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6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102616</xdr:rowOff>
    </xdr:from>
    <xdr:to>
      <xdr:col>19</xdr:col>
      <xdr:colOff>184150</xdr:colOff>
      <xdr:row>60</xdr:row>
      <xdr:rowOff>32766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42943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9987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160274</xdr:rowOff>
    </xdr:from>
    <xdr:to>
      <xdr:col>15</xdr:col>
      <xdr:colOff>133350</xdr:colOff>
      <xdr:row>62</xdr:row>
      <xdr:rowOff>90424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100601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61214</xdr:rowOff>
    </xdr:from>
    <xdr:to>
      <xdr:col>11</xdr:col>
      <xdr:colOff>82550</xdr:colOff>
      <xdr:row>62</xdr:row>
      <xdr:rowOff>162814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87884</xdr:rowOff>
    </xdr:from>
    <xdr:to>
      <xdr:col>7</xdr:col>
      <xdr:colOff>31750</xdr:colOff>
      <xdr:row>62</xdr:row>
      <xdr:rowOff>18034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28211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[125,762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ここ数年は類似団体平均を下回っているが、令和４年度は光熱水費（電気・ガス料）や予防接種業務委託の増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％の増となった。引き続き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、事務事業の見直しや民間委託の推進を図るなど、より一層のコスト削減に努める必要がある。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なお、東京都に委託している常備消防委託金等、反映されていない人件費・物件費の費用を合計すると、人口１人当たりの金額は大幅に増加することとなる。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45785</xdr:rowOff>
    </xdr:from>
    <xdr:to>
      <xdr:col>23</xdr:col>
      <xdr:colOff>133350</xdr:colOff>
      <xdr:row>83</xdr:row>
      <xdr:rowOff>49726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276135"/>
          <a:ext cx="838200" cy="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54587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8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52682</xdr:rowOff>
    </xdr:from>
    <xdr:to>
      <xdr:col>19</xdr:col>
      <xdr:colOff>133350</xdr:colOff>
      <xdr:row>83</xdr:row>
      <xdr:rowOff>45785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11582"/>
          <a:ext cx="889000" cy="16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106684</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3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127102</xdr:rowOff>
    </xdr:from>
    <xdr:to>
      <xdr:col>15</xdr:col>
      <xdr:colOff>82550</xdr:colOff>
      <xdr:row>82</xdr:row>
      <xdr:rowOff>52682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14552"/>
          <a:ext cx="889000" cy="9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4911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66523</xdr:rowOff>
    </xdr:from>
    <xdr:to>
      <xdr:col>11</xdr:col>
      <xdr:colOff>31750</xdr:colOff>
      <xdr:row>81</xdr:row>
      <xdr:rowOff>127102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53973"/>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90391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52801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1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170376</xdr:rowOff>
    </xdr:from>
    <xdr:to>
      <xdr:col>23</xdr:col>
      <xdr:colOff>184150</xdr:colOff>
      <xdr:row>83</xdr:row>
      <xdr:rowOff>100526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2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15453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7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166435</xdr:rowOff>
    </xdr:from>
    <xdr:to>
      <xdr:col>19</xdr:col>
      <xdr:colOff>184150</xdr:colOff>
      <xdr:row>83</xdr:row>
      <xdr:rowOff>96585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2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106762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94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1882</xdr:rowOff>
    </xdr:from>
    <xdr:to>
      <xdr:col>15</xdr:col>
      <xdr:colOff>133350</xdr:colOff>
      <xdr:row>82</xdr:row>
      <xdr:rowOff>103482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6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113659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2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76302</xdr:rowOff>
    </xdr:from>
    <xdr:to>
      <xdr:col>11</xdr:col>
      <xdr:colOff>82550</xdr:colOff>
      <xdr:row>82</xdr:row>
      <xdr:rowOff>6452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6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16629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3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15723</xdr:rowOff>
    </xdr:from>
    <xdr:to>
      <xdr:col>7</xdr:col>
      <xdr:colOff>31750</xdr:colOff>
      <xdr:row>81</xdr:row>
      <xdr:rowOff>117323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0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127500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　</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職員給与費については例月給を東京都に準拠した内容で設定している。令和４年度のラスパイレス指数は</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99.7</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％と、昨年度と比較して</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0.4</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ポイント下回ったが、類似団体平均</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98.9</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％を</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0.8</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ポイント上回った。引き続き、更なる給与水準の適正化に努める。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49893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2565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151691</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8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49893</xdr:rowOff>
    </xdr:from>
    <xdr:to>
      <xdr:col>77</xdr:col>
      <xdr:colOff>44450</xdr:colOff>
      <xdr:row>86</xdr:row>
      <xdr:rowOff>67129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945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67129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15421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「第四次中期行財政運営計画」（平成</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基づき職員数の削減を進めたことなどにより、類似団体平均を下回っている。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103294</xdr:rowOff>
    </xdr:from>
    <xdr:to>
      <xdr:col>81</xdr:col>
      <xdr:colOff>44450</xdr:colOff>
      <xdr:row>61</xdr:row>
      <xdr:rowOff>111337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6174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4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103294</xdr:rowOff>
    </xdr:from>
    <xdr:to>
      <xdr:col>77</xdr:col>
      <xdr:colOff>44450</xdr:colOff>
      <xdr:row>61</xdr:row>
      <xdr:rowOff>105304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561744"/>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5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105304</xdr:rowOff>
    </xdr:from>
    <xdr:to>
      <xdr:col>72</xdr:col>
      <xdr:colOff>203200</xdr:colOff>
      <xdr:row>61</xdr:row>
      <xdr:rowOff>109326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6375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97261</xdr:rowOff>
    </xdr:from>
    <xdr:to>
      <xdr:col>68</xdr:col>
      <xdr:colOff>152400</xdr:colOff>
      <xdr:row>61</xdr:row>
      <xdr:rowOff>109326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5571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39281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60537</xdr:rowOff>
    </xdr:from>
    <xdr:to>
      <xdr:col>81</xdr:col>
      <xdr:colOff>95250</xdr:colOff>
      <xdr:row>61</xdr:row>
      <xdr:rowOff>162137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77064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6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52494</xdr:rowOff>
    </xdr:from>
    <xdr:to>
      <xdr:col>77</xdr:col>
      <xdr:colOff>95250</xdr:colOff>
      <xdr:row>61</xdr:row>
      <xdr:rowOff>154094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164271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79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54504</xdr:rowOff>
    </xdr:from>
    <xdr:to>
      <xdr:col>73</xdr:col>
      <xdr:colOff>44450</xdr:colOff>
      <xdr:row>61</xdr:row>
      <xdr:rowOff>156104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166281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8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58526</xdr:rowOff>
    </xdr:from>
    <xdr:to>
      <xdr:col>68</xdr:col>
      <xdr:colOff>203200</xdr:colOff>
      <xdr:row>61</xdr:row>
      <xdr:rowOff>160126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170303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46461</xdr:rowOff>
    </xdr:from>
    <xdr:to>
      <xdr:col>64</xdr:col>
      <xdr:colOff>152400</xdr:colOff>
      <xdr:row>61</xdr:row>
      <xdr:rowOff>148061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158238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7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償還額の減はあるものの、元利又は準元利償還金に充当できる特定財源の大きな減により分子は増となった。標準財政規模の減はあるものの、算入公債費・準公債費の大きな減により分母は増となった。単年度の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％となり、三か年平均の比率は前年度比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今後は公共施設等総合管理計画に基づく大規模改修事業の実施などに伴い、多額の地方債発行が見込まれることから、引き続き、起債対象事業の限定や特例地方債の発行抑制を図り、将来に過度の負担を残さぬよう起債に依存することのない事業執行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37</xdr:row>
      <xdr:rowOff>170241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502400"/>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59768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1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170241</xdr:rowOff>
    </xdr:from>
    <xdr:to>
      <xdr:col>77</xdr:col>
      <xdr:colOff>44450</xdr:colOff>
      <xdr:row>38</xdr:row>
      <xdr:rowOff>10281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5138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10281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024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147260</xdr:rowOff>
    </xdr:from>
    <xdr:to>
      <xdr:col>68</xdr:col>
      <xdr:colOff>152400</xdr:colOff>
      <xdr:row>37</xdr:row>
      <xdr:rowOff>158750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490910"/>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107950</xdr:rowOff>
    </xdr:from>
    <xdr:to>
      <xdr:col>81</xdr:col>
      <xdr:colOff>95250</xdr:colOff>
      <xdr:row>38</xdr:row>
      <xdr:rowOff>38100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124477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119440</xdr:rowOff>
    </xdr:from>
    <xdr:to>
      <xdr:col>77</xdr:col>
      <xdr:colOff>95250</xdr:colOff>
      <xdr:row>38</xdr:row>
      <xdr:rowOff>49591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59767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31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130931</xdr:rowOff>
    </xdr:from>
    <xdr:to>
      <xdr:col>73</xdr:col>
      <xdr:colOff>44450</xdr:colOff>
      <xdr:row>38</xdr:row>
      <xdr:rowOff>61081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71258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107950</xdr:rowOff>
    </xdr:from>
    <xdr:to>
      <xdr:col>68</xdr:col>
      <xdr:colOff>203200</xdr:colOff>
      <xdr:row>38</xdr:row>
      <xdr:rowOff>38100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48277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96460</xdr:rowOff>
    </xdr:from>
    <xdr:to>
      <xdr:col>64</xdr:col>
      <xdr:colOff>152400</xdr:colOff>
      <xdr:row>38</xdr:row>
      <xdr:rowOff>26609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36787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0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令和４年度決算においても、基金などの充当可能財源等が、地方債現在高や退職手当負担見込額などの将来負担額を上回っていることから将来負担比率は算定されなかった。なお、比率を算定した場合△</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る。今後、公共施設等総合管理計画に基づく大規模改修事業の実施などに伴い、多額の建設事業債の発行や基金の繰入が見込まれることから、引き続き経費削減による基金の積み増しや起債対象事業の限定など、比率の上昇を抑制するよう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令和４年度は、退職手当の減などにより、分子にあたる経常的経費充当一般財源が減となったものの、分母にあたる経常一般財源等の減が分子の減を上回ったことから、前年度比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今後も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37</xdr:row>
      <xdr:rowOff>115570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94628"/>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38</xdr:row>
      <xdr:rowOff>81280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94628"/>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38</xdr:row>
      <xdr:rowOff>81280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9521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9415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51562</xdr:rowOff>
    </xdr:from>
    <xdr:to>
      <xdr:col>11</xdr:col>
      <xdr:colOff>9525</xdr:colOff>
      <xdr:row>37</xdr:row>
      <xdr:rowOff>78994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95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80281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81297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5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71628</xdr:rowOff>
    </xdr:from>
    <xdr:to>
      <xdr:col>20</xdr:col>
      <xdr:colOff>38100</xdr:colOff>
      <xdr:row>37</xdr:row>
      <xdr:rowOff>1778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11955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142257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3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762</xdr:rowOff>
    </xdr:from>
    <xdr:to>
      <xdr:col>11</xdr:col>
      <xdr:colOff>60325</xdr:colOff>
      <xdr:row>37</xdr:row>
      <xdr:rowOff>102362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112539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令和４年度は、燃料費高騰に伴う光熱費の増や予防接種事業の増などにより、分子にあたる物件費の経常的経費充当一般財源等が増となり、分母にあたる経常一般財源等は減となったことから、前年度比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ており、類似団体と比較しても高い数値となっている。今後、使用料・手数料等受益者負担の見直しの検討を行うとともに、行財政改革を推進しながら、将来を見据えた計画的な財政運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83457</xdr:rowOff>
    </xdr:from>
    <xdr:to>
      <xdr:col>82</xdr:col>
      <xdr:colOff>107950</xdr:colOff>
      <xdr:row>20</xdr:row>
      <xdr:rowOff>56243</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169557"/>
          <a:ext cx="8382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83457</xdr:rowOff>
    </xdr:from>
    <xdr:to>
      <xdr:col>78</xdr:col>
      <xdr:colOff>69850</xdr:colOff>
      <xdr:row>18</xdr:row>
      <xdr:rowOff>159657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1695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159657</xdr:rowOff>
    </xdr:from>
    <xdr:to>
      <xdr:col>73</xdr:col>
      <xdr:colOff>180975</xdr:colOff>
      <xdr:row>18</xdr:row>
      <xdr:rowOff>159657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245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29029</xdr:rowOff>
    </xdr:from>
    <xdr:to>
      <xdr:col>69</xdr:col>
      <xdr:colOff>92075</xdr:colOff>
      <xdr:row>18</xdr:row>
      <xdr:rowOff>159657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1151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57348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5443</xdr:rowOff>
    </xdr:from>
    <xdr:to>
      <xdr:col>82</xdr:col>
      <xdr:colOff>158750</xdr:colOff>
      <xdr:row>20</xdr:row>
      <xdr:rowOff>107043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148970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40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32657</xdr:rowOff>
    </xdr:from>
    <xdr:to>
      <xdr:col>78</xdr:col>
      <xdr:colOff>120650</xdr:colOff>
      <xdr:row>18</xdr:row>
      <xdr:rowOff>134257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119034</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0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108857</xdr:rowOff>
    </xdr:from>
    <xdr:to>
      <xdr:col>74</xdr:col>
      <xdr:colOff>31750</xdr:colOff>
      <xdr:row>19</xdr:row>
      <xdr:rowOff>39007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23784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108857</xdr:rowOff>
    </xdr:from>
    <xdr:to>
      <xdr:col>69</xdr:col>
      <xdr:colOff>142875</xdr:colOff>
      <xdr:row>19</xdr:row>
      <xdr:rowOff>39007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23784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149679</xdr:rowOff>
    </xdr:from>
    <xdr:to>
      <xdr:col>65</xdr:col>
      <xdr:colOff>53975</xdr:colOff>
      <xdr:row>18</xdr:row>
      <xdr:rowOff>79829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64606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令和４年度は、私立保育園運営費や障害児通所給付費などの増により、前年度比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ポイント増となった。依然として類似団体平均を上回っていることから、今後も、国都支出金の確保とともに、給付水準や給付と負担のバランスなど多角的な視点からの検討を進め、比率の改善に努める。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46990</xdr:rowOff>
    </xdr:from>
    <xdr:to>
      <xdr:col>24</xdr:col>
      <xdr:colOff>25400</xdr:colOff>
      <xdr:row>58</xdr:row>
      <xdr:rowOff>20320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1964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46990</xdr:rowOff>
    </xdr:from>
    <xdr:to>
      <xdr:col>19</xdr:col>
      <xdr:colOff>187325</xdr:colOff>
      <xdr:row>57</xdr:row>
      <xdr:rowOff>100330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8196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100330</xdr:rowOff>
    </xdr:from>
    <xdr:to>
      <xdr:col>15</xdr:col>
      <xdr:colOff>98425</xdr:colOff>
      <xdr:row>58</xdr:row>
      <xdr:rowOff>142240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7298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58</xdr:row>
      <xdr:rowOff>142240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9949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140970</xdr:rowOff>
    </xdr:from>
    <xdr:to>
      <xdr:col>24</xdr:col>
      <xdr:colOff>76200</xdr:colOff>
      <xdr:row>58</xdr:row>
      <xdr:rowOff>71120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113047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167640</xdr:rowOff>
    </xdr:from>
    <xdr:to>
      <xdr:col>20</xdr:col>
      <xdr:colOff>38100</xdr:colOff>
      <xdr:row>57</xdr:row>
      <xdr:rowOff>97790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82567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49530</xdr:rowOff>
    </xdr:from>
    <xdr:to>
      <xdr:col>15</xdr:col>
      <xdr:colOff>149225</xdr:colOff>
      <xdr:row>57</xdr:row>
      <xdr:rowOff>151130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135907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91440</xdr:rowOff>
    </xdr:from>
    <xdr:to>
      <xdr:col>11</xdr:col>
      <xdr:colOff>60325</xdr:colOff>
      <xdr:row>59</xdr:row>
      <xdr:rowOff>21590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6367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維持補修費は、道路維持補修費の減などにより、分子にあたる経常的経費充当一般財源等が減となり前年度比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ポイント減となった。繰出金は、後期高齢者医療特別会計繰出金などの経常的経費充当一般財源等の増などにより、前年度比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％となった。今後も高齢化に伴う法定繰出分の増加等が見込まれるため、赤字補塡分も含めた繰出金の抑制により、財政基盤の強化に努める。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57</xdr:row>
      <xdr:rowOff>91622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90100"/>
          <a:ext cx="8382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90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69850</xdr:rowOff>
    </xdr:from>
    <xdr:to>
      <xdr:col>73</xdr:col>
      <xdr:colOff>180975</xdr:colOff>
      <xdr:row>58</xdr:row>
      <xdr:rowOff>94343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425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167822</xdr:rowOff>
    </xdr:from>
    <xdr:to>
      <xdr:col>69</xdr:col>
      <xdr:colOff>92075</xdr:colOff>
      <xdr:row>58</xdr:row>
      <xdr:rowOff>94343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40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40822</xdr:rowOff>
    </xdr:from>
    <xdr:to>
      <xdr:col>82</xdr:col>
      <xdr:colOff>158750</xdr:colOff>
      <xdr:row>57</xdr:row>
      <xdr:rowOff>142422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43543</xdr:rowOff>
    </xdr:from>
    <xdr:to>
      <xdr:col>69</xdr:col>
      <xdr:colOff>142875</xdr:colOff>
      <xdr:row>58</xdr:row>
      <xdr:rowOff>145143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129920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令和４年度は、下水道事業会計負担金の増などにより、分子にあたる経常的経費充当一般財源等が増となり、分母にあたる経常一般財源等は減となったことから、前年度比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ポイントの増となり、類似団体平均を上回った。今後も、各種団体等に対する補助金等の必要性や金額等を定期的に検証し、適正化を図る。 </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113284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8490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85852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1849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75709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247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85852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13918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138430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34561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35052</xdr:rowOff>
    </xdr:from>
    <xdr:to>
      <xdr:col>74</xdr:col>
      <xdr:colOff>31750</xdr:colOff>
      <xdr:row>36</xdr:row>
      <xdr:rowOff>136652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121429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一般単独事業債償還費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あるものの、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臨時財政対策債償還費や都貸付金償還費</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が増となったことから前年度比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ポイントの増となった。類似団体との比較においても依然としてその平均を下回っている。引き続き起債対象事業の限定や特例地方債の発行抑制を図り、低位の水準を維持する。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43180</xdr:rowOff>
    </xdr:from>
    <xdr:to>
      <xdr:col>24</xdr:col>
      <xdr:colOff>25400</xdr:colOff>
      <xdr:row>74</xdr:row>
      <xdr:rowOff>81280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7304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43180</xdr:rowOff>
    </xdr:from>
    <xdr:to>
      <xdr:col>19</xdr:col>
      <xdr:colOff>187325</xdr:colOff>
      <xdr:row>74</xdr:row>
      <xdr:rowOff>149860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27304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8890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837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8890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30480</xdr:rowOff>
    </xdr:from>
    <xdr:to>
      <xdr:col>24</xdr:col>
      <xdr:colOff>76200</xdr:colOff>
      <xdr:row>74</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47007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163830</xdr:rowOff>
    </xdr:from>
    <xdr:to>
      <xdr:col>20</xdr:col>
      <xdr:colOff>38100</xdr:colOff>
      <xdr:row>74</xdr:row>
      <xdr:rowOff>93980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104157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44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公債費以外の経常収支比率は、分母にあたる経常一般財源等が減となったことから、前年度比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ポイントの増となり、依然として類似団体</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平均を上回っている状況にある。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引き続き、行財政改革を推進しながら、将来を見据えた計画的な財政運営に努める。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123190</xdr:rowOff>
    </xdr:from>
    <xdr:to>
      <xdr:col>82</xdr:col>
      <xdr:colOff>107950</xdr:colOff>
      <xdr:row>79</xdr:row>
      <xdr:rowOff>146050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2981940"/>
          <a:ext cx="838200" cy="7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100347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95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123190</xdr:rowOff>
    </xdr:from>
    <xdr:to>
      <xdr:col>78</xdr:col>
      <xdr:colOff>69850</xdr:colOff>
      <xdr:row>78</xdr:row>
      <xdr:rowOff>134620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298194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134620</xdr:rowOff>
    </xdr:from>
    <xdr:to>
      <xdr:col>73</xdr:col>
      <xdr:colOff>180975</xdr:colOff>
      <xdr:row>79</xdr:row>
      <xdr:rowOff>46989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5077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100347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161289</xdr:rowOff>
    </xdr:from>
    <xdr:to>
      <xdr:col>69</xdr:col>
      <xdr:colOff>92075</xdr:colOff>
      <xdr:row>79</xdr:row>
      <xdr:rowOff>46989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362939"/>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138447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95250</xdr:rowOff>
    </xdr:from>
    <xdr:to>
      <xdr:col>82</xdr:col>
      <xdr:colOff>158750</xdr:colOff>
      <xdr:row>80</xdr:row>
      <xdr:rowOff>25400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67327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72390</xdr:rowOff>
    </xdr:from>
    <xdr:to>
      <xdr:col>78</xdr:col>
      <xdr:colOff>120650</xdr:colOff>
      <xdr:row>76</xdr:row>
      <xdr:rowOff>2539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158766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017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83820</xdr:rowOff>
    </xdr:from>
    <xdr:to>
      <xdr:col>74</xdr:col>
      <xdr:colOff>31750</xdr:colOff>
      <xdr:row>79</xdr:row>
      <xdr:rowOff>13970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170197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167639</xdr:rowOff>
    </xdr:from>
    <xdr:to>
      <xdr:col>69</xdr:col>
      <xdr:colOff>142875</xdr:colOff>
      <xdr:row>79</xdr:row>
      <xdr:rowOff>97789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82566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110489</xdr:rowOff>
    </xdr:from>
    <xdr:to>
      <xdr:col>65</xdr:col>
      <xdr:colOff>53975</xdr:colOff>
      <xdr:row>78</xdr:row>
      <xdr:rowOff>40639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25416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44460</xdr:rowOff>
    </xdr:from>
    <xdr:to>
      <xdr:col>29</xdr:col>
      <xdr:colOff>127000</xdr:colOff>
      <xdr:row>18</xdr:row>
      <xdr:rowOff>52347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3178185"/>
          <a:ext cx="647700" cy="7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39677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59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33236</xdr:rowOff>
    </xdr:from>
    <xdr:to>
      <xdr:col>26</xdr:col>
      <xdr:colOff>50800</xdr:colOff>
      <xdr:row>18</xdr:row>
      <xdr:rowOff>44460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166961"/>
          <a:ext cx="698500" cy="11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145557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9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33236</xdr:rowOff>
    </xdr:from>
    <xdr:to>
      <xdr:col>22</xdr:col>
      <xdr:colOff>114300</xdr:colOff>
      <xdr:row>18</xdr:row>
      <xdr:rowOff>72829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166961"/>
          <a:ext cx="698500" cy="39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169262</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72829</xdr:rowOff>
    </xdr:from>
    <xdr:to>
      <xdr:col>18</xdr:col>
      <xdr:colOff>177800</xdr:colOff>
      <xdr:row>18</xdr:row>
      <xdr:rowOff>92558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206554"/>
          <a:ext cx="698500" cy="19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36628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49499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6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1547</xdr:rowOff>
    </xdr:from>
    <xdr:to>
      <xdr:col>29</xdr:col>
      <xdr:colOff>177800</xdr:colOff>
      <xdr:row>18</xdr:row>
      <xdr:rowOff>103147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135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145074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0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165110</xdr:rowOff>
    </xdr:from>
    <xdr:to>
      <xdr:col>26</xdr:col>
      <xdr:colOff>101600</xdr:colOff>
      <xdr:row>18</xdr:row>
      <xdr:rowOff>95260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27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80037</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1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153886</xdr:rowOff>
    </xdr:from>
    <xdr:to>
      <xdr:col>22</xdr:col>
      <xdr:colOff>165100</xdr:colOff>
      <xdr:row>18</xdr:row>
      <xdr:rowOff>84036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16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68813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0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22029</xdr:rowOff>
    </xdr:from>
    <xdr:to>
      <xdr:col>19</xdr:col>
      <xdr:colOff>38100</xdr:colOff>
      <xdr:row>18</xdr:row>
      <xdr:rowOff>123630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5575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108406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42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41758</xdr:rowOff>
    </xdr:from>
    <xdr:to>
      <xdr:col>15</xdr:col>
      <xdr:colOff>101600</xdr:colOff>
      <xdr:row>18</xdr:row>
      <xdr:rowOff>143358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75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128135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261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27140</xdr:rowOff>
    </xdr:from>
    <xdr:to>
      <xdr:col>29</xdr:col>
      <xdr:colOff>127000</xdr:colOff>
      <xdr:row>37</xdr:row>
      <xdr:rowOff>43752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51840"/>
          <a:ext cx="647700" cy="16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15101</xdr:rowOff>
    </xdr:from>
    <xdr:to>
      <xdr:col>26</xdr:col>
      <xdr:colOff>50800</xdr:colOff>
      <xdr:row>37</xdr:row>
      <xdr:rowOff>43752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39801"/>
          <a:ext cx="698500" cy="28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278351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10338</xdr:rowOff>
    </xdr:from>
    <xdr:to>
      <xdr:col>22</xdr:col>
      <xdr:colOff>114300</xdr:colOff>
      <xdr:row>37</xdr:row>
      <xdr:rowOff>15101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35038"/>
          <a:ext cx="698500" cy="4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332643</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10338</xdr:rowOff>
    </xdr:from>
    <xdr:to>
      <xdr:col>18</xdr:col>
      <xdr:colOff>177800</xdr:colOff>
      <xdr:row>37</xdr:row>
      <xdr:rowOff>21654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35038"/>
          <a:ext cx="698500" cy="11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147790</xdr:rowOff>
    </xdr:from>
    <xdr:to>
      <xdr:col>29</xdr:col>
      <xdr:colOff>177800</xdr:colOff>
      <xdr:row>37</xdr:row>
      <xdr:rowOff>77940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01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119867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7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164402</xdr:rowOff>
    </xdr:from>
    <xdr:to>
      <xdr:col>26</xdr:col>
      <xdr:colOff>101600</xdr:colOff>
      <xdr:row>37</xdr:row>
      <xdr:rowOff>94552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17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79329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04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135751</xdr:rowOff>
    </xdr:from>
    <xdr:to>
      <xdr:col>22</xdr:col>
      <xdr:colOff>165100</xdr:colOff>
      <xdr:row>37</xdr:row>
      <xdr:rowOff>65901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8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50678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75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130988</xdr:rowOff>
    </xdr:from>
    <xdr:to>
      <xdr:col>19</xdr:col>
      <xdr:colOff>38100</xdr:colOff>
      <xdr:row>37</xdr:row>
      <xdr:rowOff>61138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84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45915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70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142304</xdr:rowOff>
    </xdr:from>
    <xdr:to>
      <xdr:col>15</xdr:col>
      <xdr:colOff>101600</xdr:colOff>
      <xdr:row>37</xdr:row>
      <xdr:rowOff>72454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95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57231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8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49403</xdr:rowOff>
    </xdr:from>
    <xdr:to>
      <xdr:col>24</xdr:col>
      <xdr:colOff>63500</xdr:colOff>
      <xdr:row>37</xdr:row>
      <xdr:rowOff>61747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393053"/>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4666</xdr:rowOff>
    </xdr:from>
    <xdr:to>
      <xdr:col>19</xdr:col>
      <xdr:colOff>177800</xdr:colOff>
      <xdr:row>37</xdr:row>
      <xdr:rowOff>49403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48316"/>
          <a:ext cx="889000" cy="4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4666</xdr:rowOff>
    </xdr:from>
    <xdr:to>
      <xdr:col>15</xdr:col>
      <xdr:colOff>50800</xdr:colOff>
      <xdr:row>37</xdr:row>
      <xdr:rowOff>157554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48316"/>
          <a:ext cx="889000" cy="15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63375</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125733</xdr:rowOff>
    </xdr:from>
    <xdr:to>
      <xdr:col>10</xdr:col>
      <xdr:colOff>114300</xdr:colOff>
      <xdr:row>37</xdr:row>
      <xdr:rowOff>157554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469383"/>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164325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167274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10947</xdr:rowOff>
    </xdr:from>
    <xdr:to>
      <xdr:col>24</xdr:col>
      <xdr:colOff>114300</xdr:colOff>
      <xdr:row>37</xdr:row>
      <xdr:rowOff>112547</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5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160824</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3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170053</xdr:rowOff>
    </xdr:from>
    <xdr:to>
      <xdr:col>20</xdr:col>
      <xdr:colOff>38100</xdr:colOff>
      <xdr:row>37</xdr:row>
      <xdr:rowOff>100203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91330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125316</xdr:rowOff>
    </xdr:from>
    <xdr:to>
      <xdr:col>15</xdr:col>
      <xdr:colOff>101600</xdr:colOff>
      <xdr:row>37</xdr:row>
      <xdr:rowOff>55466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46593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9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106754</xdr:rowOff>
    </xdr:from>
    <xdr:to>
      <xdr:col>10</xdr:col>
      <xdr:colOff>165100</xdr:colOff>
      <xdr:row>38</xdr:row>
      <xdr:rowOff>36903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504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28031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54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74933</xdr:rowOff>
    </xdr:from>
    <xdr:to>
      <xdr:col>6</xdr:col>
      <xdr:colOff>38100</xdr:colOff>
      <xdr:row>38</xdr:row>
      <xdr:rowOff>5083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1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167660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1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41990</xdr:rowOff>
    </xdr:from>
    <xdr:to>
      <xdr:col>24</xdr:col>
      <xdr:colOff>63500</xdr:colOff>
      <xdr:row>56</xdr:row>
      <xdr:rowOff>55477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43190"/>
          <a:ext cx="8382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74838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55477</xdr:rowOff>
    </xdr:from>
    <xdr:to>
      <xdr:col>19</xdr:col>
      <xdr:colOff>177800</xdr:colOff>
      <xdr:row>57</xdr:row>
      <xdr:rowOff>94764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56677"/>
          <a:ext cx="889000" cy="2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84243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94764</xdr:rowOff>
    </xdr:from>
    <xdr:to>
      <xdr:col>15</xdr:col>
      <xdr:colOff>50800</xdr:colOff>
      <xdr:row>57</xdr:row>
      <xdr:rowOff>120138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67414"/>
          <a:ext cx="889000" cy="2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18798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120138</xdr:rowOff>
    </xdr:from>
    <xdr:to>
      <xdr:col>10</xdr:col>
      <xdr:colOff>114300</xdr:colOff>
      <xdr:row>58</xdr:row>
      <xdr:rowOff>22003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92788"/>
          <a:ext cx="889000" cy="7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162640</xdr:rowOff>
    </xdr:from>
    <xdr:to>
      <xdr:col>24</xdr:col>
      <xdr:colOff>114300</xdr:colOff>
      <xdr:row>56</xdr:row>
      <xdr:rowOff>92790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9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14067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4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4677</xdr:rowOff>
    </xdr:from>
    <xdr:to>
      <xdr:col>20</xdr:col>
      <xdr:colOff>38100</xdr:colOff>
      <xdr:row>56</xdr:row>
      <xdr:rowOff>106277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0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122804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43964</xdr:rowOff>
    </xdr:from>
    <xdr:to>
      <xdr:col>15</xdr:col>
      <xdr:colOff>101600</xdr:colOff>
      <xdr:row>57</xdr:row>
      <xdr:rowOff>145564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1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162091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59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69338</xdr:rowOff>
    </xdr:from>
    <xdr:to>
      <xdr:col>10</xdr:col>
      <xdr:colOff>165100</xdr:colOff>
      <xdr:row>57</xdr:row>
      <xdr:rowOff>170938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4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16015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1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142653</xdr:rowOff>
    </xdr:from>
    <xdr:to>
      <xdr:col>6</xdr:col>
      <xdr:colOff>38100</xdr:colOff>
      <xdr:row>58</xdr:row>
      <xdr:rowOff>72803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89330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9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25628</xdr:rowOff>
    </xdr:from>
    <xdr:to>
      <xdr:col>24</xdr:col>
      <xdr:colOff>63500</xdr:colOff>
      <xdr:row>78</xdr:row>
      <xdr:rowOff>37105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98728"/>
          <a:ext cx="8382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24715</xdr:rowOff>
    </xdr:from>
    <xdr:to>
      <xdr:col>19</xdr:col>
      <xdr:colOff>177800</xdr:colOff>
      <xdr:row>78</xdr:row>
      <xdr:rowOff>25628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97815"/>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24715</xdr:rowOff>
    </xdr:from>
    <xdr:to>
      <xdr:col>15</xdr:col>
      <xdr:colOff>50800</xdr:colOff>
      <xdr:row>78</xdr:row>
      <xdr:rowOff>35641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97815"/>
          <a:ext cx="889000" cy="1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35641</xdr:rowOff>
    </xdr:from>
    <xdr:to>
      <xdr:col>10</xdr:col>
      <xdr:colOff>114300</xdr:colOff>
      <xdr:row>78</xdr:row>
      <xdr:rowOff>44831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08741"/>
          <a:ext cx="889000" cy="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157755</xdr:rowOff>
    </xdr:from>
    <xdr:to>
      <xdr:col>24</xdr:col>
      <xdr:colOff>114300</xdr:colOff>
      <xdr:row>78</xdr:row>
      <xdr:rowOff>87905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72682</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7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146278</xdr:rowOff>
    </xdr:from>
    <xdr:to>
      <xdr:col>20</xdr:col>
      <xdr:colOff>38100</xdr:colOff>
      <xdr:row>78</xdr:row>
      <xdr:rowOff>76428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4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67555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4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145365</xdr:rowOff>
    </xdr:from>
    <xdr:to>
      <xdr:col>15</xdr:col>
      <xdr:colOff>101600</xdr:colOff>
      <xdr:row>78</xdr:row>
      <xdr:rowOff>75515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4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66642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39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156291</xdr:rowOff>
    </xdr:from>
    <xdr:to>
      <xdr:col>10</xdr:col>
      <xdr:colOff>165100</xdr:colOff>
      <xdr:row>78</xdr:row>
      <xdr:rowOff>86441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5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77568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5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165481</xdr:rowOff>
    </xdr:from>
    <xdr:to>
      <xdr:col>6</xdr:col>
      <xdr:colOff>38100</xdr:colOff>
      <xdr:row>78</xdr:row>
      <xdr:rowOff>95631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6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86758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5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55735</xdr:rowOff>
    </xdr:from>
    <xdr:to>
      <xdr:col>24</xdr:col>
      <xdr:colOff>63500</xdr:colOff>
      <xdr:row>94</xdr:row>
      <xdr:rowOff>164190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172035"/>
          <a:ext cx="838200" cy="10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61634</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49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55735</xdr:rowOff>
    </xdr:from>
    <xdr:to>
      <xdr:col>19</xdr:col>
      <xdr:colOff>177800</xdr:colOff>
      <xdr:row>95</xdr:row>
      <xdr:rowOff>80828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172035"/>
          <a:ext cx="889000" cy="19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95857</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80828</xdr:rowOff>
    </xdr:from>
    <xdr:to>
      <xdr:col>15</xdr:col>
      <xdr:colOff>50800</xdr:colOff>
      <xdr:row>95</xdr:row>
      <xdr:rowOff>96762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368578"/>
          <a:ext cx="8890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150248</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96762</xdr:rowOff>
    </xdr:from>
    <xdr:to>
      <xdr:col>10</xdr:col>
      <xdr:colOff>114300</xdr:colOff>
      <xdr:row>95</xdr:row>
      <xdr:rowOff>118859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384512"/>
          <a:ext cx="889000" cy="2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35362</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30795" y="16666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113390</xdr:rowOff>
    </xdr:from>
    <xdr:to>
      <xdr:col>24</xdr:col>
      <xdr:colOff>114300</xdr:colOff>
      <xdr:row>95</xdr:row>
      <xdr:rowOff>43540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22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136267</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081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4935</xdr:rowOff>
    </xdr:from>
    <xdr:to>
      <xdr:col>20</xdr:col>
      <xdr:colOff>38100</xdr:colOff>
      <xdr:row>94</xdr:row>
      <xdr:rowOff>106535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12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123062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896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30028</xdr:rowOff>
    </xdr:from>
    <xdr:to>
      <xdr:col>15</xdr:col>
      <xdr:colOff>101600</xdr:colOff>
      <xdr:row>95</xdr:row>
      <xdr:rowOff>131628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3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148155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093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45962</xdr:rowOff>
    </xdr:from>
    <xdr:to>
      <xdr:col>10</xdr:col>
      <xdr:colOff>165100</xdr:colOff>
      <xdr:row>95</xdr:row>
      <xdr:rowOff>147562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33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164089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10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68059</xdr:rowOff>
    </xdr:from>
    <xdr:to>
      <xdr:col>6</xdr:col>
      <xdr:colOff>38100</xdr:colOff>
      <xdr:row>95</xdr:row>
      <xdr:rowOff>169659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35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14736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13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44526</xdr:rowOff>
    </xdr:from>
    <xdr:to>
      <xdr:col>55</xdr:col>
      <xdr:colOff>0</xdr:colOff>
      <xdr:row>37</xdr:row>
      <xdr:rowOff>25433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216726"/>
          <a:ext cx="838200" cy="15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14041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86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119616</xdr:rowOff>
    </xdr:from>
    <xdr:to>
      <xdr:col>50</xdr:col>
      <xdr:colOff>114300</xdr:colOff>
      <xdr:row>37</xdr:row>
      <xdr:rowOff>25433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263116"/>
          <a:ext cx="889000" cy="110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20391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119616</xdr:rowOff>
    </xdr:from>
    <xdr:to>
      <xdr:col>45</xdr:col>
      <xdr:colOff>177800</xdr:colOff>
      <xdr:row>37</xdr:row>
      <xdr:rowOff>128923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263116"/>
          <a:ext cx="889000" cy="120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13527</xdr:rowOff>
    </xdr:from>
    <xdr:to>
      <xdr:col>46</xdr:col>
      <xdr:colOff>38100</xdr:colOff>
      <xdr:row>30</xdr:row>
      <xdr:rowOff>115127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131654</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128923</xdr:rowOff>
    </xdr:from>
    <xdr:to>
      <xdr:col>41</xdr:col>
      <xdr:colOff>50800</xdr:colOff>
      <xdr:row>37</xdr:row>
      <xdr:rowOff>142378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472573"/>
          <a:ext cx="889000" cy="1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121411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165176</xdr:rowOff>
    </xdr:from>
    <xdr:to>
      <xdr:col>55</xdr:col>
      <xdr:colOff>50800</xdr:colOff>
      <xdr:row>36</xdr:row>
      <xdr:rowOff>95326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6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16603</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1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146083</xdr:rowOff>
    </xdr:from>
    <xdr:to>
      <xdr:col>50</xdr:col>
      <xdr:colOff>165100</xdr:colOff>
      <xdr:row>37</xdr:row>
      <xdr:rowOff>76233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1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67360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41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68816</xdr:rowOff>
    </xdr:from>
    <xdr:to>
      <xdr:col>46</xdr:col>
      <xdr:colOff>38100</xdr:colOff>
      <xdr:row>30</xdr:row>
      <xdr:rowOff>170416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21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161543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78123</xdr:rowOff>
    </xdr:from>
    <xdr:to>
      <xdr:col>41</xdr:col>
      <xdr:colOff>101600</xdr:colOff>
      <xdr:row>38</xdr:row>
      <xdr:rowOff>8273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42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170850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51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91578</xdr:rowOff>
    </xdr:from>
    <xdr:to>
      <xdr:col>36</xdr:col>
      <xdr:colOff>165100</xdr:colOff>
      <xdr:row>38</xdr:row>
      <xdr:rowOff>21727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35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12855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5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51054</xdr:rowOff>
    </xdr:from>
    <xdr:to>
      <xdr:col>55</xdr:col>
      <xdr:colOff>0</xdr:colOff>
      <xdr:row>57</xdr:row>
      <xdr:rowOff>96825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823704"/>
          <a:ext cx="838200" cy="4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169930</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28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96825</xdr:rowOff>
    </xdr:from>
    <xdr:to>
      <xdr:col>50</xdr:col>
      <xdr:colOff>114300</xdr:colOff>
      <xdr:row>57</xdr:row>
      <xdr:rowOff>129705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69475"/>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67898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115684</xdr:rowOff>
    </xdr:from>
    <xdr:to>
      <xdr:col>45</xdr:col>
      <xdr:colOff>177800</xdr:colOff>
      <xdr:row>57</xdr:row>
      <xdr:rowOff>129705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545434"/>
          <a:ext cx="889000" cy="35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65282</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115684</xdr:rowOff>
    </xdr:from>
    <xdr:to>
      <xdr:col>41</xdr:col>
      <xdr:colOff>50800</xdr:colOff>
      <xdr:row>56</xdr:row>
      <xdr:rowOff>68211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545434"/>
          <a:ext cx="889000" cy="12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77157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3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254</xdr:rowOff>
    </xdr:from>
    <xdr:to>
      <xdr:col>55</xdr:col>
      <xdr:colOff>50800</xdr:colOff>
      <xdr:row>57</xdr:row>
      <xdr:rowOff>101854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7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150131</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46025</xdr:rowOff>
    </xdr:from>
    <xdr:to>
      <xdr:col>50</xdr:col>
      <xdr:colOff>165100</xdr:colOff>
      <xdr:row>57</xdr:row>
      <xdr:rowOff>147625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1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138752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1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78905</xdr:rowOff>
    </xdr:from>
    <xdr:to>
      <xdr:col>46</xdr:col>
      <xdr:colOff>38100</xdr:colOff>
      <xdr:row>58</xdr:row>
      <xdr:rowOff>9055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5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4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64884</xdr:rowOff>
    </xdr:from>
    <xdr:to>
      <xdr:col>41</xdr:col>
      <xdr:colOff>101600</xdr:colOff>
      <xdr:row>55</xdr:row>
      <xdr:rowOff>166484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49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11561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26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17411</xdr:rowOff>
    </xdr:from>
    <xdr:to>
      <xdr:col>36</xdr:col>
      <xdr:colOff>165100</xdr:colOff>
      <xdr:row>56</xdr:row>
      <xdr:rowOff>119011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61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110138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71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86939</xdr:rowOff>
    </xdr:from>
    <xdr:to>
      <xdr:col>55</xdr:col>
      <xdr:colOff>0</xdr:colOff>
      <xdr:row>78</xdr:row>
      <xdr:rowOff>121458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460039"/>
          <a:ext cx="8382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22531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5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86939</xdr:rowOff>
    </xdr:from>
    <xdr:to>
      <xdr:col>50</xdr:col>
      <xdr:colOff>114300</xdr:colOff>
      <xdr:row>78</xdr:row>
      <xdr:rowOff>122166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460039"/>
          <a:ext cx="889000" cy="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147678</xdr:rowOff>
    </xdr:from>
    <xdr:to>
      <xdr:col>45</xdr:col>
      <xdr:colOff>177800</xdr:colOff>
      <xdr:row>78</xdr:row>
      <xdr:rowOff>122166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006428"/>
          <a:ext cx="889000" cy="48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61089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147678</xdr:rowOff>
    </xdr:from>
    <xdr:to>
      <xdr:col>41</xdr:col>
      <xdr:colOff>50800</xdr:colOff>
      <xdr:row>76</xdr:row>
      <xdr:rowOff>170538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006428"/>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80883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104841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30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70658</xdr:rowOff>
    </xdr:from>
    <xdr:to>
      <xdr:col>55</xdr:col>
      <xdr:colOff>50800</xdr:colOff>
      <xdr:row>79</xdr:row>
      <xdr:rowOff>808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4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157035</xdr:rowOff>
    </xdr:from>
    <xdr:ext cx="378565"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358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36139</xdr:rowOff>
    </xdr:from>
    <xdr:to>
      <xdr:col>50</xdr:col>
      <xdr:colOff>165100</xdr:colOff>
      <xdr:row>78</xdr:row>
      <xdr:rowOff>137739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40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128866</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50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71366</xdr:rowOff>
    </xdr:from>
    <xdr:to>
      <xdr:col>46</xdr:col>
      <xdr:colOff>38100</xdr:colOff>
      <xdr:row>79</xdr:row>
      <xdr:rowOff>1516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44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164093</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61017" y="1353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96878</xdr:rowOff>
    </xdr:from>
    <xdr:to>
      <xdr:col>41</xdr:col>
      <xdr:colOff>101600</xdr:colOff>
      <xdr:row>76</xdr:row>
      <xdr:rowOff>27028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295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43555</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73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119738</xdr:rowOff>
    </xdr:from>
    <xdr:to>
      <xdr:col>36</xdr:col>
      <xdr:colOff>165100</xdr:colOff>
      <xdr:row>77</xdr:row>
      <xdr:rowOff>49888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14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66415</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92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42270</xdr:rowOff>
    </xdr:from>
    <xdr:to>
      <xdr:col>55</xdr:col>
      <xdr:colOff>0</xdr:colOff>
      <xdr:row>96</xdr:row>
      <xdr:rowOff>90643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501470"/>
          <a:ext cx="838200" cy="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90643</xdr:rowOff>
    </xdr:from>
    <xdr:to>
      <xdr:col>50</xdr:col>
      <xdr:colOff>114300</xdr:colOff>
      <xdr:row>96</xdr:row>
      <xdr:rowOff>114074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549843"/>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28901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136683</xdr:rowOff>
    </xdr:from>
    <xdr:to>
      <xdr:col>45</xdr:col>
      <xdr:colOff>177800</xdr:colOff>
      <xdr:row>96</xdr:row>
      <xdr:rowOff>114074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424433"/>
          <a:ext cx="889000" cy="14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46527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136683</xdr:rowOff>
    </xdr:from>
    <xdr:to>
      <xdr:col>41</xdr:col>
      <xdr:colOff>50800</xdr:colOff>
      <xdr:row>95</xdr:row>
      <xdr:rowOff>157462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424433"/>
          <a:ext cx="889000" cy="2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39529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38732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162920</xdr:rowOff>
    </xdr:from>
    <xdr:to>
      <xdr:col>55</xdr:col>
      <xdr:colOff>50800</xdr:colOff>
      <xdr:row>96</xdr:row>
      <xdr:rowOff>93070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5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141347</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42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39843</xdr:rowOff>
    </xdr:from>
    <xdr:to>
      <xdr:col>50</xdr:col>
      <xdr:colOff>165100</xdr:colOff>
      <xdr:row>96</xdr:row>
      <xdr:rowOff>141443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49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132570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59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63274</xdr:rowOff>
    </xdr:from>
    <xdr:to>
      <xdr:col>46</xdr:col>
      <xdr:colOff>38100</xdr:colOff>
      <xdr:row>96</xdr:row>
      <xdr:rowOff>164874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5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156001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6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85883</xdr:rowOff>
    </xdr:from>
    <xdr:to>
      <xdr:col>41</xdr:col>
      <xdr:colOff>101600</xdr:colOff>
      <xdr:row>96</xdr:row>
      <xdr:rowOff>16033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3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32560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14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106662</xdr:rowOff>
    </xdr:from>
    <xdr:to>
      <xdr:col>36</xdr:col>
      <xdr:colOff>165100</xdr:colOff>
      <xdr:row>96</xdr:row>
      <xdr:rowOff>36812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39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27939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48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140335</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5435"/>
          <a:ext cx="889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140335</xdr:rowOff>
    </xdr:from>
    <xdr:to>
      <xdr:col>76</xdr:col>
      <xdr:colOff>114300</xdr:colOff>
      <xdr:row>38</xdr:row>
      <xdr:rowOff>161671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3703300" y="6655435"/>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151655</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125730</xdr:rowOff>
    </xdr:from>
    <xdr:to>
      <xdr:col>71</xdr:col>
      <xdr:colOff>177800</xdr:colOff>
      <xdr:row>38</xdr:row>
      <xdr:rowOff>161671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40830"/>
          <a:ext cx="889000" cy="3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123842</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104411</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89535</xdr:rowOff>
    </xdr:from>
    <xdr:to>
      <xdr:col>76</xdr:col>
      <xdr:colOff>165100</xdr:colOff>
      <xdr:row>39</xdr:row>
      <xdr:rowOff>19685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10812</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3017" y="669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110871</xdr:rowOff>
    </xdr:from>
    <xdr:to>
      <xdr:col>72</xdr:col>
      <xdr:colOff>38100</xdr:colOff>
      <xdr:row>39</xdr:row>
      <xdr:rowOff>41021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2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32148</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4017" y="6718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74930</xdr:rowOff>
    </xdr:from>
    <xdr:to>
      <xdr:col>67</xdr:col>
      <xdr:colOff>101600</xdr:colOff>
      <xdr:row>39</xdr:row>
      <xdr:rowOff>5080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167657</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6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13970</xdr:rowOff>
    </xdr:from>
    <xdr:to>
      <xdr:col>85</xdr:col>
      <xdr:colOff>127000</xdr:colOff>
      <xdr:row>77</xdr:row>
      <xdr:rowOff>59232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5481300" y="13215620"/>
          <a:ext cx="8382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39193</xdr:rowOff>
    </xdr:from>
    <xdr:to>
      <xdr:col>81</xdr:col>
      <xdr:colOff>50800</xdr:colOff>
      <xdr:row>77</xdr:row>
      <xdr:rowOff>59232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240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30296</xdr:rowOff>
    </xdr:from>
    <xdr:to>
      <xdr:col>76</xdr:col>
      <xdr:colOff>114300</xdr:colOff>
      <xdr:row>77</xdr:row>
      <xdr:rowOff>39193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231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13917</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158541</xdr:rowOff>
    </xdr:from>
    <xdr:to>
      <xdr:col>71</xdr:col>
      <xdr:colOff>177800</xdr:colOff>
      <xdr:row>77</xdr:row>
      <xdr:rowOff>30296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188741"/>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134620</xdr:rowOff>
    </xdr:from>
    <xdr:to>
      <xdr:col>85</xdr:col>
      <xdr:colOff>177800</xdr:colOff>
      <xdr:row>77</xdr:row>
      <xdr:rowOff>64770</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16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49547</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07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8432</xdr:rowOff>
    </xdr:from>
    <xdr:to>
      <xdr:col>81</xdr:col>
      <xdr:colOff>101600</xdr:colOff>
      <xdr:row>77</xdr:row>
      <xdr:rowOff>110032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2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101159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33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159843</xdr:rowOff>
    </xdr:from>
    <xdr:to>
      <xdr:col>76</xdr:col>
      <xdr:colOff>165100</xdr:colOff>
      <xdr:row>77</xdr:row>
      <xdr:rowOff>89993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81120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328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150946</xdr:rowOff>
    </xdr:from>
    <xdr:to>
      <xdr:col>72</xdr:col>
      <xdr:colOff>38100</xdr:colOff>
      <xdr:row>77</xdr:row>
      <xdr:rowOff>81096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1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72223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27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107741</xdr:rowOff>
    </xdr:from>
    <xdr:to>
      <xdr:col>67</xdr:col>
      <xdr:colOff>101600</xdr:colOff>
      <xdr:row>77</xdr:row>
      <xdr:rowOff>37891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1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29018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2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119529</xdr:rowOff>
    </xdr:from>
    <xdr:to>
      <xdr:col>85</xdr:col>
      <xdr:colOff>127000</xdr:colOff>
      <xdr:row>98</xdr:row>
      <xdr:rowOff>79687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50179"/>
          <a:ext cx="838200" cy="13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119529</xdr:rowOff>
    </xdr:from>
    <xdr:to>
      <xdr:col>81</xdr:col>
      <xdr:colOff>50800</xdr:colOff>
      <xdr:row>98</xdr:row>
      <xdr:rowOff>136489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750179"/>
          <a:ext cx="889000" cy="18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76711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7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58133</xdr:rowOff>
    </xdr:from>
    <xdr:to>
      <xdr:col>76</xdr:col>
      <xdr:colOff>114300</xdr:colOff>
      <xdr:row>98</xdr:row>
      <xdr:rowOff>136489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860233"/>
          <a:ext cx="889000" cy="7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19880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65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58133</xdr:rowOff>
    </xdr:from>
    <xdr:to>
      <xdr:col>71</xdr:col>
      <xdr:colOff>177800</xdr:colOff>
      <xdr:row>98</xdr:row>
      <xdr:rowOff>116089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60233"/>
          <a:ext cx="889000" cy="5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165070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96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127038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58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28887</xdr:rowOff>
    </xdr:from>
    <xdr:to>
      <xdr:col>85</xdr:col>
      <xdr:colOff>177800</xdr:colOff>
      <xdr:row>98</xdr:row>
      <xdr:rowOff>130487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3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7314</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09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68729</xdr:rowOff>
    </xdr:from>
    <xdr:to>
      <xdr:col>81</xdr:col>
      <xdr:colOff>101600</xdr:colOff>
      <xdr:row>97</xdr:row>
      <xdr:rowOff>170329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69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15406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47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85689</xdr:rowOff>
    </xdr:from>
    <xdr:to>
      <xdr:col>76</xdr:col>
      <xdr:colOff>165100</xdr:colOff>
      <xdr:row>99</xdr:row>
      <xdr:rowOff>15839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8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6966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8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7333</xdr:rowOff>
    </xdr:from>
    <xdr:to>
      <xdr:col>72</xdr:col>
      <xdr:colOff>38100</xdr:colOff>
      <xdr:row>98</xdr:row>
      <xdr:rowOff>108933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125460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58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65289</xdr:rowOff>
    </xdr:from>
    <xdr:to>
      <xdr:col>67</xdr:col>
      <xdr:colOff>101600</xdr:colOff>
      <xdr:row>98</xdr:row>
      <xdr:rowOff>166889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6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158016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96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137287</xdr:rowOff>
    </xdr:from>
    <xdr:to>
      <xdr:col>107</xdr:col>
      <xdr:colOff>101600</xdr:colOff>
      <xdr:row>38</xdr:row>
      <xdr:rowOff>67437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83964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148146</xdr:rowOff>
    </xdr:from>
    <xdr:to>
      <xdr:col>98</xdr:col>
      <xdr:colOff>38100</xdr:colOff>
      <xdr:row>38</xdr:row>
      <xdr:rowOff>78296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94823</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7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165874</xdr:rowOff>
    </xdr:from>
    <xdr:to>
      <xdr:col>116</xdr:col>
      <xdr:colOff>63500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09974"/>
          <a:ext cx="838200" cy="5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43440</xdr:rowOff>
    </xdr:from>
    <xdr:to>
      <xdr:col>102</xdr:col>
      <xdr:colOff>114300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58990"/>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115074</xdr:rowOff>
    </xdr:from>
    <xdr:to>
      <xdr:col>116</xdr:col>
      <xdr:colOff>114300</xdr:colOff>
      <xdr:row>59</xdr:row>
      <xdr:rowOff>45224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5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65231</xdr:rowOff>
    </xdr:from>
    <xdr:ext cx="469744"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0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164090</xdr:rowOff>
    </xdr:from>
    <xdr:to>
      <xdr:col>98</xdr:col>
      <xdr:colOff>38100</xdr:colOff>
      <xdr:row>59</xdr:row>
      <xdr:rowOff>94240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85367</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99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102629</xdr:rowOff>
    </xdr:from>
    <xdr:to>
      <xdr:col>116</xdr:col>
      <xdr:colOff>63500</xdr:colOff>
      <xdr:row>75</xdr:row>
      <xdr:rowOff>25171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789929"/>
          <a:ext cx="838200" cy="9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170502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5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25171</xdr:rowOff>
    </xdr:from>
    <xdr:to>
      <xdr:col>111</xdr:col>
      <xdr:colOff>177800</xdr:colOff>
      <xdr:row>75</xdr:row>
      <xdr:rowOff>43535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883921"/>
          <a:ext cx="8890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160329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108191</xdr:rowOff>
    </xdr:from>
    <xdr:to>
      <xdr:col>107</xdr:col>
      <xdr:colOff>50800</xdr:colOff>
      <xdr:row>75</xdr:row>
      <xdr:rowOff>43535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795491"/>
          <a:ext cx="889000" cy="10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162577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108039</xdr:rowOff>
    </xdr:from>
    <xdr:to>
      <xdr:col>102</xdr:col>
      <xdr:colOff>114300</xdr:colOff>
      <xdr:row>74</xdr:row>
      <xdr:rowOff>108191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795339"/>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71252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85615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51829</xdr:rowOff>
    </xdr:from>
    <xdr:to>
      <xdr:col>116</xdr:col>
      <xdr:colOff>114300</xdr:colOff>
      <xdr:row>74</xdr:row>
      <xdr:rowOff>153429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7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74706</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59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145821</xdr:rowOff>
    </xdr:from>
    <xdr:to>
      <xdr:col>112</xdr:col>
      <xdr:colOff>38100</xdr:colOff>
      <xdr:row>75</xdr:row>
      <xdr:rowOff>75971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83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92498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60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164185</xdr:rowOff>
    </xdr:from>
    <xdr:to>
      <xdr:col>107</xdr:col>
      <xdr:colOff>101600</xdr:colOff>
      <xdr:row>75</xdr:row>
      <xdr:rowOff>94335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85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110862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62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57391</xdr:rowOff>
    </xdr:from>
    <xdr:to>
      <xdr:col>102</xdr:col>
      <xdr:colOff>165100</xdr:colOff>
      <xdr:row>74</xdr:row>
      <xdr:rowOff>158991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7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4068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5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57239</xdr:rowOff>
    </xdr:from>
    <xdr:to>
      <xdr:col>98</xdr:col>
      <xdr:colOff>38100</xdr:colOff>
      <xdr:row>74</xdr:row>
      <xdr:rowOff>158839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74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3916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51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434,358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円となっている。義務的経費のうち扶助費は、子育て世帯や非課税世帯への臨時特別給付金や児童手当の減などにより前年度比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14,233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146,786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円となったものの、類似団体との比較において依然として高い水準にある。公債費は、平成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年度に借入れを行った臨時財政対策債などの償還が開始されたことから、前年度比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2,376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19,600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円となった。人件費は、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会計年度任用職員報酬や期末手当の増などはあるものの、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一般職給の減などにより前年度比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540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50,910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円となった。物件費については、燃料費高騰に伴う光熱費の増や予防接種事業の増などにより、前年度比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826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74,984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円となった。普通建設事業費は、都市計画道路３・４・１号整備事業などの減により、新規整備については前年度比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798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円となり、総合スポーツセンター外壁等改修工事の増などにより、更新整備については前年度比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2,116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19,262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今後も、都市計画道路３・４・１号整備事業をはじめとする大規模建設事業により、一定程度の事業費が見込まれる。新規整備については、公共施設等総合管理計画における基本方針に基づき、最小限にとどめ、中長期的な財政見通しのもと、計画的な実施を図る。繰出金については、中神土地区画整理事業特別会計繰出金や後期高齢者医療特別会計繰出金の増など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2,467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40,973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円となった。今後も高齢化に伴う法定繰出分の増加等が見込まれるため、赤字補塡分も含めた繰出金の抑制により、財政基盤の強化に努める。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114,259
111,346
17.34
52,147,529
49,629,263
2,378,040
22,984,135
16,226,894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162016</xdr:rowOff>
    </xdr:from>
    <xdr:to>
      <xdr:col>24</xdr:col>
      <xdr:colOff>63500</xdr:colOff>
      <xdr:row>32</xdr:row>
      <xdr:rowOff>36286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47696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68416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97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162016</xdr:rowOff>
    </xdr:from>
    <xdr:to>
      <xdr:col>19</xdr:col>
      <xdr:colOff>177800</xdr:colOff>
      <xdr:row>32</xdr:row>
      <xdr:rowOff>61323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476966"/>
          <a:ext cx="889000" cy="7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163121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9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34108</xdr:rowOff>
    </xdr:from>
    <xdr:to>
      <xdr:col>15</xdr:col>
      <xdr:colOff>50800</xdr:colOff>
      <xdr:row>32</xdr:row>
      <xdr:rowOff>61323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520508"/>
          <a:ext cx="88900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1469</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00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34108</xdr:rowOff>
    </xdr:from>
    <xdr:to>
      <xdr:col>10</xdr:col>
      <xdr:colOff>114300</xdr:colOff>
      <xdr:row>32</xdr:row>
      <xdr:rowOff>142966</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520508"/>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110870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94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69504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156936</xdr:rowOff>
    </xdr:from>
    <xdr:to>
      <xdr:col>24</xdr:col>
      <xdr:colOff>114300</xdr:colOff>
      <xdr:row>32</xdr:row>
      <xdr:rowOff>87086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8363</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3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111216</xdr:rowOff>
    </xdr:from>
    <xdr:to>
      <xdr:col>20</xdr:col>
      <xdr:colOff>38100</xdr:colOff>
      <xdr:row>32</xdr:row>
      <xdr:rowOff>41366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42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57893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201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10523</xdr:rowOff>
    </xdr:from>
    <xdr:to>
      <xdr:col>15</xdr:col>
      <xdr:colOff>101600</xdr:colOff>
      <xdr:row>32</xdr:row>
      <xdr:rowOff>112123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49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128650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27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154758</xdr:rowOff>
    </xdr:from>
    <xdr:to>
      <xdr:col>10</xdr:col>
      <xdr:colOff>165100</xdr:colOff>
      <xdr:row>32</xdr:row>
      <xdr:rowOff>84908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46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101435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24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92166</xdr:rowOff>
    </xdr:from>
    <xdr:to>
      <xdr:col>6</xdr:col>
      <xdr:colOff>38100</xdr:colOff>
      <xdr:row>33</xdr:row>
      <xdr:rowOff>22316</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5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38843</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35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44410</xdr:rowOff>
    </xdr:from>
    <xdr:to>
      <xdr:col>24</xdr:col>
      <xdr:colOff>63500</xdr:colOff>
      <xdr:row>57</xdr:row>
      <xdr:rowOff>71637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17060"/>
          <a:ext cx="838200" cy="27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165363</xdr:rowOff>
    </xdr:from>
    <xdr:to>
      <xdr:col>19</xdr:col>
      <xdr:colOff>177800</xdr:colOff>
      <xdr:row>57</xdr:row>
      <xdr:rowOff>44410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423663"/>
          <a:ext cx="889000" cy="39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104692</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165363</xdr:rowOff>
    </xdr:from>
    <xdr:to>
      <xdr:col>15</xdr:col>
      <xdr:colOff>50800</xdr:colOff>
      <xdr:row>57</xdr:row>
      <xdr:rowOff>81676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423663"/>
          <a:ext cx="889000" cy="43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36533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81676</xdr:rowOff>
    </xdr:from>
    <xdr:to>
      <xdr:col>10</xdr:col>
      <xdr:colOff>114300</xdr:colOff>
      <xdr:row>57</xdr:row>
      <xdr:rowOff>118028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54326"/>
          <a:ext cx="889000" cy="3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123314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20837</xdr:rowOff>
    </xdr:from>
    <xdr:to>
      <xdr:col>24</xdr:col>
      <xdr:colOff>114300</xdr:colOff>
      <xdr:row>57</xdr:row>
      <xdr:rowOff>122437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129337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3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165060</xdr:rowOff>
    </xdr:from>
    <xdr:to>
      <xdr:col>20</xdr:col>
      <xdr:colOff>38100</xdr:colOff>
      <xdr:row>57</xdr:row>
      <xdr:rowOff>95210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6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86337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5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114563</xdr:rowOff>
    </xdr:from>
    <xdr:to>
      <xdr:col>15</xdr:col>
      <xdr:colOff>101600</xdr:colOff>
      <xdr:row>55</xdr:row>
      <xdr:rowOff>44713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7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35840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65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30876</xdr:rowOff>
    </xdr:from>
    <xdr:to>
      <xdr:col>10</xdr:col>
      <xdr:colOff>165100</xdr:colOff>
      <xdr:row>57</xdr:row>
      <xdr:rowOff>132476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123603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9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67228</xdr:rowOff>
    </xdr:from>
    <xdr:to>
      <xdr:col>6</xdr:col>
      <xdr:colOff>38100</xdr:colOff>
      <xdr:row>57</xdr:row>
      <xdr:rowOff>168828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3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159955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3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136027</xdr:rowOff>
    </xdr:from>
    <xdr:to>
      <xdr:col>24</xdr:col>
      <xdr:colOff>63500</xdr:colOff>
      <xdr:row>74</xdr:row>
      <xdr:rowOff>12438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651877"/>
          <a:ext cx="838200" cy="4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111127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98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136027</xdr:rowOff>
    </xdr:from>
    <xdr:to>
      <xdr:col>19</xdr:col>
      <xdr:colOff>177800</xdr:colOff>
      <xdr:row>74</xdr:row>
      <xdr:rowOff>168923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651877"/>
          <a:ext cx="889000" cy="20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5407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6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168923</xdr:rowOff>
    </xdr:from>
    <xdr:to>
      <xdr:col>15</xdr:col>
      <xdr:colOff>50800</xdr:colOff>
      <xdr:row>75</xdr:row>
      <xdr:rowOff>50104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56223"/>
          <a:ext cx="889000" cy="5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81013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50104</xdr:rowOff>
    </xdr:from>
    <xdr:to>
      <xdr:col>10</xdr:col>
      <xdr:colOff>114300</xdr:colOff>
      <xdr:row>75</xdr:row>
      <xdr:rowOff>91922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08854"/>
          <a:ext cx="889000" cy="4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96762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2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149989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133088</xdr:rowOff>
    </xdr:from>
    <xdr:to>
      <xdr:col>24</xdr:col>
      <xdr:colOff>114300</xdr:colOff>
      <xdr:row>74</xdr:row>
      <xdr:rowOff>63238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4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155965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00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85227</xdr:rowOff>
    </xdr:from>
    <xdr:to>
      <xdr:col>20</xdr:col>
      <xdr:colOff>38100</xdr:colOff>
      <xdr:row>74</xdr:row>
      <xdr:rowOff>15377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0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31904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376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118123</xdr:rowOff>
    </xdr:from>
    <xdr:to>
      <xdr:col>15</xdr:col>
      <xdr:colOff>101600</xdr:colOff>
      <xdr:row>75</xdr:row>
      <xdr:rowOff>48273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0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64800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0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170754</xdr:rowOff>
    </xdr:from>
    <xdr:to>
      <xdr:col>10</xdr:col>
      <xdr:colOff>165100</xdr:colOff>
      <xdr:row>75</xdr:row>
      <xdr:rowOff>100904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5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117431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3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41122</xdr:rowOff>
    </xdr:from>
    <xdr:to>
      <xdr:col>6</xdr:col>
      <xdr:colOff>38100</xdr:colOff>
      <xdr:row>75</xdr:row>
      <xdr:rowOff>142722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9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159249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7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160114</xdr:rowOff>
    </xdr:from>
    <xdr:to>
      <xdr:col>24</xdr:col>
      <xdr:colOff>63500</xdr:colOff>
      <xdr:row>95</xdr:row>
      <xdr:rowOff>6769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276414"/>
          <a:ext cx="838200" cy="1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71488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3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6769</xdr:rowOff>
    </xdr:from>
    <xdr:to>
      <xdr:col>19</xdr:col>
      <xdr:colOff>177800</xdr:colOff>
      <xdr:row>96</xdr:row>
      <xdr:rowOff>163086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294519"/>
          <a:ext cx="889000" cy="32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41130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163086</xdr:rowOff>
    </xdr:from>
    <xdr:to>
      <xdr:col>15</xdr:col>
      <xdr:colOff>50800</xdr:colOff>
      <xdr:row>97</xdr:row>
      <xdr:rowOff>31755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22286"/>
          <a:ext cx="889000" cy="4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41724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31755</xdr:rowOff>
    </xdr:from>
    <xdr:to>
      <xdr:col>10</xdr:col>
      <xdr:colOff>114300</xdr:colOff>
      <xdr:row>97</xdr:row>
      <xdr:rowOff>91762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62405"/>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27484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109314</xdr:rowOff>
    </xdr:from>
    <xdr:to>
      <xdr:col>24</xdr:col>
      <xdr:colOff>114300</xdr:colOff>
      <xdr:row>95</xdr:row>
      <xdr:rowOff>39464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2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132191</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07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127419</xdr:rowOff>
    </xdr:from>
    <xdr:to>
      <xdr:col>20</xdr:col>
      <xdr:colOff>38100</xdr:colOff>
      <xdr:row>95</xdr:row>
      <xdr:rowOff>57569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24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74096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01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112286</xdr:rowOff>
    </xdr:from>
    <xdr:to>
      <xdr:col>15</xdr:col>
      <xdr:colOff>101600</xdr:colOff>
      <xdr:row>97</xdr:row>
      <xdr:rowOff>42436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58963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3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152405</xdr:rowOff>
    </xdr:from>
    <xdr:to>
      <xdr:col>10</xdr:col>
      <xdr:colOff>165100</xdr:colOff>
      <xdr:row>97</xdr:row>
      <xdr:rowOff>82555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1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73682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0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40962</xdr:rowOff>
    </xdr:from>
    <xdr:to>
      <xdr:col>6</xdr:col>
      <xdr:colOff>38100</xdr:colOff>
      <xdr:row>97</xdr:row>
      <xdr:rowOff>142562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7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133689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76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134366</xdr:rowOff>
    </xdr:from>
    <xdr:to>
      <xdr:col>55</xdr:col>
      <xdr:colOff>0</xdr:colOff>
      <xdr:row>32</xdr:row>
      <xdr:rowOff>6350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544931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5588</xdr:rowOff>
    </xdr:from>
    <xdr:to>
      <xdr:col>50</xdr:col>
      <xdr:colOff>114300</xdr:colOff>
      <xdr:row>32</xdr:row>
      <xdr:rowOff>6350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549198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137431</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169418</xdr:rowOff>
    </xdr:from>
    <xdr:to>
      <xdr:col>45</xdr:col>
      <xdr:colOff>177800</xdr:colOff>
      <xdr:row>32</xdr:row>
      <xdr:rowOff>5588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548436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136669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169418</xdr:rowOff>
    </xdr:from>
    <xdr:to>
      <xdr:col>41</xdr:col>
      <xdr:colOff>50800</xdr:colOff>
      <xdr:row>32</xdr:row>
      <xdr:rowOff>36830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548436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83566</xdr:rowOff>
    </xdr:from>
    <xdr:to>
      <xdr:col>55</xdr:col>
      <xdr:colOff>50800</xdr:colOff>
      <xdr:row>32</xdr:row>
      <xdr:rowOff>13716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539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36593</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35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127000</xdr:rowOff>
    </xdr:from>
    <xdr:to>
      <xdr:col>50</xdr:col>
      <xdr:colOff>165100</xdr:colOff>
      <xdr:row>32</xdr:row>
      <xdr:rowOff>57150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73677</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21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126238</xdr:rowOff>
    </xdr:from>
    <xdr:to>
      <xdr:col>46</xdr:col>
      <xdr:colOff>38100</xdr:colOff>
      <xdr:row>32</xdr:row>
      <xdr:rowOff>56388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544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72915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21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118618</xdr:rowOff>
    </xdr:from>
    <xdr:to>
      <xdr:col>41</xdr:col>
      <xdr:colOff>101600</xdr:colOff>
      <xdr:row>32</xdr:row>
      <xdr:rowOff>48768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543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65295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20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157480</xdr:rowOff>
    </xdr:from>
    <xdr:to>
      <xdr:col>36</xdr:col>
      <xdr:colOff>165100</xdr:colOff>
      <xdr:row>32</xdr:row>
      <xdr:rowOff>87630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54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104157</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52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119583</xdr:rowOff>
    </xdr:from>
    <xdr:to>
      <xdr:col>55</xdr:col>
      <xdr:colOff>0</xdr:colOff>
      <xdr:row>58</xdr:row>
      <xdr:rowOff>120086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63683"/>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119583</xdr:rowOff>
    </xdr:from>
    <xdr:to>
      <xdr:col>50</xdr:col>
      <xdr:colOff>114300</xdr:colOff>
      <xdr:row>58</xdr:row>
      <xdr:rowOff>121138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63683"/>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121138</xdr:rowOff>
    </xdr:from>
    <xdr:to>
      <xdr:col>45</xdr:col>
      <xdr:colOff>177800</xdr:colOff>
      <xdr:row>58</xdr:row>
      <xdr:rowOff>121641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10065238"/>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12626</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121641</xdr:rowOff>
    </xdr:from>
    <xdr:to>
      <xdr:col>41</xdr:col>
      <xdr:colOff>50800</xdr:colOff>
      <xdr:row>58</xdr:row>
      <xdr:rowOff>125161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10065741"/>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25336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69286</xdr:rowOff>
    </xdr:from>
    <xdr:to>
      <xdr:col>55</xdr:col>
      <xdr:colOff>50800</xdr:colOff>
      <xdr:row>58</xdr:row>
      <xdr:rowOff>170886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1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155663</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28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68783</xdr:rowOff>
    </xdr:from>
    <xdr:to>
      <xdr:col>50</xdr:col>
      <xdr:colOff>165100</xdr:colOff>
      <xdr:row>58</xdr:row>
      <xdr:rowOff>170383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1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161510</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10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70338</xdr:rowOff>
    </xdr:from>
    <xdr:to>
      <xdr:col>46</xdr:col>
      <xdr:colOff>38100</xdr:colOff>
      <xdr:row>59</xdr:row>
      <xdr:rowOff>488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163065</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70841</xdr:rowOff>
    </xdr:from>
    <xdr:to>
      <xdr:col>41</xdr:col>
      <xdr:colOff>101600</xdr:colOff>
      <xdr:row>59</xdr:row>
      <xdr:rowOff>991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1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163568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107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74361</xdr:rowOff>
    </xdr:from>
    <xdr:to>
      <xdr:col>36</xdr:col>
      <xdr:colOff>165100</xdr:colOff>
      <xdr:row>59</xdr:row>
      <xdr:rowOff>4511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1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167088</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10111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25678</xdr:rowOff>
    </xdr:from>
    <xdr:to>
      <xdr:col>55</xdr:col>
      <xdr:colOff>0</xdr:colOff>
      <xdr:row>79</xdr:row>
      <xdr:rowOff>47051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70228"/>
          <a:ext cx="838200" cy="2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2704</xdr:rowOff>
    </xdr:from>
    <xdr:to>
      <xdr:col>50</xdr:col>
      <xdr:colOff>114300</xdr:colOff>
      <xdr:row>79</xdr:row>
      <xdr:rowOff>47051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547254"/>
          <a:ext cx="8890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2704</xdr:rowOff>
    </xdr:from>
    <xdr:to>
      <xdr:col>45</xdr:col>
      <xdr:colOff>177800</xdr:colOff>
      <xdr:row>79</xdr:row>
      <xdr:rowOff>58629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47254"/>
          <a:ext cx="889000" cy="5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58629</xdr:rowOff>
    </xdr:from>
    <xdr:to>
      <xdr:col>41</xdr:col>
      <xdr:colOff>50800</xdr:colOff>
      <xdr:row>79</xdr:row>
      <xdr:rowOff>67773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60317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51530</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57098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146328</xdr:rowOff>
    </xdr:from>
    <xdr:to>
      <xdr:col>55</xdr:col>
      <xdr:colOff>50800</xdr:colOff>
      <xdr:row>79</xdr:row>
      <xdr:rowOff>76478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61255</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3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167701</xdr:rowOff>
    </xdr:from>
    <xdr:to>
      <xdr:col>50</xdr:col>
      <xdr:colOff>165100</xdr:colOff>
      <xdr:row>79</xdr:row>
      <xdr:rowOff>97851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4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88978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63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123354</xdr:rowOff>
    </xdr:from>
    <xdr:to>
      <xdr:col>46</xdr:col>
      <xdr:colOff>38100</xdr:colOff>
      <xdr:row>79</xdr:row>
      <xdr:rowOff>53504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9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44631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8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7829</xdr:rowOff>
    </xdr:from>
    <xdr:to>
      <xdr:col>41</xdr:col>
      <xdr:colOff>101600</xdr:colOff>
      <xdr:row>79</xdr:row>
      <xdr:rowOff>109429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5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100556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4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16973</xdr:rowOff>
    </xdr:from>
    <xdr:to>
      <xdr:col>36</xdr:col>
      <xdr:colOff>165100</xdr:colOff>
      <xdr:row>79</xdr:row>
      <xdr:rowOff>118573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109700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5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43966</xdr:rowOff>
    </xdr:from>
    <xdr:to>
      <xdr:col>55</xdr:col>
      <xdr:colOff>0</xdr:colOff>
      <xdr:row>99</xdr:row>
      <xdr:rowOff>150640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7017516"/>
          <a:ext cx="838200" cy="10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95269</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554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126932</xdr:rowOff>
    </xdr:from>
    <xdr:to>
      <xdr:col>50</xdr:col>
      <xdr:colOff>114300</xdr:colOff>
      <xdr:row>99</xdr:row>
      <xdr:rowOff>150640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7100482"/>
          <a:ext cx="889000" cy="2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11704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47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113199</xdr:rowOff>
    </xdr:from>
    <xdr:to>
      <xdr:col>45</xdr:col>
      <xdr:colOff>177800</xdr:colOff>
      <xdr:row>99</xdr:row>
      <xdr:rowOff>126932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7086749"/>
          <a:ext cx="889000" cy="1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36524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49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75366</xdr:rowOff>
    </xdr:from>
    <xdr:to>
      <xdr:col>41</xdr:col>
      <xdr:colOff>50800</xdr:colOff>
      <xdr:row>99</xdr:row>
      <xdr:rowOff>113199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7048916"/>
          <a:ext cx="889000" cy="3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46795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50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30711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8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164616</xdr:rowOff>
    </xdr:from>
    <xdr:to>
      <xdr:col>55</xdr:col>
      <xdr:colOff>50800</xdr:colOff>
      <xdr:row>99</xdr:row>
      <xdr:rowOff>94766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6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79543</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8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99840</xdr:rowOff>
    </xdr:from>
    <xdr:to>
      <xdr:col>50</xdr:col>
      <xdr:colOff>165100</xdr:colOff>
      <xdr:row>100</xdr:row>
      <xdr:rowOff>29990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707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100</xdr:row>
      <xdr:rowOff>21117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16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76132</xdr:rowOff>
    </xdr:from>
    <xdr:to>
      <xdr:col>46</xdr:col>
      <xdr:colOff>38100</xdr:colOff>
      <xdr:row>100</xdr:row>
      <xdr:rowOff>6282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704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168859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14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62399</xdr:rowOff>
    </xdr:from>
    <xdr:to>
      <xdr:col>41</xdr:col>
      <xdr:colOff>101600</xdr:colOff>
      <xdr:row>99</xdr:row>
      <xdr:rowOff>163999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703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155126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712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24566</xdr:rowOff>
    </xdr:from>
    <xdr:to>
      <xdr:col>36</xdr:col>
      <xdr:colOff>165100</xdr:colOff>
      <xdr:row>99</xdr:row>
      <xdr:rowOff>126166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9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117293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9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133509</xdr:rowOff>
    </xdr:from>
    <xdr:to>
      <xdr:col>85</xdr:col>
      <xdr:colOff>127000</xdr:colOff>
      <xdr:row>36</xdr:row>
      <xdr:rowOff>49784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5481300" y="6134259"/>
          <a:ext cx="838200" cy="87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133509</xdr:rowOff>
    </xdr:from>
    <xdr:to>
      <xdr:col>81</xdr:col>
      <xdr:colOff>50800</xdr:colOff>
      <xdr:row>36</xdr:row>
      <xdr:rowOff>20161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134259"/>
          <a:ext cx="889000" cy="5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10541</xdr:rowOff>
    </xdr:from>
    <xdr:to>
      <xdr:col>76</xdr:col>
      <xdr:colOff>114300</xdr:colOff>
      <xdr:row>36</xdr:row>
      <xdr:rowOff>20161</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3703300" y="6011291"/>
          <a:ext cx="889000" cy="18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89012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74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10541</xdr:rowOff>
    </xdr:from>
    <xdr:to>
      <xdr:col>71</xdr:col>
      <xdr:colOff>177800</xdr:colOff>
      <xdr:row>36</xdr:row>
      <xdr:rowOff>31305</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2814300" y="6011291"/>
          <a:ext cx="889000" cy="19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83615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8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160259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8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170434</xdr:rowOff>
    </xdr:from>
    <xdr:to>
      <xdr:col>85</xdr:col>
      <xdr:colOff>177800</xdr:colOff>
      <xdr:row>36</xdr:row>
      <xdr:rowOff>100584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17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148861</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14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82709</xdr:rowOff>
    </xdr:from>
    <xdr:to>
      <xdr:col>81</xdr:col>
      <xdr:colOff>101600</xdr:colOff>
      <xdr:row>36</xdr:row>
      <xdr:rowOff>12859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08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3986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1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140811</xdr:rowOff>
    </xdr:from>
    <xdr:to>
      <xdr:col>76</xdr:col>
      <xdr:colOff>165100</xdr:colOff>
      <xdr:row>36</xdr:row>
      <xdr:rowOff>70961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14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62088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23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131191</xdr:rowOff>
    </xdr:from>
    <xdr:to>
      <xdr:col>72</xdr:col>
      <xdr:colOff>38100</xdr:colOff>
      <xdr:row>35</xdr:row>
      <xdr:rowOff>61341</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596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77868</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573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151955</xdr:rowOff>
    </xdr:from>
    <xdr:to>
      <xdr:col>67</xdr:col>
      <xdr:colOff>101600</xdr:colOff>
      <xdr:row>36</xdr:row>
      <xdr:rowOff>82105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15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73232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245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148387</xdr:rowOff>
    </xdr:from>
    <xdr:to>
      <xdr:col>85</xdr:col>
      <xdr:colOff>127000</xdr:colOff>
      <xdr:row>54</xdr:row>
      <xdr:rowOff>168207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406687"/>
          <a:ext cx="838200" cy="1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148709</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07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168207</xdr:rowOff>
    </xdr:from>
    <xdr:to>
      <xdr:col>81</xdr:col>
      <xdr:colOff>50800</xdr:colOff>
      <xdr:row>55</xdr:row>
      <xdr:rowOff>84813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426507"/>
          <a:ext cx="889000" cy="8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121962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5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143449</xdr:rowOff>
    </xdr:from>
    <xdr:to>
      <xdr:col>76</xdr:col>
      <xdr:colOff>114300</xdr:colOff>
      <xdr:row>55</xdr:row>
      <xdr:rowOff>84813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058849"/>
          <a:ext cx="889000" cy="45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8854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09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143449</xdr:rowOff>
    </xdr:from>
    <xdr:to>
      <xdr:col>71</xdr:col>
      <xdr:colOff>177800</xdr:colOff>
      <xdr:row>53</xdr:row>
      <xdr:rowOff>105981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058849"/>
          <a:ext cx="889000" cy="13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134101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73591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97587</xdr:rowOff>
    </xdr:from>
    <xdr:to>
      <xdr:col>85</xdr:col>
      <xdr:colOff>177800</xdr:colOff>
      <xdr:row>55</xdr:row>
      <xdr:rowOff>27737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35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120464</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20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117407</xdr:rowOff>
    </xdr:from>
    <xdr:to>
      <xdr:col>81</xdr:col>
      <xdr:colOff>101600</xdr:colOff>
      <xdr:row>55</xdr:row>
      <xdr:rowOff>47557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37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64084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15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34013</xdr:rowOff>
    </xdr:from>
    <xdr:to>
      <xdr:col>76</xdr:col>
      <xdr:colOff>165100</xdr:colOff>
      <xdr:row>55</xdr:row>
      <xdr:rowOff>135613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46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126740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55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92649</xdr:rowOff>
    </xdr:from>
    <xdr:to>
      <xdr:col>72</xdr:col>
      <xdr:colOff>38100</xdr:colOff>
      <xdr:row>53</xdr:row>
      <xdr:rowOff>22799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00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39326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878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55181</xdr:rowOff>
    </xdr:from>
    <xdr:to>
      <xdr:col>67</xdr:col>
      <xdr:colOff>101600</xdr:colOff>
      <xdr:row>53</xdr:row>
      <xdr:rowOff>156781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14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1858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891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140336</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13436"/>
          <a:ext cx="889000" cy="7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140336</xdr:rowOff>
    </xdr:from>
    <xdr:to>
      <xdr:col>76</xdr:col>
      <xdr:colOff>114300</xdr:colOff>
      <xdr:row>78</xdr:row>
      <xdr:rowOff>161671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3513436"/>
          <a:ext cx="889000" cy="2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151528</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125730</xdr:rowOff>
    </xdr:from>
    <xdr:to>
      <xdr:col>71</xdr:col>
      <xdr:colOff>177800</xdr:colOff>
      <xdr:row>78</xdr:row>
      <xdr:rowOff>161671</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498830"/>
          <a:ext cx="889000" cy="3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123841</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104412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89536</xdr:rowOff>
    </xdr:from>
    <xdr:to>
      <xdr:col>76</xdr:col>
      <xdr:colOff>165100</xdr:colOff>
      <xdr:row>79</xdr:row>
      <xdr:rowOff>19686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46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10813</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3017" y="13555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110871</xdr:rowOff>
    </xdr:from>
    <xdr:to>
      <xdr:col>72</xdr:col>
      <xdr:colOff>38100</xdr:colOff>
      <xdr:row>79</xdr:row>
      <xdr:rowOff>41021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4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32148</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4017" y="13576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74930</xdr:rowOff>
    </xdr:from>
    <xdr:to>
      <xdr:col>67</xdr:col>
      <xdr:colOff>101600</xdr:colOff>
      <xdr:row>79</xdr:row>
      <xdr:rowOff>5080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44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167657</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540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13970</xdr:rowOff>
    </xdr:from>
    <xdr:to>
      <xdr:col>85</xdr:col>
      <xdr:colOff>127000</xdr:colOff>
      <xdr:row>97</xdr:row>
      <xdr:rowOff>59232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644620"/>
          <a:ext cx="8382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39193</xdr:rowOff>
    </xdr:from>
    <xdr:to>
      <xdr:col>81</xdr:col>
      <xdr:colOff>50800</xdr:colOff>
      <xdr:row>97</xdr:row>
      <xdr:rowOff>59232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669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30296</xdr:rowOff>
    </xdr:from>
    <xdr:to>
      <xdr:col>76</xdr:col>
      <xdr:colOff>114300</xdr:colOff>
      <xdr:row>97</xdr:row>
      <xdr:rowOff>39193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660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158541</xdr:rowOff>
    </xdr:from>
    <xdr:to>
      <xdr:col>71</xdr:col>
      <xdr:colOff>177800</xdr:colOff>
      <xdr:row>97</xdr:row>
      <xdr:rowOff>30296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617741"/>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134620</xdr:rowOff>
    </xdr:from>
    <xdr:to>
      <xdr:col>85</xdr:col>
      <xdr:colOff>177800</xdr:colOff>
      <xdr:row>97</xdr:row>
      <xdr:rowOff>64770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5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49547</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0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8432</xdr:rowOff>
    </xdr:from>
    <xdr:to>
      <xdr:col>81</xdr:col>
      <xdr:colOff>101600</xdr:colOff>
      <xdr:row>97</xdr:row>
      <xdr:rowOff>110032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6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101159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73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159843</xdr:rowOff>
    </xdr:from>
    <xdr:to>
      <xdr:col>76</xdr:col>
      <xdr:colOff>165100</xdr:colOff>
      <xdr:row>97</xdr:row>
      <xdr:rowOff>89993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61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81120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7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150946</xdr:rowOff>
    </xdr:from>
    <xdr:to>
      <xdr:col>72</xdr:col>
      <xdr:colOff>38100</xdr:colOff>
      <xdr:row>97</xdr:row>
      <xdr:rowOff>81096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61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72223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70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107741</xdr:rowOff>
    </xdr:from>
    <xdr:to>
      <xdr:col>67</xdr:col>
      <xdr:colOff>101600</xdr:colOff>
      <xdr:row>97</xdr:row>
      <xdr:rowOff>37891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56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29018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65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434,358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類似団体平均を上回っているのは、議会費、民生費、衛生費、労働費、教育費である。特に民生費については、歳出決算額構成比においても高く、住民一人当たり歳出決算総額を押し上げる要因となっている。民生費については、子育て世帯や非課税世帯への臨時特別給付金や子育て世帯生活支援特別給付金などの減により、前年度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6,281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216,701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円となったものの、依然として類似団体に比べて高い水準にある。今後も、老人福祉費や児童福祉費をはじめとする民生費については事業費の増が見込まれるため、注視する必要がある。</a:t>
          </a: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令和４年度の状況</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標準財政規模比の実質収支額は前年度比で</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3.74</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ポイント減少したものの、継続的に実質収支は黒字を確保している。なお、実質収支額には翌年度に国や都などに返還する多額の返還金が含まれている。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今後の対応</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実質収支額については返還金の返還後の金額に配意しながら、財源の確保と効率的・効果的な財政運営に努める。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令和４年度の状況</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令和４年度も引き続き全会計で黒字となり、連結実質赤字額はなく比率は生じていない。なお、連結実質黒字額により連結実質黒字比率を算定すると、対前年度比</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1.40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ポイント減の</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32.47</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％となる。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実質黒字額については、一般会計・国民健康保険特別会計・後期高齢者医療特別会計・中神土地区画整理事業特別会計で減となり、介護保険特別会計・水道事業会計・下水道事業会計で増となった。 </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今後の対応</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国民健康保険特別会計においては、多額の赤字補塡の繰入金により黒字となっている状況である。今後も適正な保険税率の設定に取り組むとともに徴収率向上などの歳入確保策を推進し、財政基盤の強化に努め、繰入金を抑制する必要がある。また、他の各会計においても引き続き適正な財政運営、企業経営に努め、昭島市全体の視点からもより一層の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81</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82</v>
      </c>
      <c r="C2" s="176"/>
      <c r="D2" s="177"/>
    </row>
    <row r="3" spans="1:119" ht="18.75" customHeight="1" thickBot="1" x14ac:dyDescent="0.25">
      <c r="A3" s="175"/>
      <c r="B3" s="393" t="s">
        <v>83</v>
      </c>
      <c r="C3" s="394"/>
      <c r="D3" s="394"/>
      <c r="E3" s="395"/>
      <c r="F3" s="395"/>
      <c r="G3" s="395"/>
      <c r="H3" s="395"/>
      <c r="I3" s="395"/>
      <c r="J3" s="395"/>
      <c r="K3" s="395"/>
      <c r="L3" s="395" t="s">
        <v>84</v>
      </c>
      <c r="M3" s="395"/>
      <c r="N3" s="395"/>
      <c r="O3" s="395"/>
      <c r="P3" s="395"/>
      <c r="Q3" s="395"/>
      <c r="R3" s="402"/>
      <c r="S3" s="402"/>
      <c r="T3" s="402"/>
      <c r="U3" s="402"/>
      <c r="V3" s="403"/>
      <c r="W3" s="377" t="s">
        <v>85</v>
      </c>
      <c r="X3" s="378"/>
      <c r="Y3" s="378"/>
      <c r="Z3" s="378"/>
      <c r="AA3" s="378"/>
      <c r="AB3" s="394"/>
      <c r="AC3" s="402" t="s">
        <v>86</v>
      </c>
      <c r="AD3" s="378"/>
      <c r="AE3" s="378"/>
      <c r="AF3" s="378"/>
      <c r="AG3" s="378"/>
      <c r="AH3" s="378"/>
      <c r="AI3" s="378"/>
      <c r="AJ3" s="378"/>
      <c r="AK3" s="378"/>
      <c r="AL3" s="379"/>
      <c r="AM3" s="377" t="s">
        <v>87</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88</v>
      </c>
      <c r="BO3" s="378"/>
      <c r="BP3" s="378"/>
      <c r="BQ3" s="378"/>
      <c r="BR3" s="378"/>
      <c r="BS3" s="378"/>
      <c r="BT3" s="378"/>
      <c r="BU3" s="379"/>
      <c r="BV3" s="377" t="s">
        <v>89</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90</v>
      </c>
      <c r="CU3" s="378"/>
      <c r="CV3" s="378"/>
      <c r="CW3" s="378"/>
      <c r="CX3" s="378"/>
      <c r="CY3" s="378"/>
      <c r="CZ3" s="378"/>
      <c r="DA3" s="379"/>
      <c r="DB3" s="377" t="s">
        <v>91</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92</v>
      </c>
      <c r="AZ4" s="381"/>
      <c r="BA4" s="381"/>
      <c r="BB4" s="381"/>
      <c r="BC4" s="381"/>
      <c r="BD4" s="381"/>
      <c r="BE4" s="381"/>
      <c r="BF4" s="381"/>
      <c r="BG4" s="381"/>
      <c r="BH4" s="381"/>
      <c r="BI4" s="381"/>
      <c r="BJ4" s="381"/>
      <c r="BK4" s="381"/>
      <c r="BL4" s="381"/>
      <c r="BM4" s="382"/>
      <c r="BN4" s="383">
        <v>52147529</v>
      </c>
      <c r="BO4" s="384"/>
      <c r="BP4" s="384"/>
      <c r="BQ4" s="384"/>
      <c r="BR4" s="384"/>
      <c r="BS4" s="384"/>
      <c r="BT4" s="384"/>
      <c r="BU4" s="385"/>
      <c r="BV4" s="383">
        <v>52893142</v>
      </c>
      <c r="BW4" s="384"/>
      <c r="BX4" s="384"/>
      <c r="BY4" s="384"/>
      <c r="BZ4" s="384"/>
      <c r="CA4" s="384"/>
      <c r="CB4" s="384"/>
      <c r="CC4" s="385"/>
      <c r="CD4" s="386" t="s">
        <v>93</v>
      </c>
      <c r="CE4" s="387"/>
      <c r="CF4" s="387"/>
      <c r="CG4" s="387"/>
      <c r="CH4" s="387"/>
      <c r="CI4" s="387"/>
      <c r="CJ4" s="387"/>
      <c r="CK4" s="387"/>
      <c r="CL4" s="387"/>
      <c r="CM4" s="387"/>
      <c r="CN4" s="387"/>
      <c r="CO4" s="387"/>
      <c r="CP4" s="387"/>
      <c r="CQ4" s="387"/>
      <c r="CR4" s="387"/>
      <c r="CS4" s="388"/>
      <c r="CT4" s="389">
        <v>10.3</v>
      </c>
      <c r="CU4" s="390"/>
      <c r="CV4" s="390"/>
      <c r="CW4" s="390"/>
      <c r="CX4" s="390"/>
      <c r="CY4" s="390"/>
      <c r="CZ4" s="390"/>
      <c r="DA4" s="391"/>
      <c r="DB4" s="389">
        <v>14.1</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94</v>
      </c>
      <c r="AN5" s="450"/>
      <c r="AO5" s="450"/>
      <c r="AP5" s="450"/>
      <c r="AQ5" s="450"/>
      <c r="AR5" s="450"/>
      <c r="AS5" s="450"/>
      <c r="AT5" s="451"/>
      <c r="AU5" s="452" t="s">
        <v>95</v>
      </c>
      <c r="AV5" s="453"/>
      <c r="AW5" s="453"/>
      <c r="AX5" s="453"/>
      <c r="AY5" s="454" t="s">
        <v>96</v>
      </c>
      <c r="AZ5" s="455"/>
      <c r="BA5" s="455"/>
      <c r="BB5" s="455"/>
      <c r="BC5" s="455"/>
      <c r="BD5" s="455"/>
      <c r="BE5" s="455"/>
      <c r="BF5" s="455"/>
      <c r="BG5" s="455"/>
      <c r="BH5" s="455"/>
      <c r="BI5" s="455"/>
      <c r="BJ5" s="455"/>
      <c r="BK5" s="455"/>
      <c r="BL5" s="455"/>
      <c r="BM5" s="456"/>
      <c r="BN5" s="420">
        <v>49629263</v>
      </c>
      <c r="BO5" s="421"/>
      <c r="BP5" s="421"/>
      <c r="BQ5" s="421"/>
      <c r="BR5" s="421"/>
      <c r="BS5" s="421"/>
      <c r="BT5" s="421"/>
      <c r="BU5" s="422"/>
      <c r="BV5" s="420">
        <v>49581461</v>
      </c>
      <c r="BW5" s="421"/>
      <c r="BX5" s="421"/>
      <c r="BY5" s="421"/>
      <c r="BZ5" s="421"/>
      <c r="CA5" s="421"/>
      <c r="CB5" s="421"/>
      <c r="CC5" s="422"/>
      <c r="CD5" s="423" t="s">
        <v>97</v>
      </c>
      <c r="CE5" s="424"/>
      <c r="CF5" s="424"/>
      <c r="CG5" s="424"/>
      <c r="CH5" s="424"/>
      <c r="CI5" s="424"/>
      <c r="CJ5" s="424"/>
      <c r="CK5" s="424"/>
      <c r="CL5" s="424"/>
      <c r="CM5" s="424"/>
      <c r="CN5" s="424"/>
      <c r="CO5" s="424"/>
      <c r="CP5" s="424"/>
      <c r="CQ5" s="424"/>
      <c r="CR5" s="424"/>
      <c r="CS5" s="425"/>
      <c r="CT5" s="417">
        <v>93.9</v>
      </c>
      <c r="CU5" s="418"/>
      <c r="CV5" s="418"/>
      <c r="CW5" s="418"/>
      <c r="CX5" s="418"/>
      <c r="CY5" s="418"/>
      <c r="CZ5" s="418"/>
      <c r="DA5" s="419"/>
      <c r="DB5" s="417">
        <v>84.1</v>
      </c>
      <c r="DC5" s="418"/>
      <c r="DD5" s="418"/>
      <c r="DE5" s="418"/>
      <c r="DF5" s="418"/>
      <c r="DG5" s="418"/>
      <c r="DH5" s="418"/>
      <c r="DI5" s="419"/>
    </row>
    <row r="6" spans="1:119" ht="18.75" customHeight="1" x14ac:dyDescent="0.2">
      <c r="A6" s="175"/>
      <c r="B6" s="426" t="s">
        <v>98</v>
      </c>
      <c r="C6" s="427"/>
      <c r="D6" s="427"/>
      <c r="E6" s="428"/>
      <c r="F6" s="428"/>
      <c r="G6" s="428"/>
      <c r="H6" s="428"/>
      <c r="I6" s="428"/>
      <c r="J6" s="428"/>
      <c r="K6" s="428"/>
      <c r="L6" s="428" t="s">
        <v>99</v>
      </c>
      <c r="M6" s="428"/>
      <c r="N6" s="428"/>
      <c r="O6" s="428"/>
      <c r="P6" s="428"/>
      <c r="Q6" s="428"/>
      <c r="R6" s="432"/>
      <c r="S6" s="432"/>
      <c r="T6" s="432"/>
      <c r="U6" s="432"/>
      <c r="V6" s="433"/>
      <c r="W6" s="436" t="s">
        <v>100</v>
      </c>
      <c r="X6" s="437"/>
      <c r="Y6" s="437"/>
      <c r="Z6" s="437"/>
      <c r="AA6" s="437"/>
      <c r="AB6" s="427"/>
      <c r="AC6" s="440" t="s">
        <v>101</v>
      </c>
      <c r="AD6" s="441"/>
      <c r="AE6" s="441"/>
      <c r="AF6" s="441"/>
      <c r="AG6" s="441"/>
      <c r="AH6" s="441"/>
      <c r="AI6" s="441"/>
      <c r="AJ6" s="441"/>
      <c r="AK6" s="441"/>
      <c r="AL6" s="442"/>
      <c r="AM6" s="449" t="s">
        <v>102</v>
      </c>
      <c r="AN6" s="450"/>
      <c r="AO6" s="450"/>
      <c r="AP6" s="450"/>
      <c r="AQ6" s="450"/>
      <c r="AR6" s="450"/>
      <c r="AS6" s="450"/>
      <c r="AT6" s="451"/>
      <c r="AU6" s="452" t="s">
        <v>103</v>
      </c>
      <c r="AV6" s="453"/>
      <c r="AW6" s="453"/>
      <c r="AX6" s="453"/>
      <c r="AY6" s="454" t="s">
        <v>104</v>
      </c>
      <c r="AZ6" s="455"/>
      <c r="BA6" s="455"/>
      <c r="BB6" s="455"/>
      <c r="BC6" s="455"/>
      <c r="BD6" s="455"/>
      <c r="BE6" s="455"/>
      <c r="BF6" s="455"/>
      <c r="BG6" s="455"/>
      <c r="BH6" s="455"/>
      <c r="BI6" s="455"/>
      <c r="BJ6" s="455"/>
      <c r="BK6" s="455"/>
      <c r="BL6" s="455"/>
      <c r="BM6" s="456"/>
      <c r="BN6" s="420">
        <v>2518266</v>
      </c>
      <c r="BO6" s="421"/>
      <c r="BP6" s="421"/>
      <c r="BQ6" s="421"/>
      <c r="BR6" s="421"/>
      <c r="BS6" s="421"/>
      <c r="BT6" s="421"/>
      <c r="BU6" s="422"/>
      <c r="BV6" s="420">
        <v>3311681</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93.9</v>
      </c>
      <c r="CU6" s="458"/>
      <c r="CV6" s="458"/>
      <c r="CW6" s="458"/>
      <c r="CX6" s="458"/>
      <c r="CY6" s="458"/>
      <c r="CZ6" s="458"/>
      <c r="DA6" s="459"/>
      <c r="DB6" s="457">
        <v>87.2</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107</v>
      </c>
      <c r="AV7" s="453"/>
      <c r="AW7" s="453"/>
      <c r="AX7" s="453"/>
      <c r="AY7" s="454" t="s">
        <v>108</v>
      </c>
      <c r="AZ7" s="455"/>
      <c r="BA7" s="455"/>
      <c r="BB7" s="455"/>
      <c r="BC7" s="455"/>
      <c r="BD7" s="455"/>
      <c r="BE7" s="455"/>
      <c r="BF7" s="455"/>
      <c r="BG7" s="455"/>
      <c r="BH7" s="455"/>
      <c r="BI7" s="455"/>
      <c r="BJ7" s="455"/>
      <c r="BK7" s="455"/>
      <c r="BL7" s="455"/>
      <c r="BM7" s="456"/>
      <c r="BN7" s="420">
        <v>140226</v>
      </c>
      <c r="BO7" s="421"/>
      <c r="BP7" s="421"/>
      <c r="BQ7" s="421"/>
      <c r="BR7" s="421"/>
      <c r="BS7" s="421"/>
      <c r="BT7" s="421"/>
      <c r="BU7" s="422"/>
      <c r="BV7" s="420">
        <v>72130</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22984135</v>
      </c>
      <c r="CU7" s="421"/>
      <c r="CV7" s="421"/>
      <c r="CW7" s="421"/>
      <c r="CX7" s="421"/>
      <c r="CY7" s="421"/>
      <c r="CZ7" s="421"/>
      <c r="DA7" s="422"/>
      <c r="DB7" s="420">
        <v>22997159</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95</v>
      </c>
      <c r="AV8" s="453"/>
      <c r="AW8" s="453"/>
      <c r="AX8" s="453"/>
      <c r="AY8" s="454" t="s">
        <v>111</v>
      </c>
      <c r="AZ8" s="455"/>
      <c r="BA8" s="455"/>
      <c r="BB8" s="455"/>
      <c r="BC8" s="455"/>
      <c r="BD8" s="455"/>
      <c r="BE8" s="455"/>
      <c r="BF8" s="455"/>
      <c r="BG8" s="455"/>
      <c r="BH8" s="455"/>
      <c r="BI8" s="455"/>
      <c r="BJ8" s="455"/>
      <c r="BK8" s="455"/>
      <c r="BL8" s="455"/>
      <c r="BM8" s="456"/>
      <c r="BN8" s="420">
        <v>2378040</v>
      </c>
      <c r="BO8" s="421"/>
      <c r="BP8" s="421"/>
      <c r="BQ8" s="421"/>
      <c r="BR8" s="421"/>
      <c r="BS8" s="421"/>
      <c r="BT8" s="421"/>
      <c r="BU8" s="422"/>
      <c r="BV8" s="420">
        <v>3239551</v>
      </c>
      <c r="BW8" s="421"/>
      <c r="BX8" s="421"/>
      <c r="BY8" s="421"/>
      <c r="BZ8" s="421"/>
      <c r="CA8" s="421"/>
      <c r="CB8" s="421"/>
      <c r="CC8" s="422"/>
      <c r="CD8" s="423" t="s">
        <v>112</v>
      </c>
      <c r="CE8" s="424"/>
      <c r="CF8" s="424"/>
      <c r="CG8" s="424"/>
      <c r="CH8" s="424"/>
      <c r="CI8" s="424"/>
      <c r="CJ8" s="424"/>
      <c r="CK8" s="424"/>
      <c r="CL8" s="424"/>
      <c r="CM8" s="424"/>
      <c r="CN8" s="424"/>
      <c r="CO8" s="424"/>
      <c r="CP8" s="424"/>
      <c r="CQ8" s="424"/>
      <c r="CR8" s="424"/>
      <c r="CS8" s="425"/>
      <c r="CT8" s="460">
        <v>0.97</v>
      </c>
      <c r="CU8" s="461"/>
      <c r="CV8" s="461"/>
      <c r="CW8" s="461"/>
      <c r="CX8" s="461"/>
      <c r="CY8" s="461"/>
      <c r="CZ8" s="461"/>
      <c r="DA8" s="462"/>
      <c r="DB8" s="460">
        <v>0.97</v>
      </c>
      <c r="DC8" s="461"/>
      <c r="DD8" s="461"/>
      <c r="DE8" s="461"/>
      <c r="DF8" s="461"/>
      <c r="DG8" s="461"/>
      <c r="DH8" s="461"/>
      <c r="DI8" s="462"/>
    </row>
    <row r="9" spans="1:119" ht="18.75" customHeight="1" thickBot="1" x14ac:dyDescent="0.25">
      <c r="A9" s="175"/>
      <c r="B9" s="414" t="s">
        <v>113</v>
      </c>
      <c r="C9" s="415"/>
      <c r="D9" s="415"/>
      <c r="E9" s="415"/>
      <c r="F9" s="415"/>
      <c r="G9" s="415"/>
      <c r="H9" s="415"/>
      <c r="I9" s="415"/>
      <c r="J9" s="415"/>
      <c r="K9" s="463"/>
      <c r="L9" s="464" t="s">
        <v>114</v>
      </c>
      <c r="M9" s="465"/>
      <c r="N9" s="465"/>
      <c r="O9" s="465"/>
      <c r="P9" s="465"/>
      <c r="Q9" s="466"/>
      <c r="R9" s="467">
        <v>113949</v>
      </c>
      <c r="S9" s="468"/>
      <c r="T9" s="468"/>
      <c r="U9" s="468"/>
      <c r="V9" s="469"/>
      <c r="W9" s="377" t="s">
        <v>115</v>
      </c>
      <c r="X9" s="378"/>
      <c r="Y9" s="378"/>
      <c r="Z9" s="378"/>
      <c r="AA9" s="378"/>
      <c r="AB9" s="378"/>
      <c r="AC9" s="378"/>
      <c r="AD9" s="378"/>
      <c r="AE9" s="378"/>
      <c r="AF9" s="378"/>
      <c r="AG9" s="378"/>
      <c r="AH9" s="378"/>
      <c r="AI9" s="378"/>
      <c r="AJ9" s="378"/>
      <c r="AK9" s="378"/>
      <c r="AL9" s="379"/>
      <c r="AM9" s="449" t="s">
        <v>116</v>
      </c>
      <c r="AN9" s="450"/>
      <c r="AO9" s="450"/>
      <c r="AP9" s="450"/>
      <c r="AQ9" s="450"/>
      <c r="AR9" s="450"/>
      <c r="AS9" s="450"/>
      <c r="AT9" s="451"/>
      <c r="AU9" s="452" t="s">
        <v>95</v>
      </c>
      <c r="AV9" s="453"/>
      <c r="AW9" s="453"/>
      <c r="AX9" s="453"/>
      <c r="AY9" s="454" t="s">
        <v>117</v>
      </c>
      <c r="AZ9" s="455"/>
      <c r="BA9" s="455"/>
      <c r="BB9" s="455"/>
      <c r="BC9" s="455"/>
      <c r="BD9" s="455"/>
      <c r="BE9" s="455"/>
      <c r="BF9" s="455"/>
      <c r="BG9" s="455"/>
      <c r="BH9" s="455"/>
      <c r="BI9" s="455"/>
      <c r="BJ9" s="455"/>
      <c r="BK9" s="455"/>
      <c r="BL9" s="455"/>
      <c r="BM9" s="456"/>
      <c r="BN9" s="420">
        <v>-861511</v>
      </c>
      <c r="BO9" s="421"/>
      <c r="BP9" s="421"/>
      <c r="BQ9" s="421"/>
      <c r="BR9" s="421"/>
      <c r="BS9" s="421"/>
      <c r="BT9" s="421"/>
      <c r="BU9" s="422"/>
      <c r="BV9" s="420">
        <v>1660254</v>
      </c>
      <c r="BW9" s="421"/>
      <c r="BX9" s="421"/>
      <c r="BY9" s="421"/>
      <c r="BZ9" s="421"/>
      <c r="CA9" s="421"/>
      <c r="CB9" s="421"/>
      <c r="CC9" s="422"/>
      <c r="CD9" s="423" t="s">
        <v>118</v>
      </c>
      <c r="CE9" s="424"/>
      <c r="CF9" s="424"/>
      <c r="CG9" s="424"/>
      <c r="CH9" s="424"/>
      <c r="CI9" s="424"/>
      <c r="CJ9" s="424"/>
      <c r="CK9" s="424"/>
      <c r="CL9" s="424"/>
      <c r="CM9" s="424"/>
      <c r="CN9" s="424"/>
      <c r="CO9" s="424"/>
      <c r="CP9" s="424"/>
      <c r="CQ9" s="424"/>
      <c r="CR9" s="424"/>
      <c r="CS9" s="425"/>
      <c r="CT9" s="417">
        <v>7.1</v>
      </c>
      <c r="CU9" s="418"/>
      <c r="CV9" s="418"/>
      <c r="CW9" s="418"/>
      <c r="CX9" s="418"/>
      <c r="CY9" s="418"/>
      <c r="CZ9" s="418"/>
      <c r="DA9" s="419"/>
      <c r="DB9" s="417">
        <v>6.5</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119</v>
      </c>
      <c r="M10" s="450"/>
      <c r="N10" s="450"/>
      <c r="O10" s="450"/>
      <c r="P10" s="450"/>
      <c r="Q10" s="451"/>
      <c r="R10" s="471">
        <v>111539</v>
      </c>
      <c r="S10" s="472"/>
      <c r="T10" s="472"/>
      <c r="U10" s="472"/>
      <c r="V10" s="473"/>
      <c r="W10" s="408"/>
      <c r="X10" s="409"/>
      <c r="Y10" s="409"/>
      <c r="Z10" s="409"/>
      <c r="AA10" s="409"/>
      <c r="AB10" s="409"/>
      <c r="AC10" s="409"/>
      <c r="AD10" s="409"/>
      <c r="AE10" s="409"/>
      <c r="AF10" s="409"/>
      <c r="AG10" s="409"/>
      <c r="AH10" s="409"/>
      <c r="AI10" s="409"/>
      <c r="AJ10" s="409"/>
      <c r="AK10" s="409"/>
      <c r="AL10" s="412"/>
      <c r="AM10" s="449" t="s">
        <v>120</v>
      </c>
      <c r="AN10" s="450"/>
      <c r="AO10" s="450"/>
      <c r="AP10" s="450"/>
      <c r="AQ10" s="450"/>
      <c r="AR10" s="450"/>
      <c r="AS10" s="450"/>
      <c r="AT10" s="451"/>
      <c r="AU10" s="452" t="s">
        <v>95</v>
      </c>
      <c r="AV10" s="453"/>
      <c r="AW10" s="453"/>
      <c r="AX10" s="453"/>
      <c r="AY10" s="454" t="s">
        <v>121</v>
      </c>
      <c r="AZ10" s="455"/>
      <c r="BA10" s="455"/>
      <c r="BB10" s="455"/>
      <c r="BC10" s="455"/>
      <c r="BD10" s="455"/>
      <c r="BE10" s="455"/>
      <c r="BF10" s="455"/>
      <c r="BG10" s="455"/>
      <c r="BH10" s="455"/>
      <c r="BI10" s="455"/>
      <c r="BJ10" s="455"/>
      <c r="BK10" s="455"/>
      <c r="BL10" s="455"/>
      <c r="BM10" s="456"/>
      <c r="BN10" s="420">
        <v>297</v>
      </c>
      <c r="BO10" s="421"/>
      <c r="BP10" s="421"/>
      <c r="BQ10" s="421"/>
      <c r="BR10" s="421"/>
      <c r="BS10" s="421"/>
      <c r="BT10" s="421"/>
      <c r="BU10" s="422"/>
      <c r="BV10" s="420">
        <v>2716809</v>
      </c>
      <c r="BW10" s="421"/>
      <c r="BX10" s="421"/>
      <c r="BY10" s="421"/>
      <c r="BZ10" s="421"/>
      <c r="CA10" s="421"/>
      <c r="CB10" s="421"/>
      <c r="CC10" s="422"/>
      <c r="CD10" s="178" t="s">
        <v>122</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123</v>
      </c>
      <c r="M11" s="475"/>
      <c r="N11" s="475"/>
      <c r="O11" s="475"/>
      <c r="P11" s="475"/>
      <c r="Q11" s="476"/>
      <c r="R11" s="477" t="s">
        <v>124</v>
      </c>
      <c r="S11" s="478"/>
      <c r="T11" s="478"/>
      <c r="U11" s="478"/>
      <c r="V11" s="479"/>
      <c r="W11" s="408"/>
      <c r="X11" s="409"/>
      <c r="Y11" s="409"/>
      <c r="Z11" s="409"/>
      <c r="AA11" s="409"/>
      <c r="AB11" s="409"/>
      <c r="AC11" s="409"/>
      <c r="AD11" s="409"/>
      <c r="AE11" s="409"/>
      <c r="AF11" s="409"/>
      <c r="AG11" s="409"/>
      <c r="AH11" s="409"/>
      <c r="AI11" s="409"/>
      <c r="AJ11" s="409"/>
      <c r="AK11" s="409"/>
      <c r="AL11" s="412"/>
      <c r="AM11" s="449" t="s">
        <v>125</v>
      </c>
      <c r="AN11" s="450"/>
      <c r="AO11" s="450"/>
      <c r="AP11" s="450"/>
      <c r="AQ11" s="450"/>
      <c r="AR11" s="450"/>
      <c r="AS11" s="450"/>
      <c r="AT11" s="451"/>
      <c r="AU11" s="452" t="s">
        <v>95</v>
      </c>
      <c r="AV11" s="453"/>
      <c r="AW11" s="453"/>
      <c r="AX11" s="453"/>
      <c r="AY11" s="454" t="s">
        <v>126</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127</v>
      </c>
      <c r="CE11" s="424"/>
      <c r="CF11" s="424"/>
      <c r="CG11" s="424"/>
      <c r="CH11" s="424"/>
      <c r="CI11" s="424"/>
      <c r="CJ11" s="424"/>
      <c r="CK11" s="424"/>
      <c r="CL11" s="424"/>
      <c r="CM11" s="424"/>
      <c r="CN11" s="424"/>
      <c r="CO11" s="424"/>
      <c r="CP11" s="424"/>
      <c r="CQ11" s="424"/>
      <c r="CR11" s="424"/>
      <c r="CS11" s="425"/>
      <c r="CT11" s="460" t="s">
        <v>128</v>
      </c>
      <c r="CU11" s="461"/>
      <c r="CV11" s="461"/>
      <c r="CW11" s="461"/>
      <c r="CX11" s="461"/>
      <c r="CY11" s="461"/>
      <c r="CZ11" s="461"/>
      <c r="DA11" s="462"/>
      <c r="DB11" s="460" t="s">
        <v>128</v>
      </c>
      <c r="DC11" s="461"/>
      <c r="DD11" s="461"/>
      <c r="DE11" s="461"/>
      <c r="DF11" s="461"/>
      <c r="DG11" s="461"/>
      <c r="DH11" s="461"/>
      <c r="DI11" s="462"/>
    </row>
    <row r="12" spans="1:119" ht="18.75" customHeight="1" x14ac:dyDescent="0.2">
      <c r="A12" s="175"/>
      <c r="B12" s="480" t="s">
        <v>129</v>
      </c>
      <c r="C12" s="481"/>
      <c r="D12" s="481"/>
      <c r="E12" s="481"/>
      <c r="F12" s="481"/>
      <c r="G12" s="481"/>
      <c r="H12" s="481"/>
      <c r="I12" s="481"/>
      <c r="J12" s="481"/>
      <c r="K12" s="482"/>
      <c r="L12" s="489" t="s">
        <v>130</v>
      </c>
      <c r="M12" s="490"/>
      <c r="N12" s="490"/>
      <c r="O12" s="490"/>
      <c r="P12" s="490"/>
      <c r="Q12" s="491"/>
      <c r="R12" s="492">
        <v>114259</v>
      </c>
      <c r="S12" s="493"/>
      <c r="T12" s="493"/>
      <c r="U12" s="493"/>
      <c r="V12" s="494"/>
      <c r="W12" s="495" t="s">
        <v>1</v>
      </c>
      <c r="X12" s="453"/>
      <c r="Y12" s="453"/>
      <c r="Z12" s="453"/>
      <c r="AA12" s="453"/>
      <c r="AB12" s="496"/>
      <c r="AC12" s="497" t="s">
        <v>131</v>
      </c>
      <c r="AD12" s="498"/>
      <c r="AE12" s="498"/>
      <c r="AF12" s="498"/>
      <c r="AG12" s="499"/>
      <c r="AH12" s="497" t="s">
        <v>132</v>
      </c>
      <c r="AI12" s="498"/>
      <c r="AJ12" s="498"/>
      <c r="AK12" s="498"/>
      <c r="AL12" s="500"/>
      <c r="AM12" s="449" t="s">
        <v>133</v>
      </c>
      <c r="AN12" s="450"/>
      <c r="AO12" s="450"/>
      <c r="AP12" s="450"/>
      <c r="AQ12" s="450"/>
      <c r="AR12" s="450"/>
      <c r="AS12" s="450"/>
      <c r="AT12" s="451"/>
      <c r="AU12" s="452" t="s">
        <v>134</v>
      </c>
      <c r="AV12" s="453"/>
      <c r="AW12" s="453"/>
      <c r="AX12" s="453"/>
      <c r="AY12" s="454" t="s">
        <v>135</v>
      </c>
      <c r="AZ12" s="455"/>
      <c r="BA12" s="455"/>
      <c r="BB12" s="455"/>
      <c r="BC12" s="455"/>
      <c r="BD12" s="455"/>
      <c r="BE12" s="455"/>
      <c r="BF12" s="455"/>
      <c r="BG12" s="455"/>
      <c r="BH12" s="455"/>
      <c r="BI12" s="455"/>
      <c r="BJ12" s="455"/>
      <c r="BK12" s="455"/>
      <c r="BL12" s="455"/>
      <c r="BM12" s="456"/>
      <c r="BN12" s="420">
        <v>700000</v>
      </c>
      <c r="BO12" s="421"/>
      <c r="BP12" s="421"/>
      <c r="BQ12" s="421"/>
      <c r="BR12" s="421"/>
      <c r="BS12" s="421"/>
      <c r="BT12" s="421"/>
      <c r="BU12" s="422"/>
      <c r="BV12" s="420">
        <v>0</v>
      </c>
      <c r="BW12" s="421"/>
      <c r="BX12" s="421"/>
      <c r="BY12" s="421"/>
      <c r="BZ12" s="421"/>
      <c r="CA12" s="421"/>
      <c r="CB12" s="421"/>
      <c r="CC12" s="422"/>
      <c r="CD12" s="423" t="s">
        <v>136</v>
      </c>
      <c r="CE12" s="424"/>
      <c r="CF12" s="424"/>
      <c r="CG12" s="424"/>
      <c r="CH12" s="424"/>
      <c r="CI12" s="424"/>
      <c r="CJ12" s="424"/>
      <c r="CK12" s="424"/>
      <c r="CL12" s="424"/>
      <c r="CM12" s="424"/>
      <c r="CN12" s="424"/>
      <c r="CO12" s="424"/>
      <c r="CP12" s="424"/>
      <c r="CQ12" s="424"/>
      <c r="CR12" s="424"/>
      <c r="CS12" s="425"/>
      <c r="CT12" s="460" t="s">
        <v>137</v>
      </c>
      <c r="CU12" s="461"/>
      <c r="CV12" s="461"/>
      <c r="CW12" s="461"/>
      <c r="CX12" s="461"/>
      <c r="CY12" s="461"/>
      <c r="CZ12" s="461"/>
      <c r="DA12" s="462"/>
      <c r="DB12" s="460" t="s">
        <v>137</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138</v>
      </c>
      <c r="N13" s="512"/>
      <c r="O13" s="512"/>
      <c r="P13" s="512"/>
      <c r="Q13" s="513"/>
      <c r="R13" s="504">
        <v>111346</v>
      </c>
      <c r="S13" s="505"/>
      <c r="T13" s="505"/>
      <c r="U13" s="505"/>
      <c r="V13" s="506"/>
      <c r="W13" s="436" t="s">
        <v>139</v>
      </c>
      <c r="X13" s="437"/>
      <c r="Y13" s="437"/>
      <c r="Z13" s="437"/>
      <c r="AA13" s="437"/>
      <c r="AB13" s="427"/>
      <c r="AC13" s="471">
        <v>309</v>
      </c>
      <c r="AD13" s="472"/>
      <c r="AE13" s="472"/>
      <c r="AF13" s="472"/>
      <c r="AG13" s="514"/>
      <c r="AH13" s="471">
        <v>310</v>
      </c>
      <c r="AI13" s="472"/>
      <c r="AJ13" s="472"/>
      <c r="AK13" s="472"/>
      <c r="AL13" s="473"/>
      <c r="AM13" s="449" t="s">
        <v>140</v>
      </c>
      <c r="AN13" s="450"/>
      <c r="AO13" s="450"/>
      <c r="AP13" s="450"/>
      <c r="AQ13" s="450"/>
      <c r="AR13" s="450"/>
      <c r="AS13" s="450"/>
      <c r="AT13" s="451"/>
      <c r="AU13" s="452" t="s">
        <v>141</v>
      </c>
      <c r="AV13" s="453"/>
      <c r="AW13" s="453"/>
      <c r="AX13" s="453"/>
      <c r="AY13" s="454" t="s">
        <v>142</v>
      </c>
      <c r="AZ13" s="455"/>
      <c r="BA13" s="455"/>
      <c r="BB13" s="455"/>
      <c r="BC13" s="455"/>
      <c r="BD13" s="455"/>
      <c r="BE13" s="455"/>
      <c r="BF13" s="455"/>
      <c r="BG13" s="455"/>
      <c r="BH13" s="455"/>
      <c r="BI13" s="455"/>
      <c r="BJ13" s="455"/>
      <c r="BK13" s="455"/>
      <c r="BL13" s="455"/>
      <c r="BM13" s="456"/>
      <c r="BN13" s="420">
        <v>-1561214</v>
      </c>
      <c r="BO13" s="421"/>
      <c r="BP13" s="421"/>
      <c r="BQ13" s="421"/>
      <c r="BR13" s="421"/>
      <c r="BS13" s="421"/>
      <c r="BT13" s="421"/>
      <c r="BU13" s="422"/>
      <c r="BV13" s="420">
        <v>4377063</v>
      </c>
      <c r="BW13" s="421"/>
      <c r="BX13" s="421"/>
      <c r="BY13" s="421"/>
      <c r="BZ13" s="421"/>
      <c r="CA13" s="421"/>
      <c r="CB13" s="421"/>
      <c r="CC13" s="422"/>
      <c r="CD13" s="423" t="s">
        <v>143</v>
      </c>
      <c r="CE13" s="424"/>
      <c r="CF13" s="424"/>
      <c r="CG13" s="424"/>
      <c r="CH13" s="424"/>
      <c r="CI13" s="424"/>
      <c r="CJ13" s="424"/>
      <c r="CK13" s="424"/>
      <c r="CL13" s="424"/>
      <c r="CM13" s="424"/>
      <c r="CN13" s="424"/>
      <c r="CO13" s="424"/>
      <c r="CP13" s="424"/>
      <c r="CQ13" s="424"/>
      <c r="CR13" s="424"/>
      <c r="CS13" s="425"/>
      <c r="CT13" s="417">
        <v>0.3</v>
      </c>
      <c r="CU13" s="418"/>
      <c r="CV13" s="418"/>
      <c r="CW13" s="418"/>
      <c r="CX13" s="418"/>
      <c r="CY13" s="418"/>
      <c r="CZ13" s="418"/>
      <c r="DA13" s="419"/>
      <c r="DB13" s="417">
        <v>0.4</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144</v>
      </c>
      <c r="M14" s="502"/>
      <c r="N14" s="502"/>
      <c r="O14" s="502"/>
      <c r="P14" s="502"/>
      <c r="Q14" s="503"/>
      <c r="R14" s="504">
        <v>113829</v>
      </c>
      <c r="S14" s="505"/>
      <c r="T14" s="505"/>
      <c r="U14" s="505"/>
      <c r="V14" s="506"/>
      <c r="W14" s="410"/>
      <c r="X14" s="411"/>
      <c r="Y14" s="411"/>
      <c r="Z14" s="411"/>
      <c r="AA14" s="411"/>
      <c r="AB14" s="400"/>
      <c r="AC14" s="507">
        <v>0.6</v>
      </c>
      <c r="AD14" s="508"/>
      <c r="AE14" s="508"/>
      <c r="AF14" s="508"/>
      <c r="AG14" s="509"/>
      <c r="AH14" s="507">
        <v>0.6</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145</v>
      </c>
      <c r="CE14" s="516"/>
      <c r="CF14" s="516"/>
      <c r="CG14" s="516"/>
      <c r="CH14" s="516"/>
      <c r="CI14" s="516"/>
      <c r="CJ14" s="516"/>
      <c r="CK14" s="516"/>
      <c r="CL14" s="516"/>
      <c r="CM14" s="516"/>
      <c r="CN14" s="516"/>
      <c r="CO14" s="516"/>
      <c r="CP14" s="516"/>
      <c r="CQ14" s="516"/>
      <c r="CR14" s="516"/>
      <c r="CS14" s="517"/>
      <c r="CT14" s="518" t="s">
        <v>137</v>
      </c>
      <c r="CU14" s="519"/>
      <c r="CV14" s="519"/>
      <c r="CW14" s="519"/>
      <c r="CX14" s="519"/>
      <c r="CY14" s="519"/>
      <c r="CZ14" s="519"/>
      <c r="DA14" s="520"/>
      <c r="DB14" s="518" t="s">
        <v>146</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138</v>
      </c>
      <c r="N15" s="512"/>
      <c r="O15" s="512"/>
      <c r="P15" s="512"/>
      <c r="Q15" s="513"/>
      <c r="R15" s="504">
        <v>111093</v>
      </c>
      <c r="S15" s="505"/>
      <c r="T15" s="505"/>
      <c r="U15" s="505"/>
      <c r="V15" s="506"/>
      <c r="W15" s="436" t="s">
        <v>147</v>
      </c>
      <c r="X15" s="437"/>
      <c r="Y15" s="437"/>
      <c r="Z15" s="437"/>
      <c r="AA15" s="437"/>
      <c r="AB15" s="427"/>
      <c r="AC15" s="471">
        <v>10575</v>
      </c>
      <c r="AD15" s="472"/>
      <c r="AE15" s="472"/>
      <c r="AF15" s="472"/>
      <c r="AG15" s="514"/>
      <c r="AH15" s="471">
        <v>11294</v>
      </c>
      <c r="AI15" s="472"/>
      <c r="AJ15" s="472"/>
      <c r="AK15" s="472"/>
      <c r="AL15" s="473"/>
      <c r="AM15" s="449"/>
      <c r="AN15" s="450"/>
      <c r="AO15" s="450"/>
      <c r="AP15" s="450"/>
      <c r="AQ15" s="450"/>
      <c r="AR15" s="450"/>
      <c r="AS15" s="450"/>
      <c r="AT15" s="451"/>
      <c r="AU15" s="452"/>
      <c r="AV15" s="453"/>
      <c r="AW15" s="453"/>
      <c r="AX15" s="453"/>
      <c r="AY15" s="380" t="s">
        <v>148</v>
      </c>
      <c r="AZ15" s="381"/>
      <c r="BA15" s="381"/>
      <c r="BB15" s="381"/>
      <c r="BC15" s="381"/>
      <c r="BD15" s="381"/>
      <c r="BE15" s="381"/>
      <c r="BF15" s="381"/>
      <c r="BG15" s="381"/>
      <c r="BH15" s="381"/>
      <c r="BI15" s="381"/>
      <c r="BJ15" s="381"/>
      <c r="BK15" s="381"/>
      <c r="BL15" s="381"/>
      <c r="BM15" s="382"/>
      <c r="BN15" s="383">
        <v>17974218</v>
      </c>
      <c r="BO15" s="384"/>
      <c r="BP15" s="384"/>
      <c r="BQ15" s="384"/>
      <c r="BR15" s="384"/>
      <c r="BS15" s="384"/>
      <c r="BT15" s="384"/>
      <c r="BU15" s="385"/>
      <c r="BV15" s="383">
        <v>16296851</v>
      </c>
      <c r="BW15" s="384"/>
      <c r="BX15" s="384"/>
      <c r="BY15" s="384"/>
      <c r="BZ15" s="384"/>
      <c r="CA15" s="384"/>
      <c r="CB15" s="384"/>
      <c r="CC15" s="385"/>
      <c r="CD15" s="521" t="s">
        <v>149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150</v>
      </c>
      <c r="M16" s="524"/>
      <c r="N16" s="524"/>
      <c r="O16" s="524"/>
      <c r="P16" s="524"/>
      <c r="Q16" s="525"/>
      <c r="R16" s="526" t="s">
        <v>151</v>
      </c>
      <c r="S16" s="527"/>
      <c r="T16" s="527"/>
      <c r="U16" s="527"/>
      <c r="V16" s="528"/>
      <c r="W16" s="410"/>
      <c r="X16" s="411"/>
      <c r="Y16" s="411"/>
      <c r="Z16" s="411"/>
      <c r="AA16" s="411"/>
      <c r="AB16" s="400"/>
      <c r="AC16" s="507">
        <v>21.2</v>
      </c>
      <c r="AD16" s="508"/>
      <c r="AE16" s="508"/>
      <c r="AF16" s="508"/>
      <c r="AG16" s="509"/>
      <c r="AH16" s="507">
        <v>23.2</v>
      </c>
      <c r="AI16" s="508"/>
      <c r="AJ16" s="508"/>
      <c r="AK16" s="508"/>
      <c r="AL16" s="510"/>
      <c r="AM16" s="449"/>
      <c r="AN16" s="450"/>
      <c r="AO16" s="450"/>
      <c r="AP16" s="450"/>
      <c r="AQ16" s="450"/>
      <c r="AR16" s="450"/>
      <c r="AS16" s="450"/>
      <c r="AT16" s="451"/>
      <c r="AU16" s="452"/>
      <c r="AV16" s="453"/>
      <c r="AW16" s="453"/>
      <c r="AX16" s="453"/>
      <c r="AY16" s="454" t="s">
        <v>152</v>
      </c>
      <c r="AZ16" s="455"/>
      <c r="BA16" s="455"/>
      <c r="BB16" s="455"/>
      <c r="BC16" s="455"/>
      <c r="BD16" s="455"/>
      <c r="BE16" s="455"/>
      <c r="BF16" s="455"/>
      <c r="BG16" s="455"/>
      <c r="BH16" s="455"/>
      <c r="BI16" s="455"/>
      <c r="BJ16" s="455"/>
      <c r="BK16" s="455"/>
      <c r="BL16" s="455"/>
      <c r="BM16" s="456"/>
      <c r="BN16" s="420">
        <v>17973775</v>
      </c>
      <c r="BO16" s="421"/>
      <c r="BP16" s="421"/>
      <c r="BQ16" s="421"/>
      <c r="BR16" s="421"/>
      <c r="BS16" s="421"/>
      <c r="BT16" s="421"/>
      <c r="BU16" s="422"/>
      <c r="BV16" s="420">
        <v>17274454</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153</v>
      </c>
      <c r="N17" s="532"/>
      <c r="O17" s="532"/>
      <c r="P17" s="532"/>
      <c r="Q17" s="533"/>
      <c r="R17" s="526" t="s">
        <v>154</v>
      </c>
      <c r="S17" s="527"/>
      <c r="T17" s="527"/>
      <c r="U17" s="527"/>
      <c r="V17" s="528"/>
      <c r="W17" s="436" t="s">
        <v>155</v>
      </c>
      <c r="X17" s="437"/>
      <c r="Y17" s="437"/>
      <c r="Z17" s="437"/>
      <c r="AA17" s="437"/>
      <c r="AB17" s="427"/>
      <c r="AC17" s="471">
        <v>38906</v>
      </c>
      <c r="AD17" s="472"/>
      <c r="AE17" s="472"/>
      <c r="AF17" s="472"/>
      <c r="AG17" s="514"/>
      <c r="AH17" s="471">
        <v>37034</v>
      </c>
      <c r="AI17" s="472"/>
      <c r="AJ17" s="472"/>
      <c r="AK17" s="472"/>
      <c r="AL17" s="473"/>
      <c r="AM17" s="449"/>
      <c r="AN17" s="450"/>
      <c r="AO17" s="450"/>
      <c r="AP17" s="450"/>
      <c r="AQ17" s="450"/>
      <c r="AR17" s="450"/>
      <c r="AS17" s="450"/>
      <c r="AT17" s="451"/>
      <c r="AU17" s="452"/>
      <c r="AV17" s="453"/>
      <c r="AW17" s="453"/>
      <c r="AX17" s="453"/>
      <c r="AY17" s="454" t="s">
        <v>156</v>
      </c>
      <c r="AZ17" s="455"/>
      <c r="BA17" s="455"/>
      <c r="BB17" s="455"/>
      <c r="BC17" s="455"/>
      <c r="BD17" s="455"/>
      <c r="BE17" s="455"/>
      <c r="BF17" s="455"/>
      <c r="BG17" s="455"/>
      <c r="BH17" s="455"/>
      <c r="BI17" s="455"/>
      <c r="BJ17" s="455"/>
      <c r="BK17" s="455"/>
      <c r="BL17" s="455"/>
      <c r="BM17" s="456"/>
      <c r="BN17" s="420">
        <v>22984135</v>
      </c>
      <c r="BO17" s="421"/>
      <c r="BP17" s="421"/>
      <c r="BQ17" s="421"/>
      <c r="BR17" s="421"/>
      <c r="BS17" s="421"/>
      <c r="BT17" s="421"/>
      <c r="BU17" s="422"/>
      <c r="BV17" s="420">
        <v>20800801</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157</v>
      </c>
      <c r="C18" s="463"/>
      <c r="D18" s="463"/>
      <c r="E18" s="543"/>
      <c r="F18" s="543"/>
      <c r="G18" s="543"/>
      <c r="H18" s="543"/>
      <c r="I18" s="543"/>
      <c r="J18" s="543"/>
      <c r="K18" s="543"/>
      <c r="L18" s="544">
        <v>17.34</v>
      </c>
      <c r="M18" s="544"/>
      <c r="N18" s="544"/>
      <c r="O18" s="544"/>
      <c r="P18" s="544"/>
      <c r="Q18" s="544"/>
      <c r="R18" s="545"/>
      <c r="S18" s="545"/>
      <c r="T18" s="545"/>
      <c r="U18" s="545"/>
      <c r="V18" s="546"/>
      <c r="W18" s="438"/>
      <c r="X18" s="439"/>
      <c r="Y18" s="439"/>
      <c r="Z18" s="439"/>
      <c r="AA18" s="439"/>
      <c r="AB18" s="430"/>
      <c r="AC18" s="547">
        <v>78.099999999999994</v>
      </c>
      <c r="AD18" s="548"/>
      <c r="AE18" s="548"/>
      <c r="AF18" s="548"/>
      <c r="AG18" s="549"/>
      <c r="AH18" s="547">
        <v>76.099999999999994</v>
      </c>
      <c r="AI18" s="548"/>
      <c r="AJ18" s="548"/>
      <c r="AK18" s="548"/>
      <c r="AL18" s="550"/>
      <c r="AM18" s="449"/>
      <c r="AN18" s="450"/>
      <c r="AO18" s="450"/>
      <c r="AP18" s="450"/>
      <c r="AQ18" s="450"/>
      <c r="AR18" s="450"/>
      <c r="AS18" s="450"/>
      <c r="AT18" s="451"/>
      <c r="AU18" s="452"/>
      <c r="AV18" s="453"/>
      <c r="AW18" s="453"/>
      <c r="AX18" s="453"/>
      <c r="AY18" s="454" t="s">
        <v>158</v>
      </c>
      <c r="AZ18" s="455"/>
      <c r="BA18" s="455"/>
      <c r="BB18" s="455"/>
      <c r="BC18" s="455"/>
      <c r="BD18" s="455"/>
      <c r="BE18" s="455"/>
      <c r="BF18" s="455"/>
      <c r="BG18" s="455"/>
      <c r="BH18" s="455"/>
      <c r="BI18" s="455"/>
      <c r="BJ18" s="455"/>
      <c r="BK18" s="455"/>
      <c r="BL18" s="455"/>
      <c r="BM18" s="456"/>
      <c r="BN18" s="420">
        <v>21431755</v>
      </c>
      <c r="BO18" s="421"/>
      <c r="BP18" s="421"/>
      <c r="BQ18" s="421"/>
      <c r="BR18" s="421"/>
      <c r="BS18" s="421"/>
      <c r="BT18" s="421"/>
      <c r="BU18" s="422"/>
      <c r="BV18" s="420">
        <v>20897973</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159</v>
      </c>
      <c r="C19" s="463"/>
      <c r="D19" s="463"/>
      <c r="E19" s="543"/>
      <c r="F19" s="543"/>
      <c r="G19" s="543"/>
      <c r="H19" s="543"/>
      <c r="I19" s="543"/>
      <c r="J19" s="543"/>
      <c r="K19" s="543"/>
      <c r="L19" s="551">
        <v>6571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160</v>
      </c>
      <c r="AZ19" s="455"/>
      <c r="BA19" s="455"/>
      <c r="BB19" s="455"/>
      <c r="BC19" s="455"/>
      <c r="BD19" s="455"/>
      <c r="BE19" s="455"/>
      <c r="BF19" s="455"/>
      <c r="BG19" s="455"/>
      <c r="BH19" s="455"/>
      <c r="BI19" s="455"/>
      <c r="BJ19" s="455"/>
      <c r="BK19" s="455"/>
      <c r="BL19" s="455"/>
      <c r="BM19" s="456"/>
      <c r="BN19" s="420">
        <v>31334964</v>
      </c>
      <c r="BO19" s="421"/>
      <c r="BP19" s="421"/>
      <c r="BQ19" s="421"/>
      <c r="BR19" s="421"/>
      <c r="BS19" s="421"/>
      <c r="BT19" s="421"/>
      <c r="BU19" s="422"/>
      <c r="BV19" s="420">
        <v>30297022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161</v>
      </c>
      <c r="C20" s="463"/>
      <c r="D20" s="463"/>
      <c r="E20" s="543"/>
      <c r="F20" s="543"/>
      <c r="G20" s="543"/>
      <c r="H20" s="543"/>
      <c r="I20" s="543"/>
      <c r="J20" s="543"/>
      <c r="K20" s="543"/>
      <c r="L20" s="551">
        <v>52163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163</v>
      </c>
      <c r="C22" s="564"/>
      <c r="D22" s="565"/>
      <c r="E22" s="432" t="s">
        <v>1</v>
      </c>
      <c r="F22" s="437"/>
      <c r="G22" s="437"/>
      <c r="H22" s="437"/>
      <c r="I22" s="437"/>
      <c r="J22" s="437"/>
      <c r="K22" s="427"/>
      <c r="L22" s="432" t="s">
        <v>164</v>
      </c>
      <c r="M22" s="437"/>
      <c r="N22" s="437"/>
      <c r="O22" s="437"/>
      <c r="P22" s="427"/>
      <c r="Q22" s="595" t="s">
        <v>165</v>
      </c>
      <c r="R22" s="596"/>
      <c r="S22" s="596"/>
      <c r="T22" s="596"/>
      <c r="U22" s="596"/>
      <c r="V22" s="597"/>
      <c r="W22" s="563" t="s">
        <v>166</v>
      </c>
      <c r="X22" s="564"/>
      <c r="Y22" s="565"/>
      <c r="Z22" s="432" t="s">
        <v>1</v>
      </c>
      <c r="AA22" s="437"/>
      <c r="AB22" s="437"/>
      <c r="AC22" s="437"/>
      <c r="AD22" s="437"/>
      <c r="AE22" s="437"/>
      <c r="AF22" s="437"/>
      <c r="AG22" s="427"/>
      <c r="AH22" s="601" t="s">
        <v>167</v>
      </c>
      <c r="AI22" s="437"/>
      <c r="AJ22" s="437"/>
      <c r="AK22" s="437"/>
      <c r="AL22" s="427"/>
      <c r="AM22" s="601" t="s">
        <v>168</v>
      </c>
      <c r="AN22" s="602"/>
      <c r="AO22" s="602"/>
      <c r="AP22" s="602"/>
      <c r="AQ22" s="602"/>
      <c r="AR22" s="603"/>
      <c r="AS22" s="595" t="s">
        <v>165</v>
      </c>
      <c r="AT22" s="596"/>
      <c r="AU22" s="596"/>
      <c r="AV22" s="596"/>
      <c r="AW22" s="596"/>
      <c r="AX22" s="607"/>
      <c r="AY22" s="380" t="s">
        <v>169</v>
      </c>
      <c r="AZ22" s="381"/>
      <c r="BA22" s="381"/>
      <c r="BB22" s="381"/>
      <c r="BC22" s="381"/>
      <c r="BD22" s="381"/>
      <c r="BE22" s="381"/>
      <c r="BF22" s="381"/>
      <c r="BG22" s="381"/>
      <c r="BH22" s="381"/>
      <c r="BI22" s="381"/>
      <c r="BJ22" s="381"/>
      <c r="BK22" s="381"/>
      <c r="BL22" s="381"/>
      <c r="BM22" s="382"/>
      <c r="BN22" s="383">
        <v>16226894</v>
      </c>
      <c r="BO22" s="384"/>
      <c r="BP22" s="384"/>
      <c r="BQ22" s="384"/>
      <c r="BR22" s="384"/>
      <c r="BS22" s="384"/>
      <c r="BT22" s="384"/>
      <c r="BU22" s="385"/>
      <c r="BV22" s="383">
        <v>18031351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170</v>
      </c>
      <c r="AZ23" s="455"/>
      <c r="BA23" s="455"/>
      <c r="BB23" s="455"/>
      <c r="BC23" s="455"/>
      <c r="BD23" s="455"/>
      <c r="BE23" s="455"/>
      <c r="BF23" s="455"/>
      <c r="BG23" s="455"/>
      <c r="BH23" s="455"/>
      <c r="BI23" s="455"/>
      <c r="BJ23" s="455"/>
      <c r="BK23" s="455"/>
      <c r="BL23" s="455"/>
      <c r="BM23" s="456"/>
      <c r="BN23" s="420">
        <v>10769906</v>
      </c>
      <c r="BO23" s="421"/>
      <c r="BP23" s="421"/>
      <c r="BQ23" s="421"/>
      <c r="BR23" s="421"/>
      <c r="BS23" s="421"/>
      <c r="BT23" s="421"/>
      <c r="BU23" s="422"/>
      <c r="BV23" s="420">
        <v>11848753</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171</v>
      </c>
      <c r="F24" s="450"/>
      <c r="G24" s="450"/>
      <c r="H24" s="450"/>
      <c r="I24" s="450"/>
      <c r="J24" s="450"/>
      <c r="K24" s="451"/>
      <c r="L24" s="471">
        <v>1</v>
      </c>
      <c r="M24" s="472"/>
      <c r="N24" s="472"/>
      <c r="O24" s="472"/>
      <c r="P24" s="514"/>
      <c r="Q24" s="471">
        <v>10000</v>
      </c>
      <c r="R24" s="472"/>
      <c r="S24" s="472"/>
      <c r="T24" s="472"/>
      <c r="U24" s="472"/>
      <c r="V24" s="514"/>
      <c r="W24" s="566"/>
      <c r="X24" s="567"/>
      <c r="Y24" s="568"/>
      <c r="Z24" s="470" t="s">
        <v>172</v>
      </c>
      <c r="AA24" s="450"/>
      <c r="AB24" s="450"/>
      <c r="AC24" s="450"/>
      <c r="AD24" s="450"/>
      <c r="AE24" s="450"/>
      <c r="AF24" s="450"/>
      <c r="AG24" s="451"/>
      <c r="AH24" s="471">
        <v>555</v>
      </c>
      <c r="AI24" s="472"/>
      <c r="AJ24" s="472"/>
      <c r="AK24" s="472"/>
      <c r="AL24" s="514"/>
      <c r="AM24" s="471">
        <v>1715505</v>
      </c>
      <c r="AN24" s="472"/>
      <c r="AO24" s="472"/>
      <c r="AP24" s="472"/>
      <c r="AQ24" s="472"/>
      <c r="AR24" s="514"/>
      <c r="AS24" s="471">
        <v>3091</v>
      </c>
      <c r="AT24" s="472"/>
      <c r="AU24" s="472"/>
      <c r="AV24" s="472"/>
      <c r="AW24" s="472"/>
      <c r="AX24" s="473"/>
      <c r="AY24" s="536" t="s">
        <v>173</v>
      </c>
      <c r="AZ24" s="537"/>
      <c r="BA24" s="537"/>
      <c r="BB24" s="537"/>
      <c r="BC24" s="537"/>
      <c r="BD24" s="537"/>
      <c r="BE24" s="537"/>
      <c r="BF24" s="537"/>
      <c r="BG24" s="537"/>
      <c r="BH24" s="537"/>
      <c r="BI24" s="537"/>
      <c r="BJ24" s="537"/>
      <c r="BK24" s="537"/>
      <c r="BL24" s="537"/>
      <c r="BM24" s="538"/>
      <c r="BN24" s="420">
        <v>7200981</v>
      </c>
      <c r="BO24" s="421"/>
      <c r="BP24" s="421"/>
      <c r="BQ24" s="421"/>
      <c r="BR24" s="421"/>
      <c r="BS24" s="421"/>
      <c r="BT24" s="421"/>
      <c r="BU24" s="422"/>
      <c r="BV24" s="420">
        <v>8050443</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174</v>
      </c>
      <c r="F25" s="450"/>
      <c r="G25" s="450"/>
      <c r="H25" s="450"/>
      <c r="I25" s="450"/>
      <c r="J25" s="450"/>
      <c r="K25" s="451"/>
      <c r="L25" s="471">
        <v>2</v>
      </c>
      <c r="M25" s="472"/>
      <c r="N25" s="472"/>
      <c r="O25" s="472"/>
      <c r="P25" s="514"/>
      <c r="Q25" s="471">
        <v>8800</v>
      </c>
      <c r="R25" s="472"/>
      <c r="S25" s="472"/>
      <c r="T25" s="472"/>
      <c r="U25" s="472"/>
      <c r="V25" s="514"/>
      <c r="W25" s="566"/>
      <c r="X25" s="567"/>
      <c r="Y25" s="568"/>
      <c r="Z25" s="470" t="s">
        <v>175</v>
      </c>
      <c r="AA25" s="450"/>
      <c r="AB25" s="450"/>
      <c r="AC25" s="450"/>
      <c r="AD25" s="450"/>
      <c r="AE25" s="450"/>
      <c r="AF25" s="450"/>
      <c r="AG25" s="451"/>
      <c r="AH25" s="471" t="s">
        <v>137</v>
      </c>
      <c r="AI25" s="472"/>
      <c r="AJ25" s="472"/>
      <c r="AK25" s="472"/>
      <c r="AL25" s="514"/>
      <c r="AM25" s="471" t="s">
        <v>176</v>
      </c>
      <c r="AN25" s="472"/>
      <c r="AO25" s="472"/>
      <c r="AP25" s="472"/>
      <c r="AQ25" s="472"/>
      <c r="AR25" s="514"/>
      <c r="AS25" s="471" t="s">
        <v>176</v>
      </c>
      <c r="AT25" s="472"/>
      <c r="AU25" s="472"/>
      <c r="AV25" s="472"/>
      <c r="AW25" s="472"/>
      <c r="AX25" s="473"/>
      <c r="AY25" s="380" t="s">
        <v>177</v>
      </c>
      <c r="AZ25" s="381"/>
      <c r="BA25" s="381"/>
      <c r="BB25" s="381"/>
      <c r="BC25" s="381"/>
      <c r="BD25" s="381"/>
      <c r="BE25" s="381"/>
      <c r="BF25" s="381"/>
      <c r="BG25" s="381"/>
      <c r="BH25" s="381"/>
      <c r="BI25" s="381"/>
      <c r="BJ25" s="381"/>
      <c r="BK25" s="381"/>
      <c r="BL25" s="381"/>
      <c r="BM25" s="382"/>
      <c r="BN25" s="383">
        <v>2158942</v>
      </c>
      <c r="BO25" s="384"/>
      <c r="BP25" s="384"/>
      <c r="BQ25" s="384"/>
      <c r="BR25" s="384"/>
      <c r="BS25" s="384"/>
      <c r="BT25" s="384"/>
      <c r="BU25" s="385"/>
      <c r="BV25" s="383">
        <v>3553698</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178</v>
      </c>
      <c r="F26" s="450"/>
      <c r="G26" s="450"/>
      <c r="H26" s="450"/>
      <c r="I26" s="450"/>
      <c r="J26" s="450"/>
      <c r="K26" s="451"/>
      <c r="L26" s="471">
        <v>1</v>
      </c>
      <c r="M26" s="472"/>
      <c r="N26" s="472"/>
      <c r="O26" s="472"/>
      <c r="P26" s="514"/>
      <c r="Q26" s="471">
        <v>8100</v>
      </c>
      <c r="R26" s="472"/>
      <c r="S26" s="472"/>
      <c r="T26" s="472"/>
      <c r="U26" s="472"/>
      <c r="V26" s="514"/>
      <c r="W26" s="566"/>
      <c r="X26" s="567"/>
      <c r="Y26" s="568"/>
      <c r="Z26" s="470" t="s">
        <v>179</v>
      </c>
      <c r="AA26" s="572"/>
      <c r="AB26" s="572"/>
      <c r="AC26" s="572"/>
      <c r="AD26" s="572"/>
      <c r="AE26" s="572"/>
      <c r="AF26" s="572"/>
      <c r="AG26" s="573"/>
      <c r="AH26" s="471">
        <v>34</v>
      </c>
      <c r="AI26" s="472"/>
      <c r="AJ26" s="472"/>
      <c r="AK26" s="472"/>
      <c r="AL26" s="514"/>
      <c r="AM26" s="471">
        <v>105876</v>
      </c>
      <c r="AN26" s="472"/>
      <c r="AO26" s="472"/>
      <c r="AP26" s="472"/>
      <c r="AQ26" s="472"/>
      <c r="AR26" s="514"/>
      <c r="AS26" s="471">
        <v>3114</v>
      </c>
      <c r="AT26" s="472"/>
      <c r="AU26" s="472"/>
      <c r="AV26" s="472"/>
      <c r="AW26" s="472"/>
      <c r="AX26" s="473"/>
      <c r="AY26" s="423" t="s">
        <v>180</v>
      </c>
      <c r="AZ26" s="424"/>
      <c r="BA26" s="424"/>
      <c r="BB26" s="424"/>
      <c r="BC26" s="424"/>
      <c r="BD26" s="424"/>
      <c r="BE26" s="424"/>
      <c r="BF26" s="424"/>
      <c r="BG26" s="424"/>
      <c r="BH26" s="424"/>
      <c r="BI26" s="424"/>
      <c r="BJ26" s="424"/>
      <c r="BK26" s="424"/>
      <c r="BL26" s="424"/>
      <c r="BM26" s="425"/>
      <c r="BN26" s="420">
        <v>50000</v>
      </c>
      <c r="BO26" s="421"/>
      <c r="BP26" s="421"/>
      <c r="BQ26" s="421"/>
      <c r="BR26" s="421"/>
      <c r="BS26" s="421"/>
      <c r="BT26" s="421"/>
      <c r="BU26" s="422"/>
      <c r="BV26" s="420">
        <v>30000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181</v>
      </c>
      <c r="F27" s="450"/>
      <c r="G27" s="450"/>
      <c r="H27" s="450"/>
      <c r="I27" s="450"/>
      <c r="J27" s="450"/>
      <c r="K27" s="451"/>
      <c r="L27" s="471">
        <v>1</v>
      </c>
      <c r="M27" s="472"/>
      <c r="N27" s="472"/>
      <c r="O27" s="472"/>
      <c r="P27" s="514"/>
      <c r="Q27" s="471">
        <v>6100</v>
      </c>
      <c r="R27" s="472"/>
      <c r="S27" s="472"/>
      <c r="T27" s="472"/>
      <c r="U27" s="472"/>
      <c r="V27" s="514"/>
      <c r="W27" s="566"/>
      <c r="X27" s="567"/>
      <c r="Y27" s="568"/>
      <c r="Z27" s="470" t="s">
        <v>182</v>
      </c>
      <c r="AA27" s="450"/>
      <c r="AB27" s="450"/>
      <c r="AC27" s="450"/>
      <c r="AD27" s="450"/>
      <c r="AE27" s="450"/>
      <c r="AF27" s="450"/>
      <c r="AG27" s="451"/>
      <c r="AH27" s="471">
        <v>3</v>
      </c>
      <c r="AI27" s="472"/>
      <c r="AJ27" s="472"/>
      <c r="AK27" s="472"/>
      <c r="AL27" s="514"/>
      <c r="AM27" s="471">
        <v>12936</v>
      </c>
      <c r="AN27" s="472"/>
      <c r="AO27" s="472"/>
      <c r="AP27" s="472"/>
      <c r="AQ27" s="472"/>
      <c r="AR27" s="514"/>
      <c r="AS27" s="471">
        <v>4312</v>
      </c>
      <c r="AT27" s="472"/>
      <c r="AU27" s="472"/>
      <c r="AV27" s="472"/>
      <c r="AW27" s="472"/>
      <c r="AX27" s="473"/>
      <c r="AY27" s="515" t="s">
        <v>183</v>
      </c>
      <c r="AZ27" s="516"/>
      <c r="BA27" s="516"/>
      <c r="BB27" s="516"/>
      <c r="BC27" s="516"/>
      <c r="BD27" s="516"/>
      <c r="BE27" s="516"/>
      <c r="BF27" s="516"/>
      <c r="BG27" s="516"/>
      <c r="BH27" s="516"/>
      <c r="BI27" s="516"/>
      <c r="BJ27" s="516"/>
      <c r="BK27" s="516"/>
      <c r="BL27" s="516"/>
      <c r="BM27" s="517"/>
      <c r="BN27" s="539" t="s">
        <v>176</v>
      </c>
      <c r="BO27" s="540"/>
      <c r="BP27" s="540"/>
      <c r="BQ27" s="540"/>
      <c r="BR27" s="540"/>
      <c r="BS27" s="540"/>
      <c r="BT27" s="540"/>
      <c r="BU27" s="541"/>
      <c r="BV27" s="539" t="s">
        <v>176</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184</v>
      </c>
      <c r="F28" s="450"/>
      <c r="G28" s="450"/>
      <c r="H28" s="450"/>
      <c r="I28" s="450"/>
      <c r="J28" s="450"/>
      <c r="K28" s="451"/>
      <c r="L28" s="471">
        <v>1</v>
      </c>
      <c r="M28" s="472"/>
      <c r="N28" s="472"/>
      <c r="O28" s="472"/>
      <c r="P28" s="514"/>
      <c r="Q28" s="471">
        <v>5500</v>
      </c>
      <c r="R28" s="472"/>
      <c r="S28" s="472"/>
      <c r="T28" s="472"/>
      <c r="U28" s="472"/>
      <c r="V28" s="514"/>
      <c r="W28" s="566"/>
      <c r="X28" s="567"/>
      <c r="Y28" s="568"/>
      <c r="Z28" s="470" t="s">
        <v>185</v>
      </c>
      <c r="AA28" s="450"/>
      <c r="AB28" s="450"/>
      <c r="AC28" s="450"/>
      <c r="AD28" s="450"/>
      <c r="AE28" s="450"/>
      <c r="AF28" s="450"/>
      <c r="AG28" s="451"/>
      <c r="AH28" s="471" t="s">
        <v>176</v>
      </c>
      <c r="AI28" s="472"/>
      <c r="AJ28" s="472"/>
      <c r="AK28" s="472"/>
      <c r="AL28" s="514"/>
      <c r="AM28" s="471" t="s">
        <v>176</v>
      </c>
      <c r="AN28" s="472"/>
      <c r="AO28" s="472"/>
      <c r="AP28" s="472"/>
      <c r="AQ28" s="472"/>
      <c r="AR28" s="514"/>
      <c r="AS28" s="471" t="s">
        <v>137</v>
      </c>
      <c r="AT28" s="472"/>
      <c r="AU28" s="472"/>
      <c r="AV28" s="472"/>
      <c r="AW28" s="472"/>
      <c r="AX28" s="473"/>
      <c r="AY28" s="574" t="s">
        <v>186</v>
      </c>
      <c r="AZ28" s="575"/>
      <c r="BA28" s="575"/>
      <c r="BB28" s="576"/>
      <c r="BC28" s="380" t="s">
        <v>49</v>
      </c>
      <c r="BD28" s="381"/>
      <c r="BE28" s="381"/>
      <c r="BF28" s="381"/>
      <c r="BG28" s="381"/>
      <c r="BH28" s="381"/>
      <c r="BI28" s="381"/>
      <c r="BJ28" s="381"/>
      <c r="BK28" s="381"/>
      <c r="BL28" s="381"/>
      <c r="BM28" s="382"/>
      <c r="BN28" s="383">
        <v>7855272</v>
      </c>
      <c r="BO28" s="384"/>
      <c r="BP28" s="384"/>
      <c r="BQ28" s="384"/>
      <c r="BR28" s="384"/>
      <c r="BS28" s="384"/>
      <c r="BT28" s="384"/>
      <c r="BU28" s="385"/>
      <c r="BV28" s="383">
        <v>8554975</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187</v>
      </c>
      <c r="F29" s="450"/>
      <c r="G29" s="450"/>
      <c r="H29" s="450"/>
      <c r="I29" s="450"/>
      <c r="J29" s="450"/>
      <c r="K29" s="451"/>
      <c r="L29" s="471">
        <v>20</v>
      </c>
      <c r="M29" s="472"/>
      <c r="N29" s="472"/>
      <c r="O29" s="472"/>
      <c r="P29" s="514"/>
      <c r="Q29" s="471">
        <v>5300</v>
      </c>
      <c r="R29" s="472"/>
      <c r="S29" s="472"/>
      <c r="T29" s="472"/>
      <c r="U29" s="472"/>
      <c r="V29" s="514"/>
      <c r="W29" s="569"/>
      <c r="X29" s="570"/>
      <c r="Y29" s="571"/>
      <c r="Z29" s="470" t="s">
        <v>188</v>
      </c>
      <c r="AA29" s="450"/>
      <c r="AB29" s="450"/>
      <c r="AC29" s="450"/>
      <c r="AD29" s="450"/>
      <c r="AE29" s="450"/>
      <c r="AF29" s="450"/>
      <c r="AG29" s="451"/>
      <c r="AH29" s="471">
        <v>558</v>
      </c>
      <c r="AI29" s="472"/>
      <c r="AJ29" s="472"/>
      <c r="AK29" s="472"/>
      <c r="AL29" s="514"/>
      <c r="AM29" s="471">
        <v>1728441</v>
      </c>
      <c r="AN29" s="472"/>
      <c r="AO29" s="472"/>
      <c r="AP29" s="472"/>
      <c r="AQ29" s="472"/>
      <c r="AR29" s="514"/>
      <c r="AS29" s="471">
        <v>3098</v>
      </c>
      <c r="AT29" s="472"/>
      <c r="AU29" s="472"/>
      <c r="AV29" s="472"/>
      <c r="AW29" s="472"/>
      <c r="AX29" s="473"/>
      <c r="AY29" s="577"/>
      <c r="AZ29" s="578"/>
      <c r="BA29" s="578"/>
      <c r="BB29" s="579"/>
      <c r="BC29" s="454" t="s">
        <v>189</v>
      </c>
      <c r="BD29" s="455"/>
      <c r="BE29" s="455"/>
      <c r="BF29" s="455"/>
      <c r="BG29" s="455"/>
      <c r="BH29" s="455"/>
      <c r="BI29" s="455"/>
      <c r="BJ29" s="455"/>
      <c r="BK29" s="455"/>
      <c r="BL29" s="455"/>
      <c r="BM29" s="456"/>
      <c r="BN29" s="420" t="s">
        <v>176</v>
      </c>
      <c r="BO29" s="421"/>
      <c r="BP29" s="421"/>
      <c r="BQ29" s="421"/>
      <c r="BR29" s="421"/>
      <c r="BS29" s="421"/>
      <c r="BT29" s="421"/>
      <c r="BU29" s="422"/>
      <c r="BV29" s="420" t="s">
        <v>176</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190</v>
      </c>
      <c r="X30" s="588"/>
      <c r="Y30" s="588"/>
      <c r="Z30" s="588"/>
      <c r="AA30" s="588"/>
      <c r="AB30" s="588"/>
      <c r="AC30" s="588"/>
      <c r="AD30" s="588"/>
      <c r="AE30" s="588"/>
      <c r="AF30" s="588"/>
      <c r="AG30" s="589"/>
      <c r="AH30" s="547">
        <v>99.7</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51</v>
      </c>
      <c r="BD30" s="537"/>
      <c r="BE30" s="537"/>
      <c r="BF30" s="537"/>
      <c r="BG30" s="537"/>
      <c r="BH30" s="537"/>
      <c r="BI30" s="537"/>
      <c r="BJ30" s="537"/>
      <c r="BK30" s="537"/>
      <c r="BL30" s="537"/>
      <c r="BM30" s="538"/>
      <c r="BN30" s="539">
        <v>9063941</v>
      </c>
      <c r="BO30" s="540"/>
      <c r="BP30" s="540"/>
      <c r="BQ30" s="540"/>
      <c r="BR30" s="540"/>
      <c r="BS30" s="540"/>
      <c r="BT30" s="540"/>
      <c r="BU30" s="541"/>
      <c r="BV30" s="539">
        <v>7637821</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191</v>
      </c>
      <c r="D32" s="583"/>
      <c r="E32" s="583"/>
      <c r="F32" s="583"/>
      <c r="G32" s="583"/>
      <c r="H32" s="583"/>
      <c r="I32" s="583"/>
      <c r="J32" s="583"/>
      <c r="K32" s="583"/>
      <c r="L32" s="583"/>
      <c r="M32" s="583"/>
      <c r="N32" s="583"/>
      <c r="O32" s="583"/>
      <c r="P32" s="583"/>
      <c r="Q32" s="583"/>
      <c r="R32" s="583"/>
      <c r="S32" s="583"/>
      <c r="U32" s="424" t="s">
        <v>192</v>
      </c>
      <c r="V32" s="424"/>
      <c r="W32" s="424"/>
      <c r="X32" s="424"/>
      <c r="Y32" s="424"/>
      <c r="Z32" s="424"/>
      <c r="AA32" s="424"/>
      <c r="AB32" s="424"/>
      <c r="AC32" s="424"/>
      <c r="AD32" s="424"/>
      <c r="AE32" s="424"/>
      <c r="AF32" s="424"/>
      <c r="AG32" s="424"/>
      <c r="AH32" s="424"/>
      <c r="AI32" s="424"/>
      <c r="AJ32" s="424"/>
      <c r="AK32" s="424"/>
      <c r="AM32" s="424" t="s">
        <v>193</v>
      </c>
      <c r="AN32" s="424"/>
      <c r="AO32" s="424"/>
      <c r="AP32" s="424"/>
      <c r="AQ32" s="424"/>
      <c r="AR32" s="424"/>
      <c r="AS32" s="424"/>
      <c r="AT32" s="424"/>
      <c r="AU32" s="424"/>
      <c r="AV32" s="424"/>
      <c r="AW32" s="424"/>
      <c r="AX32" s="424"/>
      <c r="AY32" s="424"/>
      <c r="AZ32" s="424"/>
      <c r="BA32" s="424"/>
      <c r="BB32" s="424"/>
      <c r="BC32" s="424"/>
      <c r="BE32" s="424" t="s">
        <v>194</v>
      </c>
      <c r="BF32" s="424"/>
      <c r="BG32" s="424"/>
      <c r="BH32" s="424"/>
      <c r="BI32" s="424"/>
      <c r="BJ32" s="424"/>
      <c r="BK32" s="424"/>
      <c r="BL32" s="424"/>
      <c r="BM32" s="424"/>
      <c r="BN32" s="424"/>
      <c r="BO32" s="424"/>
      <c r="BP32" s="424"/>
      <c r="BQ32" s="424"/>
      <c r="BR32" s="424"/>
      <c r="BS32" s="424"/>
      <c r="BT32" s="424"/>
      <c r="BU32" s="424"/>
      <c r="BW32" s="424" t="s">
        <v>195</v>
      </c>
      <c r="BX32" s="424"/>
      <c r="BY32" s="424"/>
      <c r="BZ32" s="424"/>
      <c r="CA32" s="424"/>
      <c r="CB32" s="424"/>
      <c r="CC32" s="424"/>
      <c r="CD32" s="424"/>
      <c r="CE32" s="424"/>
      <c r="CF32" s="424"/>
      <c r="CG32" s="424"/>
      <c r="CH32" s="424"/>
      <c r="CI32" s="424"/>
      <c r="CJ32" s="424"/>
      <c r="CK32" s="424"/>
      <c r="CL32" s="424"/>
      <c r="CM32" s="424"/>
      <c r="CO32" s="424" t="s">
        <v>196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197</v>
      </c>
      <c r="D33" s="444"/>
      <c r="E33" s="409" t="s">
        <v>198</v>
      </c>
      <c r="F33" s="409"/>
      <c r="G33" s="409"/>
      <c r="H33" s="409"/>
      <c r="I33" s="409"/>
      <c r="J33" s="409"/>
      <c r="K33" s="409"/>
      <c r="L33" s="409"/>
      <c r="M33" s="409"/>
      <c r="N33" s="409"/>
      <c r="O33" s="409"/>
      <c r="P33" s="409"/>
      <c r="Q33" s="409"/>
      <c r="R33" s="409"/>
      <c r="S33" s="409"/>
      <c r="T33" s="200"/>
      <c r="U33" s="444" t="s">
        <v>199</v>
      </c>
      <c r="V33" s="444"/>
      <c r="W33" s="409" t="s">
        <v>200</v>
      </c>
      <c r="X33" s="409"/>
      <c r="Y33" s="409"/>
      <c r="Z33" s="409"/>
      <c r="AA33" s="409"/>
      <c r="AB33" s="409"/>
      <c r="AC33" s="409"/>
      <c r="AD33" s="409"/>
      <c r="AE33" s="409"/>
      <c r="AF33" s="409"/>
      <c r="AG33" s="409"/>
      <c r="AH33" s="409"/>
      <c r="AI33" s="409"/>
      <c r="AJ33" s="409"/>
      <c r="AK33" s="409"/>
      <c r="AL33" s="200"/>
      <c r="AM33" s="444" t="s">
        <v>197</v>
      </c>
      <c r="AN33" s="444"/>
      <c r="AO33" s="409" t="s">
        <v>200</v>
      </c>
      <c r="AP33" s="409"/>
      <c r="AQ33" s="409"/>
      <c r="AR33" s="409"/>
      <c r="AS33" s="409"/>
      <c r="AT33" s="409"/>
      <c r="AU33" s="409"/>
      <c r="AV33" s="409"/>
      <c r="AW33" s="409"/>
      <c r="AX33" s="409"/>
      <c r="AY33" s="409"/>
      <c r="AZ33" s="409"/>
      <c r="BA33" s="409"/>
      <c r="BB33" s="409"/>
      <c r="BC33" s="409"/>
      <c r="BD33" s="201"/>
      <c r="BE33" s="409" t="s">
        <v>201</v>
      </c>
      <c r="BF33" s="409"/>
      <c r="BG33" s="409" t="s">
        <v>202</v>
      </c>
      <c r="BH33" s="409"/>
      <c r="BI33" s="409"/>
      <c r="BJ33" s="409"/>
      <c r="BK33" s="409"/>
      <c r="BL33" s="409"/>
      <c r="BM33" s="409"/>
      <c r="BN33" s="409"/>
      <c r="BO33" s="409"/>
      <c r="BP33" s="409"/>
      <c r="BQ33" s="409"/>
      <c r="BR33" s="409"/>
      <c r="BS33" s="409"/>
      <c r="BT33" s="409"/>
      <c r="BU33" s="409"/>
      <c r="BV33" s="201"/>
      <c r="BW33" s="444" t="s">
        <v>201</v>
      </c>
      <c r="BX33" s="444"/>
      <c r="BY33" s="409" t="s">
        <v>203</v>
      </c>
      <c r="BZ33" s="409"/>
      <c r="CA33" s="409"/>
      <c r="CB33" s="409"/>
      <c r="CC33" s="409"/>
      <c r="CD33" s="409"/>
      <c r="CE33" s="409"/>
      <c r="CF33" s="409"/>
      <c r="CG33" s="409"/>
      <c r="CH33" s="409"/>
      <c r="CI33" s="409"/>
      <c r="CJ33" s="409"/>
      <c r="CK33" s="409"/>
      <c r="CL33" s="409"/>
      <c r="CM33" s="409"/>
      <c r="CN33" s="200"/>
      <c r="CO33" s="444" t="s">
        <v>199</v>
      </c>
      <c r="CP33" s="444"/>
      <c r="CQ33" s="409" t="s">
        <v>204</v>
      </c>
      <c r="CR33" s="409"/>
      <c r="CS33" s="409"/>
      <c r="CT33" s="409"/>
      <c r="CU33" s="409"/>
      <c r="CV33" s="409"/>
      <c r="CW33" s="409"/>
      <c r="CX33" s="409"/>
      <c r="CY33" s="409"/>
      <c r="CZ33" s="409"/>
      <c r="DA33" s="409"/>
      <c r="DB33" s="409"/>
      <c r="DC33" s="409"/>
      <c r="DD33" s="409"/>
      <c r="DE33" s="409"/>
      <c r="DF33" s="200"/>
      <c r="DG33" s="609" t="s">
        <v>205</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水道事業会計</v>
      </c>
      <c r="AP34" s="611"/>
      <c r="AQ34" s="611"/>
      <c r="AR34" s="611"/>
      <c r="AS34" s="611"/>
      <c r="AT34" s="611"/>
      <c r="AU34" s="611"/>
      <c r="AV34" s="611"/>
      <c r="AW34" s="611"/>
      <c r="AX34" s="611"/>
      <c r="AY34" s="611"/>
      <c r="AZ34" s="611"/>
      <c r="BA34" s="611"/>
      <c r="BB34" s="611"/>
      <c r="BC34" s="611"/>
      <c r="BD34" s="175"/>
      <c r="BE34" s="610">
        <f>IF(BG34="","",MAX(C34:D43,U34:V43,AM34:AN43)+1)</f>
        <v>7</v>
      </c>
      <c r="BF34" s="610"/>
      <c r="BG34" s="611" t="str">
        <f>IF('各会計、関係団体の財政状況及び健全化判断比率'!B33="","",'各会計、関係団体の財政状況及び健全化判断比率'!B33)</f>
        <v>中神土地区画整理事業特別会計</v>
      </c>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昭島市土地開発公社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f t="shared" ref="AM35:AM43" si="0">IF(AO35="","",AM34+1)</f>
        <v>6</v>
      </c>
      <c r="AN35" s="610"/>
      <c r="AO35" s="611" t="str">
        <f>IF('各会計、関係団体の財政状況及び健全化判断比率'!B32="","",'各会計、関係団体の財政状況及び健全化判断比率'!B32)</f>
        <v>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東京都十一市競輪事業組合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東京都六市競艇事業組合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東京市町村総合事務組合（交通災害共済事業特別会計）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立川・昭島・国立聖苑組合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東京都後期高齢者医療広域連合（一般会計）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東京都後期高齢者医療広域連合（後期高齢者医療特別会計）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206</v>
      </c>
      <c r="E46" s="613" t="s">
        <v>207</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208</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209</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210</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211</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212</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213</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214</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irXOF5dGjV4snGacne917iW2q5bEohg+OOWrO+i20CVLFPmbqDy6ztqUL6XFiPwcvrXlb1KgRbc+Fx8NHvUCvA==" saltValue="p2nDtY2rQkeQMNW/J3X/g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566</v>
      </c>
      <c r="G33" s="29" t="s">
        <v>567</v>
      </c>
      <c r="H33" s="29" t="s">
        <v>568</v>
      </c>
      <c r="I33" s="29" t="s">
        <v>569</v>
      </c>
      <c r="J33" s="30" t="s">
        <v>570</v>
      </c>
      <c r="K33" s="22"/>
      <c r="L33" s="22"/>
      <c r="M33" s="22"/>
      <c r="N33" s="22"/>
      <c r="O33" s="22"/>
      <c r="P33" s="22"/>
    </row>
    <row r="34" spans="1:16" ht="39" customHeight="1" x14ac:dyDescent="0.2">
      <c r="A34" s="22"/>
      <c r="B34" s="31"/>
      <c r="C34" s="1164" t="s">
        <v>573</v>
      </c>
      <c r="D34" s="1164"/>
      <c r="E34" s="1165"/>
      <c r="F34" s="32">
        <v>10.75</v>
      </c>
      <c r="G34" s="33">
        <v>13.17</v>
      </c>
      <c r="H34" s="33">
        <v>12.27</v>
      </c>
      <c r="I34" s="33">
        <v>13.08</v>
      </c>
      <c r="J34" s="34">
        <v>14.37</v>
      </c>
      <c r="K34" s="22"/>
      <c r="L34" s="22"/>
      <c r="M34" s="22"/>
      <c r="N34" s="22"/>
      <c r="O34" s="22"/>
      <c r="P34" s="22"/>
    </row>
    <row r="35" spans="1:16" ht="39" customHeight="1" x14ac:dyDescent="0.2">
      <c r="A35" s="22"/>
      <c r="B35" s="35"/>
      <c r="C35" s="1160" t="s">
        <v>574</v>
      </c>
      <c r="D35" s="1160"/>
      <c r="E35" s="1161"/>
      <c r="F35" s="36">
        <v>8.8699999999999992</v>
      </c>
      <c r="G35" s="37">
        <v>6.09</v>
      </c>
      <c r="H35" s="37">
        <v>7.19</v>
      </c>
      <c r="I35" s="37">
        <v>14.08</v>
      </c>
      <c r="J35" s="38">
        <v>10.34</v>
      </c>
      <c r="K35" s="22"/>
      <c r="L35" s="22"/>
      <c r="M35" s="22"/>
      <c r="N35" s="22"/>
      <c r="O35" s="22"/>
      <c r="P35" s="22"/>
    </row>
    <row r="36" spans="1:16" ht="39" customHeight="1" x14ac:dyDescent="0.2">
      <c r="A36" s="22"/>
      <c r="B36" s="35"/>
      <c r="C36" s="1160" t="s">
        <v>575</v>
      </c>
      <c r="D36" s="1160"/>
      <c r="E36" s="1161"/>
      <c r="F36" s="36" t="s">
        <v>525</v>
      </c>
      <c r="G36" s="37" t="s">
        <v>525</v>
      </c>
      <c r="H36" s="37">
        <v>2.81</v>
      </c>
      <c r="I36" s="37">
        <v>3.73</v>
      </c>
      <c r="J36" s="38">
        <v>4.49</v>
      </c>
      <c r="K36" s="22"/>
      <c r="L36" s="22"/>
      <c r="M36" s="22"/>
      <c r="N36" s="22"/>
      <c r="O36" s="22"/>
      <c r="P36" s="22"/>
    </row>
    <row r="37" spans="1:16" ht="39" customHeight="1" x14ac:dyDescent="0.2">
      <c r="A37" s="22"/>
      <c r="B37" s="35"/>
      <c r="C37" s="1160" t="s">
        <v>576</v>
      </c>
      <c r="D37" s="1160"/>
      <c r="E37" s="1161"/>
      <c r="F37" s="36">
        <v>0.75</v>
      </c>
      <c r="G37" s="37">
        <v>0.81</v>
      </c>
      <c r="H37" s="37">
        <v>1.46</v>
      </c>
      <c r="I37" s="37">
        <v>1.23</v>
      </c>
      <c r="J37" s="38">
        <v>1.59</v>
      </c>
      <c r="K37" s="22"/>
      <c r="L37" s="22"/>
      <c r="M37" s="22"/>
      <c r="N37" s="22"/>
      <c r="O37" s="22"/>
      <c r="P37" s="22"/>
    </row>
    <row r="38" spans="1:16" ht="39" customHeight="1" x14ac:dyDescent="0.2">
      <c r="A38" s="22"/>
      <c r="B38" s="35"/>
      <c r="C38" s="1160" t="s">
        <v>577</v>
      </c>
      <c r="D38" s="1160"/>
      <c r="E38" s="1161"/>
      <c r="F38" s="36">
        <v>1.52</v>
      </c>
      <c r="G38" s="37">
        <v>1.04</v>
      </c>
      <c r="H38" s="37">
        <v>1.4</v>
      </c>
      <c r="I38" s="37">
        <v>1.22</v>
      </c>
      <c r="J38" s="38">
        <v>1.2</v>
      </c>
      <c r="K38" s="22"/>
      <c r="L38" s="22"/>
      <c r="M38" s="22"/>
      <c r="N38" s="22"/>
      <c r="O38" s="22"/>
      <c r="P38" s="22"/>
    </row>
    <row r="39" spans="1:16" ht="39" customHeight="1" x14ac:dyDescent="0.2">
      <c r="A39" s="22"/>
      <c r="B39" s="35"/>
      <c r="C39" s="1160" t="s">
        <v>578</v>
      </c>
      <c r="D39" s="1160"/>
      <c r="E39" s="1161"/>
      <c r="F39" s="36">
        <v>0.15</v>
      </c>
      <c r="G39" s="37">
        <v>0.12</v>
      </c>
      <c r="H39" s="37">
        <v>0.13</v>
      </c>
      <c r="I39" s="37">
        <v>0.26</v>
      </c>
      <c r="J39" s="38">
        <v>0.24</v>
      </c>
      <c r="K39" s="22"/>
      <c r="L39" s="22"/>
      <c r="M39" s="22"/>
      <c r="N39" s="22"/>
      <c r="O39" s="22"/>
      <c r="P39" s="22"/>
    </row>
    <row r="40" spans="1:16" ht="39" customHeight="1" x14ac:dyDescent="0.2">
      <c r="A40" s="22"/>
      <c r="B40" s="35"/>
      <c r="C40" s="1160" t="s">
        <v>579</v>
      </c>
      <c r="D40" s="1160"/>
      <c r="E40" s="1161"/>
      <c r="F40" s="36">
        <v>0.21</v>
      </c>
      <c r="G40" s="37">
        <v>0.21</v>
      </c>
      <c r="H40" s="37">
        <v>0.14000000000000001</v>
      </c>
      <c r="I40" s="37">
        <v>0.25</v>
      </c>
      <c r="J40" s="38">
        <v>0.21</v>
      </c>
      <c r="K40" s="22"/>
      <c r="L40" s="22"/>
      <c r="M40" s="22"/>
      <c r="N40" s="22"/>
      <c r="O40" s="22"/>
      <c r="P40" s="22"/>
    </row>
    <row r="41" spans="1:16" ht="39" customHeight="1" x14ac:dyDescent="0.2">
      <c r="A41" s="22"/>
      <c r="B41" s="35"/>
      <c r="C41" s="1160"/>
      <c r="D41" s="1160"/>
      <c r="E41" s="1161"/>
      <c r="F41" s="36"/>
      <c r="G41" s="37"/>
      <c r="H41" s="37"/>
      <c r="I41" s="37"/>
      <c r="J41" s="38"/>
      <c r="K41" s="22"/>
      <c r="L41" s="22"/>
      <c r="M41" s="22"/>
      <c r="N41" s="22"/>
      <c r="O41" s="22"/>
      <c r="P41" s="22"/>
    </row>
    <row r="42" spans="1:16" ht="39" customHeight="1" x14ac:dyDescent="0.2">
      <c r="A42" s="22"/>
      <c r="B42" s="39"/>
      <c r="C42" s="1160" t="s">
        <v>580</v>
      </c>
      <c r="D42" s="1160"/>
      <c r="E42" s="1161"/>
      <c r="F42" s="36" t="s">
        <v>525</v>
      </c>
      <c r="G42" s="37" t="s">
        <v>525</v>
      </c>
      <c r="H42" s="37" t="s">
        <v>525</v>
      </c>
      <c r="I42" s="37" t="s">
        <v>525</v>
      </c>
      <c r="J42" s="38" t="s">
        <v>525</v>
      </c>
      <c r="K42" s="22"/>
      <c r="L42" s="22"/>
      <c r="M42" s="22"/>
      <c r="N42" s="22"/>
      <c r="O42" s="22"/>
      <c r="P42" s="22"/>
    </row>
    <row r="43" spans="1:16" ht="39" customHeight="1" thickBot="1" x14ac:dyDescent="0.25">
      <c r="A43" s="22"/>
      <c r="B43" s="40"/>
      <c r="C43" s="1162" t="s">
        <v>581</v>
      </c>
      <c r="D43" s="1162"/>
      <c r="E43" s="1163"/>
      <c r="F43" s="41">
        <v>1.1499999999999999</v>
      </c>
      <c r="G43" s="42">
        <v>0.97</v>
      </c>
      <c r="H43" s="42" t="s">
        <v>525</v>
      </c>
      <c r="I43" s="42" t="s">
        <v>525</v>
      </c>
      <c r="J43" s="43" t="s">
        <v>525</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hwwvsTUFAlESeNF2S+AfKA7P712+9yT16bRZWHgDRRJl0xnSVOSybYWRdOADSTUHHYPXEo2kawQqlwE17dVg==" saltValue="OqpWpLxW1w2Wrl8/sGPA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566</v>
      </c>
      <c r="L44" s="54" t="s">
        <v>567</v>
      </c>
      <c r="M44" s="54" t="s">
        <v>568</v>
      </c>
      <c r="N44" s="54" t="s">
        <v>569</v>
      </c>
      <c r="O44" s="55" t="s">
        <v>570</v>
      </c>
      <c r="P44" s="46"/>
      <c r="Q44" s="46"/>
      <c r="R44" s="46"/>
      <c r="S44" s="46"/>
      <c r="T44" s="46"/>
      <c r="U44" s="46"/>
    </row>
    <row r="45" spans="1:21" ht="30.75" customHeight="1" x14ac:dyDescent="0.2">
      <c r="A45" s="46"/>
      <c r="B45" s="1166" t="s">
        <v>10</v>
      </c>
      <c r="C45" s="1167"/>
      <c r="D45" s="56"/>
      <c r="E45" s="1172" t="s">
        <v>11</v>
      </c>
      <c r="F45" s="1172"/>
      <c r="G45" s="1172"/>
      <c r="H45" s="1172"/>
      <c r="I45" s="1172"/>
      <c r="J45" s="1173"/>
      <c r="K45" s="57">
        <v>2179</v>
      </c>
      <c r="L45" s="58">
        <v>2125</v>
      </c>
      <c r="M45" s="58">
        <v>2075</v>
      </c>
      <c r="N45" s="58">
        <v>1961</v>
      </c>
      <c r="O45" s="59">
        <v>1909</v>
      </c>
      <c r="P45" s="46"/>
      <c r="Q45" s="46"/>
      <c r="R45" s="46"/>
      <c r="S45" s="46"/>
      <c r="T45" s="46"/>
      <c r="U45" s="46"/>
    </row>
    <row r="46" spans="1:21" ht="30.75" customHeight="1" x14ac:dyDescent="0.2">
      <c r="A46" s="46"/>
      <c r="B46" s="1168"/>
      <c r="C46" s="1169"/>
      <c r="D46" s="60"/>
      <c r="E46" s="1174" t="s">
        <v>12</v>
      </c>
      <c r="F46" s="1174"/>
      <c r="G46" s="1174"/>
      <c r="H46" s="1174"/>
      <c r="I46" s="1174"/>
      <c r="J46" s="1175"/>
      <c r="K46" s="61" t="s">
        <v>525</v>
      </c>
      <c r="L46" s="62" t="s">
        <v>525</v>
      </c>
      <c r="M46" s="62" t="s">
        <v>525</v>
      </c>
      <c r="N46" s="62" t="s">
        <v>525</v>
      </c>
      <c r="O46" s="63" t="s">
        <v>525</v>
      </c>
      <c r="P46" s="46"/>
      <c r="Q46" s="46"/>
      <c r="R46" s="46"/>
      <c r="S46" s="46"/>
      <c r="T46" s="46"/>
      <c r="U46" s="46"/>
    </row>
    <row r="47" spans="1:21" ht="30.75" customHeight="1" x14ac:dyDescent="0.2">
      <c r="A47" s="46"/>
      <c r="B47" s="1168"/>
      <c r="C47" s="1169"/>
      <c r="D47" s="60"/>
      <c r="E47" s="1174" t="s">
        <v>13</v>
      </c>
      <c r="F47" s="1174"/>
      <c r="G47" s="1174"/>
      <c r="H47" s="1174"/>
      <c r="I47" s="1174"/>
      <c r="J47" s="1175"/>
      <c r="K47" s="61" t="s">
        <v>525</v>
      </c>
      <c r="L47" s="62" t="s">
        <v>525</v>
      </c>
      <c r="M47" s="62" t="s">
        <v>525</v>
      </c>
      <c r="N47" s="62" t="s">
        <v>525</v>
      </c>
      <c r="O47" s="63" t="s">
        <v>525</v>
      </c>
      <c r="P47" s="46"/>
      <c r="Q47" s="46"/>
      <c r="R47" s="46"/>
      <c r="S47" s="46"/>
      <c r="T47" s="46"/>
      <c r="U47" s="46"/>
    </row>
    <row r="48" spans="1:21" ht="30.75" customHeight="1" x14ac:dyDescent="0.2">
      <c r="A48" s="46"/>
      <c r="B48" s="1168"/>
      <c r="C48" s="1169"/>
      <c r="D48" s="60"/>
      <c r="E48" s="1174" t="s">
        <v>14</v>
      </c>
      <c r="F48" s="1174"/>
      <c r="G48" s="1174"/>
      <c r="H48" s="1174"/>
      <c r="I48" s="1174"/>
      <c r="J48" s="1175"/>
      <c r="K48" s="61">
        <v>424</v>
      </c>
      <c r="L48" s="62">
        <v>437</v>
      </c>
      <c r="M48" s="62">
        <v>399</v>
      </c>
      <c r="N48" s="62">
        <v>372</v>
      </c>
      <c r="O48" s="63">
        <v>348</v>
      </c>
      <c r="P48" s="46"/>
      <c r="Q48" s="46"/>
      <c r="R48" s="46"/>
      <c r="S48" s="46"/>
      <c r="T48" s="46"/>
      <c r="U48" s="46"/>
    </row>
    <row r="49" spans="1:21" ht="30.75" customHeight="1" x14ac:dyDescent="0.2">
      <c r="A49" s="46"/>
      <c r="B49" s="1168"/>
      <c r="C49" s="1169"/>
      <c r="D49" s="60"/>
      <c r="E49" s="1174" t="s">
        <v>15</v>
      </c>
      <c r="F49" s="1174"/>
      <c r="G49" s="1174"/>
      <c r="H49" s="1174"/>
      <c r="I49" s="1174"/>
      <c r="J49" s="1175"/>
      <c r="K49" s="61">
        <v>50</v>
      </c>
      <c r="L49" s="62">
        <v>34</v>
      </c>
      <c r="M49" s="62">
        <v>14</v>
      </c>
      <c r="N49" s="62">
        <v>1</v>
      </c>
      <c r="O49" s="63">
        <v>1</v>
      </c>
      <c r="P49" s="46"/>
      <c r="Q49" s="46"/>
      <c r="R49" s="46"/>
      <c r="S49" s="46"/>
      <c r="T49" s="46"/>
      <c r="U49" s="46"/>
    </row>
    <row r="50" spans="1:21" ht="30.75" customHeight="1" x14ac:dyDescent="0.2">
      <c r="A50" s="46"/>
      <c r="B50" s="1168"/>
      <c r="C50" s="1169"/>
      <c r="D50" s="60"/>
      <c r="E50" s="1174" t="s">
        <v>16</v>
      </c>
      <c r="F50" s="1174"/>
      <c r="G50" s="1174"/>
      <c r="H50" s="1174"/>
      <c r="I50" s="1174"/>
      <c r="J50" s="1175"/>
      <c r="K50" s="61">
        <v>8</v>
      </c>
      <c r="L50" s="62">
        <v>8</v>
      </c>
      <c r="M50" s="62">
        <v>8</v>
      </c>
      <c r="N50" s="62">
        <v>8</v>
      </c>
      <c r="O50" s="63" t="s">
        <v>525</v>
      </c>
      <c r="P50" s="46"/>
      <c r="Q50" s="46"/>
      <c r="R50" s="46"/>
      <c r="S50" s="46"/>
      <c r="T50" s="46"/>
      <c r="U50" s="46"/>
    </row>
    <row r="51" spans="1:21" ht="30.75" customHeight="1" x14ac:dyDescent="0.2">
      <c r="A51" s="46"/>
      <c r="B51" s="1170"/>
      <c r="C51" s="1171"/>
      <c r="D51" s="64"/>
      <c r="E51" s="1174" t="s">
        <v>17</v>
      </c>
      <c r="F51" s="1174"/>
      <c r="G51" s="1174"/>
      <c r="H51" s="1174"/>
      <c r="I51" s="1174"/>
      <c r="J51" s="1175"/>
      <c r="K51" s="61" t="s">
        <v>525</v>
      </c>
      <c r="L51" s="62" t="s">
        <v>525</v>
      </c>
      <c r="M51" s="62" t="s">
        <v>525</v>
      </c>
      <c r="N51" s="62" t="s">
        <v>525</v>
      </c>
      <c r="O51" s="63" t="s">
        <v>525</v>
      </c>
      <c r="P51" s="46"/>
      <c r="Q51" s="46"/>
      <c r="R51" s="46"/>
      <c r="S51" s="46"/>
      <c r="T51" s="46"/>
      <c r="U51" s="46"/>
    </row>
    <row r="52" spans="1:21" ht="30.75" customHeight="1" x14ac:dyDescent="0.2">
      <c r="A52" s="46"/>
      <c r="B52" s="1176" t="s">
        <v>18</v>
      </c>
      <c r="C52" s="1177"/>
      <c r="D52" s="64"/>
      <c r="E52" s="1174" t="s">
        <v>19</v>
      </c>
      <c r="F52" s="1174"/>
      <c r="G52" s="1174"/>
      <c r="H52" s="1174"/>
      <c r="I52" s="1174"/>
      <c r="J52" s="1175"/>
      <c r="K52" s="61">
        <v>2573</v>
      </c>
      <c r="L52" s="62">
        <v>2485</v>
      </c>
      <c r="M52" s="62">
        <v>2391</v>
      </c>
      <c r="N52" s="62">
        <v>2320</v>
      </c>
      <c r="O52" s="63">
        <v>2187</v>
      </c>
      <c r="P52" s="46"/>
      <c r="Q52" s="46"/>
      <c r="R52" s="46"/>
      <c r="S52" s="46"/>
      <c r="T52" s="46"/>
      <c r="U52" s="46"/>
    </row>
    <row r="53" spans="1:21" ht="30.75" customHeight="1" thickBot="1" x14ac:dyDescent="0.25">
      <c r="A53" s="46"/>
      <c r="B53" s="1178" t="s">
        <v>20</v>
      </c>
      <c r="C53" s="1179"/>
      <c r="D53" s="65"/>
      <c r="E53" s="1180" t="s">
        <v>21</v>
      </c>
      <c r="F53" s="1180"/>
      <c r="G53" s="1180"/>
      <c r="H53" s="1180"/>
      <c r="I53" s="1180"/>
      <c r="J53" s="1181"/>
      <c r="K53" s="66">
        <v>88</v>
      </c>
      <c r="L53" s="67">
        <v>119</v>
      </c>
      <c r="M53" s="67">
        <v>105</v>
      </c>
      <c r="N53" s="67">
        <v>22</v>
      </c>
      <c r="O53" s="68">
        <v>71</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5">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2">
      <c r="B58" s="1182" t="s">
        <v>25</v>
      </c>
      <c r="C58" s="1183"/>
      <c r="D58" s="1188" t="s">
        <v>26</v>
      </c>
      <c r="E58" s="1189"/>
      <c r="F58" s="1189"/>
      <c r="G58" s="1189"/>
      <c r="H58" s="1189"/>
      <c r="I58" s="1189"/>
      <c r="J58" s="1190"/>
      <c r="K58" s="81"/>
      <c r="L58" s="82"/>
      <c r="M58" s="82"/>
      <c r="N58" s="82"/>
      <c r="O58" s="83"/>
    </row>
    <row r="59" spans="1:21" ht="31.5" customHeight="1" x14ac:dyDescent="0.2">
      <c r="B59" s="1184"/>
      <c r="C59" s="1185"/>
      <c r="D59" s="1191" t="s">
        <v>27</v>
      </c>
      <c r="E59" s="1192"/>
      <c r="F59" s="1192"/>
      <c r="G59" s="1192"/>
      <c r="H59" s="1192"/>
      <c r="I59" s="1192"/>
      <c r="J59" s="1193"/>
      <c r="K59" s="84"/>
      <c r="L59" s="85"/>
      <c r="M59" s="85"/>
      <c r="N59" s="85"/>
      <c r="O59" s="86"/>
    </row>
    <row r="60" spans="1:21" ht="31.5" customHeight="1" thickBot="1" x14ac:dyDescent="0.25">
      <c r="B60" s="1186"/>
      <c r="C60" s="1187"/>
      <c r="D60" s="1194" t="s">
        <v>28</v>
      </c>
      <c r="E60" s="1195"/>
      <c r="F60" s="1195"/>
      <c r="G60" s="1195"/>
      <c r="H60" s="1195"/>
      <c r="I60" s="1195"/>
      <c r="J60" s="119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6zPpDb30i/SFR5H6eC6xFKsx6jFoNRMfeW2HCjY3zKBB/kdalW9BTPy9jg8SfLPx8givAHJkRYY9IOVuuuq2sA==" saltValue="+VePq4asGTXi2yvMOu3T9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566</v>
      </c>
      <c r="J40" s="101" t="s">
        <v>567</v>
      </c>
      <c r="K40" s="101" t="s">
        <v>568</v>
      </c>
      <c r="L40" s="101" t="s">
        <v>569</v>
      </c>
      <c r="M40" s="102" t="s">
        <v>570</v>
      </c>
    </row>
    <row r="41" spans="2:13" ht="27.75" customHeight="1" x14ac:dyDescent="0.2">
      <c r="B41" s="1197" t="s">
        <v>31</v>
      </c>
      <c r="C41" s="1198"/>
      <c r="D41" s="103"/>
      <c r="E41" s="1203" t="s">
        <v>32</v>
      </c>
      <c r="F41" s="1203"/>
      <c r="G41" s="1203"/>
      <c r="H41" s="1204"/>
      <c r="I41" s="342">
        <v>20288</v>
      </c>
      <c r="J41" s="343">
        <v>19601</v>
      </c>
      <c r="K41" s="343">
        <v>18551</v>
      </c>
      <c r="L41" s="343">
        <v>18031</v>
      </c>
      <c r="M41" s="344">
        <v>16227</v>
      </c>
    </row>
    <row r="42" spans="2:13" ht="27.75" customHeight="1" x14ac:dyDescent="0.2">
      <c r="B42" s="1199"/>
      <c r="C42" s="1200"/>
      <c r="D42" s="104"/>
      <c r="E42" s="1205" t="s">
        <v>33</v>
      </c>
      <c r="F42" s="1205"/>
      <c r="G42" s="1205"/>
      <c r="H42" s="1206"/>
      <c r="I42" s="345">
        <v>24</v>
      </c>
      <c r="J42" s="346">
        <v>16</v>
      </c>
      <c r="K42" s="346">
        <v>8</v>
      </c>
      <c r="L42" s="346" t="s">
        <v>525</v>
      </c>
      <c r="M42" s="347">
        <v>129</v>
      </c>
    </row>
    <row r="43" spans="2:13" ht="27.75" customHeight="1" x14ac:dyDescent="0.2">
      <c r="B43" s="1199"/>
      <c r="C43" s="1200"/>
      <c r="D43" s="104"/>
      <c r="E43" s="1205" t="s">
        <v>34</v>
      </c>
      <c r="F43" s="1205"/>
      <c r="G43" s="1205"/>
      <c r="H43" s="1206"/>
      <c r="I43" s="345">
        <v>3148</v>
      </c>
      <c r="J43" s="346">
        <v>3117</v>
      </c>
      <c r="K43" s="346">
        <v>2877</v>
      </c>
      <c r="L43" s="346">
        <v>2639</v>
      </c>
      <c r="M43" s="347">
        <v>1914</v>
      </c>
    </row>
    <row r="44" spans="2:13" ht="27.75" customHeight="1" x14ac:dyDescent="0.2">
      <c r="B44" s="1199"/>
      <c r="C44" s="1200"/>
      <c r="D44" s="104"/>
      <c r="E44" s="1205" t="s">
        <v>35</v>
      </c>
      <c r="F44" s="1205"/>
      <c r="G44" s="1205"/>
      <c r="H44" s="1206"/>
      <c r="I44" s="345">
        <v>59</v>
      </c>
      <c r="J44" s="346">
        <v>22</v>
      </c>
      <c r="K44" s="346">
        <v>7</v>
      </c>
      <c r="L44" s="346">
        <v>6</v>
      </c>
      <c r="M44" s="347">
        <v>5</v>
      </c>
    </row>
    <row r="45" spans="2:13" ht="27.75" customHeight="1" x14ac:dyDescent="0.2">
      <c r="B45" s="1199"/>
      <c r="C45" s="1200"/>
      <c r="D45" s="104"/>
      <c r="E45" s="1205" t="s">
        <v>36</v>
      </c>
      <c r="F45" s="1205"/>
      <c r="G45" s="1205"/>
      <c r="H45" s="1206"/>
      <c r="I45" s="345">
        <v>5468</v>
      </c>
      <c r="J45" s="346">
        <v>5312</v>
      </c>
      <c r="K45" s="346">
        <v>5067</v>
      </c>
      <c r="L45" s="346">
        <v>4983</v>
      </c>
      <c r="M45" s="347">
        <v>4881</v>
      </c>
    </row>
    <row r="46" spans="2:13" ht="27.75" customHeight="1" x14ac:dyDescent="0.2">
      <c r="B46" s="1199"/>
      <c r="C46" s="1200"/>
      <c r="D46" s="105"/>
      <c r="E46" s="1205" t="s">
        <v>37</v>
      </c>
      <c r="F46" s="1205"/>
      <c r="G46" s="1205"/>
      <c r="H46" s="1206"/>
      <c r="I46" s="345" t="s">
        <v>525</v>
      </c>
      <c r="J46" s="346" t="s">
        <v>525</v>
      </c>
      <c r="K46" s="346" t="s">
        <v>525</v>
      </c>
      <c r="L46" s="346" t="s">
        <v>525</v>
      </c>
      <c r="M46" s="347" t="s">
        <v>525</v>
      </c>
    </row>
    <row r="47" spans="2:13" ht="27.75" customHeight="1" x14ac:dyDescent="0.2">
      <c r="B47" s="1199"/>
      <c r="C47" s="1200"/>
      <c r="D47" s="106"/>
      <c r="E47" s="1207" t="s">
        <v>38</v>
      </c>
      <c r="F47" s="1208"/>
      <c r="G47" s="1208"/>
      <c r="H47" s="1209"/>
      <c r="I47" s="345" t="s">
        <v>525</v>
      </c>
      <c r="J47" s="346" t="s">
        <v>525</v>
      </c>
      <c r="K47" s="346" t="s">
        <v>525</v>
      </c>
      <c r="L47" s="346" t="s">
        <v>525</v>
      </c>
      <c r="M47" s="347" t="s">
        <v>525</v>
      </c>
    </row>
    <row r="48" spans="2:13" ht="27.75" customHeight="1" x14ac:dyDescent="0.2">
      <c r="B48" s="1199"/>
      <c r="C48" s="1200"/>
      <c r="D48" s="104"/>
      <c r="E48" s="1205" t="s">
        <v>39</v>
      </c>
      <c r="F48" s="1205"/>
      <c r="G48" s="1205"/>
      <c r="H48" s="1206"/>
      <c r="I48" s="345" t="s">
        <v>525</v>
      </c>
      <c r="J48" s="346" t="s">
        <v>525</v>
      </c>
      <c r="K48" s="346" t="s">
        <v>525</v>
      </c>
      <c r="L48" s="346" t="s">
        <v>525</v>
      </c>
      <c r="M48" s="347" t="s">
        <v>525</v>
      </c>
    </row>
    <row r="49" spans="2:13" ht="27.75" customHeight="1" x14ac:dyDescent="0.2">
      <c r="B49" s="1201"/>
      <c r="C49" s="1202"/>
      <c r="D49" s="104"/>
      <c r="E49" s="1205" t="s">
        <v>40</v>
      </c>
      <c r="F49" s="1205"/>
      <c r="G49" s="1205"/>
      <c r="H49" s="1206"/>
      <c r="I49" s="345" t="s">
        <v>525</v>
      </c>
      <c r="J49" s="346" t="s">
        <v>525</v>
      </c>
      <c r="K49" s="346" t="s">
        <v>525</v>
      </c>
      <c r="L49" s="346" t="s">
        <v>525</v>
      </c>
      <c r="M49" s="347" t="s">
        <v>525</v>
      </c>
    </row>
    <row r="50" spans="2:13" ht="27.75" customHeight="1" x14ac:dyDescent="0.2">
      <c r="B50" s="1210" t="s">
        <v>41</v>
      </c>
      <c r="C50" s="1211"/>
      <c r="D50" s="107"/>
      <c r="E50" s="1205" t="s">
        <v>42</v>
      </c>
      <c r="F50" s="1205"/>
      <c r="G50" s="1205"/>
      <c r="H50" s="1206"/>
      <c r="I50" s="345">
        <v>11549</v>
      </c>
      <c r="J50" s="346">
        <v>12820</v>
      </c>
      <c r="K50" s="346">
        <v>13523</v>
      </c>
      <c r="L50" s="346">
        <v>16576</v>
      </c>
      <c r="M50" s="347">
        <v>17047</v>
      </c>
    </row>
    <row r="51" spans="2:13" ht="27.75" customHeight="1" x14ac:dyDescent="0.2">
      <c r="B51" s="1199"/>
      <c r="C51" s="1200"/>
      <c r="D51" s="104"/>
      <c r="E51" s="1205" t="s">
        <v>43</v>
      </c>
      <c r="F51" s="1205"/>
      <c r="G51" s="1205"/>
      <c r="H51" s="1206"/>
      <c r="I51" s="345">
        <v>6332</v>
      </c>
      <c r="J51" s="346">
        <v>6044</v>
      </c>
      <c r="K51" s="346">
        <v>5990</v>
      </c>
      <c r="L51" s="346">
        <v>5788</v>
      </c>
      <c r="M51" s="347">
        <v>4309</v>
      </c>
    </row>
    <row r="52" spans="2:13" ht="27.75" customHeight="1" x14ac:dyDescent="0.2">
      <c r="B52" s="1201"/>
      <c r="C52" s="1202"/>
      <c r="D52" s="104"/>
      <c r="E52" s="1205" t="s">
        <v>44</v>
      </c>
      <c r="F52" s="1205"/>
      <c r="G52" s="1205"/>
      <c r="H52" s="1206"/>
      <c r="I52" s="345">
        <v>16332</v>
      </c>
      <c r="J52" s="346">
        <v>15399</v>
      </c>
      <c r="K52" s="346">
        <v>14539</v>
      </c>
      <c r="L52" s="346">
        <v>14059</v>
      </c>
      <c r="M52" s="347">
        <v>12744</v>
      </c>
    </row>
    <row r="53" spans="2:13" ht="27.75" customHeight="1" thickBot="1" x14ac:dyDescent="0.25">
      <c r="B53" s="1212" t="s">
        <v>45</v>
      </c>
      <c r="C53" s="1213"/>
      <c r="D53" s="108"/>
      <c r="E53" s="1214" t="s">
        <v>46</v>
      </c>
      <c r="F53" s="1214"/>
      <c r="G53" s="1214"/>
      <c r="H53" s="1215"/>
      <c r="I53" s="348">
        <v>-5225</v>
      </c>
      <c r="J53" s="349">
        <v>-6195</v>
      </c>
      <c r="K53" s="349">
        <v>-7542</v>
      </c>
      <c r="L53" s="349">
        <v>-10763</v>
      </c>
      <c r="M53" s="350">
        <v>-10943</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MnhQ/N0gA61+IXBy11AwD8ySMPYra5NnJ168rps+ItiiRUaTUXbsvCpQMq1T95TGx5J1kOhb3FYvWFPye784Bg==" saltValue="RxzZJTI1lVRMb3txaNi3v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568</v>
      </c>
      <c r="G54" s="117" t="s">
        <v>569</v>
      </c>
      <c r="H54" s="118" t="s">
        <v>570</v>
      </c>
    </row>
    <row r="55" spans="2:8" ht="52.5" customHeight="1" x14ac:dyDescent="0.2">
      <c r="B55" s="119"/>
      <c r="C55" s="1224" t="s">
        <v>49</v>
      </c>
      <c r="D55" s="1224"/>
      <c r="E55" s="1225"/>
      <c r="F55" s="120">
        <v>5838</v>
      </c>
      <c r="G55" s="120">
        <v>8555</v>
      </c>
      <c r="H55" s="121">
        <v>7855</v>
      </c>
    </row>
    <row r="56" spans="2:8" ht="52.5" customHeight="1" x14ac:dyDescent="0.2">
      <c r="B56" s="122"/>
      <c r="C56" s="1226" t="s">
        <v>50</v>
      </c>
      <c r="D56" s="1226"/>
      <c r="E56" s="1227"/>
      <c r="F56" s="123" t="s">
        <v>525</v>
      </c>
      <c r="G56" s="123" t="s">
        <v>525</v>
      </c>
      <c r="H56" s="124" t="s">
        <v>525</v>
      </c>
    </row>
    <row r="57" spans="2:8" ht="53.25" customHeight="1" x14ac:dyDescent="0.2">
      <c r="B57" s="122"/>
      <c r="C57" s="1228" t="s">
        <v>51</v>
      </c>
      <c r="D57" s="1228"/>
      <c r="E57" s="1229"/>
      <c r="F57" s="125">
        <v>7234</v>
      </c>
      <c r="G57" s="125">
        <v>7638</v>
      </c>
      <c r="H57" s="126">
        <v>9064</v>
      </c>
    </row>
    <row r="58" spans="2:8" ht="45.75" customHeight="1" x14ac:dyDescent="0.2">
      <c r="B58" s="127"/>
      <c r="C58" s="1216" t="s">
        <v>600</v>
      </c>
      <c r="D58" s="1217"/>
      <c r="E58" s="1218"/>
      <c r="F58" s="128">
        <v>5561</v>
      </c>
      <c r="G58" s="128">
        <v>5896</v>
      </c>
      <c r="H58" s="129">
        <v>7412</v>
      </c>
    </row>
    <row r="59" spans="2:8" ht="45.75" customHeight="1" x14ac:dyDescent="0.2">
      <c r="B59" s="127"/>
      <c r="C59" s="1216" t="s">
        <v>601</v>
      </c>
      <c r="D59" s="1217"/>
      <c r="E59" s="1218"/>
      <c r="F59" s="128">
        <v>887</v>
      </c>
      <c r="G59" s="128">
        <v>1042</v>
      </c>
      <c r="H59" s="129">
        <v>1043</v>
      </c>
    </row>
    <row r="60" spans="2:8" ht="45.75" customHeight="1" x14ac:dyDescent="0.2">
      <c r="B60" s="127"/>
      <c r="C60" s="1216" t="s">
        <v>602</v>
      </c>
      <c r="D60" s="1217"/>
      <c r="E60" s="1218"/>
      <c r="F60" s="128">
        <v>322</v>
      </c>
      <c r="G60" s="128">
        <v>323</v>
      </c>
      <c r="H60" s="129">
        <v>323</v>
      </c>
    </row>
    <row r="61" spans="2:8" ht="45.75" customHeight="1" x14ac:dyDescent="0.2">
      <c r="B61" s="127"/>
      <c r="C61" s="1216" t="s">
        <v>603</v>
      </c>
      <c r="D61" s="1217"/>
      <c r="E61" s="1218"/>
      <c r="F61" s="128">
        <v>253</v>
      </c>
      <c r="G61" s="128">
        <v>232</v>
      </c>
      <c r="H61" s="129">
        <v>211</v>
      </c>
    </row>
    <row r="62" spans="2:8" ht="45.75" customHeight="1" thickBot="1" x14ac:dyDescent="0.25">
      <c r="B62" s="130"/>
      <c r="C62" s="1219" t="s">
        <v>604</v>
      </c>
      <c r="D62" s="1220"/>
      <c r="E62" s="1221"/>
      <c r="F62" s="131">
        <v>75</v>
      </c>
      <c r="G62" s="131">
        <v>76</v>
      </c>
      <c r="H62" s="132">
        <v>74</v>
      </c>
    </row>
    <row r="63" spans="2:8" ht="52.5" customHeight="1" thickBot="1" x14ac:dyDescent="0.25">
      <c r="B63" s="133"/>
      <c r="C63" s="1222" t="s">
        <v>52</v>
      </c>
      <c r="D63" s="1222"/>
      <c r="E63" s="1223"/>
      <c r="F63" s="134">
        <v>13072</v>
      </c>
      <c r="G63" s="134">
        <v>16193</v>
      </c>
      <c r="H63" s="135">
        <v>16919</v>
      </c>
    </row>
    <row r="64" spans="2:8" ht="13.2" x14ac:dyDescent="0.2"/>
  </sheetData>
  <sheetProtection algorithmName="SHA-512" hashValue="lNA9uD6At5wCEzzTNIhSGvK8Um17k8nE9fOLz6YgX94PbULyEpuZz7kLNkRqtk8q5jCti8d7zzwEcBjSkWSB5g==" saltValue="wieWmO1wV7Behi9n/VrWJ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85" zoomScaleNormal="85" zoomScaleSheetLayoutView="55" workbookViewId="0">
      <selection activeCell="BK16" sqref="BK16"/>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607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2" t="s">
        <v>608</v>
      </c>
      <c r="AO43" s="1243"/>
      <c r="AP43" s="1243"/>
      <c r="AQ43" s="1243"/>
      <c r="AR43" s="1243"/>
      <c r="AS43" s="1243"/>
      <c r="AT43" s="1243"/>
      <c r="AU43" s="1243"/>
      <c r="AV43" s="1243"/>
      <c r="AW43" s="1243"/>
      <c r="AX43" s="1243"/>
      <c r="AY43" s="1243"/>
      <c r="AZ43" s="1243"/>
      <c r="BA43" s="1243"/>
      <c r="BB43" s="1243"/>
      <c r="BC43" s="1243"/>
      <c r="BD43" s="1243"/>
      <c r="BE43" s="1243"/>
      <c r="BF43" s="1243"/>
      <c r="BG43" s="1243"/>
      <c r="BH43" s="1243"/>
      <c r="BI43" s="1243"/>
      <c r="BJ43" s="1243"/>
      <c r="BK43" s="1243"/>
      <c r="BL43" s="1243"/>
      <c r="BM43" s="1243"/>
      <c r="BN43" s="1243"/>
      <c r="BO43" s="1243"/>
      <c r="BP43" s="1243"/>
      <c r="BQ43" s="1243"/>
      <c r="BR43" s="1243"/>
      <c r="BS43" s="1243"/>
      <c r="BT43" s="1243"/>
      <c r="BU43" s="1243"/>
      <c r="BV43" s="1243"/>
      <c r="BW43" s="1243"/>
      <c r="BX43" s="1243"/>
      <c r="BY43" s="1243"/>
      <c r="BZ43" s="1243"/>
      <c r="CA43" s="1243"/>
      <c r="CB43" s="1243"/>
      <c r="CC43" s="1243"/>
      <c r="CD43" s="1243"/>
      <c r="CE43" s="1243"/>
      <c r="CF43" s="1243"/>
      <c r="CG43" s="1243"/>
      <c r="CH43" s="1243"/>
      <c r="CI43" s="1243"/>
      <c r="CJ43" s="1243"/>
      <c r="CK43" s="1243"/>
      <c r="CL43" s="1243"/>
      <c r="CM43" s="1243"/>
      <c r="CN43" s="1243"/>
      <c r="CO43" s="1243"/>
      <c r="CP43" s="1243"/>
      <c r="CQ43" s="1243"/>
      <c r="CR43" s="1243"/>
      <c r="CS43" s="1243"/>
      <c r="CT43" s="1243"/>
      <c r="CU43" s="1243"/>
      <c r="CV43" s="1243"/>
      <c r="CW43" s="1243"/>
      <c r="CX43" s="1243"/>
      <c r="CY43" s="1243"/>
      <c r="CZ43" s="1243"/>
      <c r="DA43" s="1243"/>
      <c r="DB43" s="1243"/>
      <c r="DC43" s="1244"/>
    </row>
    <row r="44" spans="2:109" ht="13.2" x14ac:dyDescent="0.2">
      <c r="B44" s="259"/>
      <c r="AN44" s="1245"/>
      <c r="AO44" s="1246"/>
      <c r="AP44" s="1246"/>
      <c r="AQ44" s="1246"/>
      <c r="AR44" s="1246"/>
      <c r="AS44" s="1246"/>
      <c r="AT44" s="1246"/>
      <c r="AU44" s="1246"/>
      <c r="AV44" s="1246"/>
      <c r="AW44" s="1246"/>
      <c r="AX44" s="1246"/>
      <c r="AY44" s="1246"/>
      <c r="AZ44" s="1246"/>
      <c r="BA44" s="1246"/>
      <c r="BB44" s="1246"/>
      <c r="BC44" s="1246"/>
      <c r="BD44" s="1246"/>
      <c r="BE44" s="1246"/>
      <c r="BF44" s="1246"/>
      <c r="BG44" s="1246"/>
      <c r="BH44" s="1246"/>
      <c r="BI44" s="1246"/>
      <c r="BJ44" s="1246"/>
      <c r="BK44" s="1246"/>
      <c r="BL44" s="1246"/>
      <c r="BM44" s="1246"/>
      <c r="BN44" s="1246"/>
      <c r="BO44" s="1246"/>
      <c r="BP44" s="1246"/>
      <c r="BQ44" s="1246"/>
      <c r="BR44" s="1246"/>
      <c r="BS44" s="1246"/>
      <c r="BT44" s="1246"/>
      <c r="BU44" s="1246"/>
      <c r="BV44" s="1246"/>
      <c r="BW44" s="1246"/>
      <c r="BX44" s="1246"/>
      <c r="BY44" s="1246"/>
      <c r="BZ44" s="1246"/>
      <c r="CA44" s="1246"/>
      <c r="CB44" s="1246"/>
      <c r="CC44" s="1246"/>
      <c r="CD44" s="1246"/>
      <c r="CE44" s="1246"/>
      <c r="CF44" s="1246"/>
      <c r="CG44" s="1246"/>
      <c r="CH44" s="1246"/>
      <c r="CI44" s="1246"/>
      <c r="CJ44" s="1246"/>
      <c r="CK44" s="1246"/>
      <c r="CL44" s="1246"/>
      <c r="CM44" s="1246"/>
      <c r="CN44" s="1246"/>
      <c r="CO44" s="1246"/>
      <c r="CP44" s="1246"/>
      <c r="CQ44" s="1246"/>
      <c r="CR44" s="1246"/>
      <c r="CS44" s="1246"/>
      <c r="CT44" s="1246"/>
      <c r="CU44" s="1246"/>
      <c r="CV44" s="1246"/>
      <c r="CW44" s="1246"/>
      <c r="CX44" s="1246"/>
      <c r="CY44" s="1246"/>
      <c r="CZ44" s="1246"/>
      <c r="DA44" s="1246"/>
      <c r="DB44" s="1246"/>
      <c r="DC44" s="1247"/>
    </row>
    <row r="45" spans="2:109" ht="13.2" x14ac:dyDescent="0.2">
      <c r="B45" s="259"/>
      <c r="AN45" s="1245"/>
      <c r="AO45" s="1246"/>
      <c r="AP45" s="1246"/>
      <c r="AQ45" s="1246"/>
      <c r="AR45" s="1246"/>
      <c r="AS45" s="1246"/>
      <c r="AT45" s="1246"/>
      <c r="AU45" s="1246"/>
      <c r="AV45" s="1246"/>
      <c r="AW45" s="1246"/>
      <c r="AX45" s="1246"/>
      <c r="AY45" s="1246"/>
      <c r="AZ45" s="1246"/>
      <c r="BA45" s="1246"/>
      <c r="BB45" s="1246"/>
      <c r="BC45" s="1246"/>
      <c r="BD45" s="1246"/>
      <c r="BE45" s="1246"/>
      <c r="BF45" s="1246"/>
      <c r="BG45" s="1246"/>
      <c r="BH45" s="1246"/>
      <c r="BI45" s="1246"/>
      <c r="BJ45" s="1246"/>
      <c r="BK45" s="1246"/>
      <c r="BL45" s="1246"/>
      <c r="BM45" s="1246"/>
      <c r="BN45" s="1246"/>
      <c r="BO45" s="1246"/>
      <c r="BP45" s="1246"/>
      <c r="BQ45" s="1246"/>
      <c r="BR45" s="1246"/>
      <c r="BS45" s="1246"/>
      <c r="BT45" s="1246"/>
      <c r="BU45" s="1246"/>
      <c r="BV45" s="1246"/>
      <c r="BW45" s="1246"/>
      <c r="BX45" s="1246"/>
      <c r="BY45" s="1246"/>
      <c r="BZ45" s="1246"/>
      <c r="CA45" s="1246"/>
      <c r="CB45" s="1246"/>
      <c r="CC45" s="1246"/>
      <c r="CD45" s="1246"/>
      <c r="CE45" s="1246"/>
      <c r="CF45" s="1246"/>
      <c r="CG45" s="1246"/>
      <c r="CH45" s="1246"/>
      <c r="CI45" s="1246"/>
      <c r="CJ45" s="1246"/>
      <c r="CK45" s="1246"/>
      <c r="CL45" s="1246"/>
      <c r="CM45" s="1246"/>
      <c r="CN45" s="1246"/>
      <c r="CO45" s="1246"/>
      <c r="CP45" s="1246"/>
      <c r="CQ45" s="1246"/>
      <c r="CR45" s="1246"/>
      <c r="CS45" s="1246"/>
      <c r="CT45" s="1246"/>
      <c r="CU45" s="1246"/>
      <c r="CV45" s="1246"/>
      <c r="CW45" s="1246"/>
      <c r="CX45" s="1246"/>
      <c r="CY45" s="1246"/>
      <c r="CZ45" s="1246"/>
      <c r="DA45" s="1246"/>
      <c r="DB45" s="1246"/>
      <c r="DC45" s="1247"/>
    </row>
    <row r="46" spans="2:109" ht="13.2" x14ac:dyDescent="0.2">
      <c r="B46" s="259"/>
      <c r="AN46" s="1245"/>
      <c r="AO46" s="1246"/>
      <c r="AP46" s="1246"/>
      <c r="AQ46" s="1246"/>
      <c r="AR46" s="1246"/>
      <c r="AS46" s="1246"/>
      <c r="AT46" s="1246"/>
      <c r="AU46" s="1246"/>
      <c r="AV46" s="1246"/>
      <c r="AW46" s="1246"/>
      <c r="AX46" s="1246"/>
      <c r="AY46" s="1246"/>
      <c r="AZ46" s="1246"/>
      <c r="BA46" s="1246"/>
      <c r="BB46" s="1246"/>
      <c r="BC46" s="1246"/>
      <c r="BD46" s="1246"/>
      <c r="BE46" s="1246"/>
      <c r="BF46" s="1246"/>
      <c r="BG46" s="1246"/>
      <c r="BH46" s="1246"/>
      <c r="BI46" s="1246"/>
      <c r="BJ46" s="1246"/>
      <c r="BK46" s="1246"/>
      <c r="BL46" s="1246"/>
      <c r="BM46" s="1246"/>
      <c r="BN46" s="1246"/>
      <c r="BO46" s="1246"/>
      <c r="BP46" s="1246"/>
      <c r="BQ46" s="1246"/>
      <c r="BR46" s="1246"/>
      <c r="BS46" s="1246"/>
      <c r="BT46" s="1246"/>
      <c r="BU46" s="1246"/>
      <c r="BV46" s="1246"/>
      <c r="BW46" s="1246"/>
      <c r="BX46" s="1246"/>
      <c r="BY46" s="1246"/>
      <c r="BZ46" s="1246"/>
      <c r="CA46" s="1246"/>
      <c r="CB46" s="1246"/>
      <c r="CC46" s="1246"/>
      <c r="CD46" s="1246"/>
      <c r="CE46" s="1246"/>
      <c r="CF46" s="1246"/>
      <c r="CG46" s="1246"/>
      <c r="CH46" s="1246"/>
      <c r="CI46" s="1246"/>
      <c r="CJ46" s="1246"/>
      <c r="CK46" s="1246"/>
      <c r="CL46" s="1246"/>
      <c r="CM46" s="1246"/>
      <c r="CN46" s="1246"/>
      <c r="CO46" s="1246"/>
      <c r="CP46" s="1246"/>
      <c r="CQ46" s="1246"/>
      <c r="CR46" s="1246"/>
      <c r="CS46" s="1246"/>
      <c r="CT46" s="1246"/>
      <c r="CU46" s="1246"/>
      <c r="CV46" s="1246"/>
      <c r="CW46" s="1246"/>
      <c r="CX46" s="1246"/>
      <c r="CY46" s="1246"/>
      <c r="CZ46" s="1246"/>
      <c r="DA46" s="1246"/>
      <c r="DB46" s="1246"/>
      <c r="DC46" s="1247"/>
    </row>
    <row r="47" spans="2:109" ht="13.2" x14ac:dyDescent="0.2">
      <c r="B47" s="259"/>
      <c r="AN47" s="1248"/>
      <c r="AO47" s="1249"/>
      <c r="AP47" s="1249"/>
      <c r="AQ47" s="1249"/>
      <c r="AR47" s="1249"/>
      <c r="AS47" s="1249"/>
      <c r="AT47" s="1249"/>
      <c r="AU47" s="1249"/>
      <c r="AV47" s="1249"/>
      <c r="AW47" s="1249"/>
      <c r="AX47" s="1249"/>
      <c r="AY47" s="1249"/>
      <c r="AZ47" s="1249"/>
      <c r="BA47" s="1249"/>
      <c r="BB47" s="1249"/>
      <c r="BC47" s="1249"/>
      <c r="BD47" s="1249"/>
      <c r="BE47" s="1249"/>
      <c r="BF47" s="1249"/>
      <c r="BG47" s="1249"/>
      <c r="BH47" s="1249"/>
      <c r="BI47" s="1249"/>
      <c r="BJ47" s="1249"/>
      <c r="BK47" s="1249"/>
      <c r="BL47" s="1249"/>
      <c r="BM47" s="1249"/>
      <c r="BN47" s="1249"/>
      <c r="BO47" s="1249"/>
      <c r="BP47" s="1249"/>
      <c r="BQ47" s="1249"/>
      <c r="BR47" s="1249"/>
      <c r="BS47" s="1249"/>
      <c r="BT47" s="1249"/>
      <c r="BU47" s="1249"/>
      <c r="BV47" s="1249"/>
      <c r="BW47" s="1249"/>
      <c r="BX47" s="1249"/>
      <c r="BY47" s="1249"/>
      <c r="BZ47" s="1249"/>
      <c r="CA47" s="1249"/>
      <c r="CB47" s="1249"/>
      <c r="CC47" s="1249"/>
      <c r="CD47" s="1249"/>
      <c r="CE47" s="1249"/>
      <c r="CF47" s="1249"/>
      <c r="CG47" s="1249"/>
      <c r="CH47" s="1249"/>
      <c r="CI47" s="1249"/>
      <c r="CJ47" s="1249"/>
      <c r="CK47" s="1249"/>
      <c r="CL47" s="1249"/>
      <c r="CM47" s="1249"/>
      <c r="CN47" s="1249"/>
      <c r="CO47" s="1249"/>
      <c r="CP47" s="1249"/>
      <c r="CQ47" s="1249"/>
      <c r="CR47" s="1249"/>
      <c r="CS47" s="1249"/>
      <c r="CT47" s="1249"/>
      <c r="CU47" s="1249"/>
      <c r="CV47" s="1249"/>
      <c r="CW47" s="1249"/>
      <c r="CX47" s="1249"/>
      <c r="CY47" s="1249"/>
      <c r="CZ47" s="1249"/>
      <c r="DA47" s="1249"/>
      <c r="DB47" s="1249"/>
      <c r="DC47" s="1250"/>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609</v>
      </c>
    </row>
    <row r="50" spans="1:109" ht="13.2" x14ac:dyDescent="0.2">
      <c r="B50" s="259"/>
      <c r="G50" s="1236"/>
      <c r="H50" s="1236"/>
      <c r="I50" s="1236"/>
      <c r="J50" s="1236"/>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35" t="s">
        <v>566</v>
      </c>
      <c r="BQ50" s="1235"/>
      <c r="BR50" s="1235"/>
      <c r="BS50" s="1235"/>
      <c r="BT50" s="1235"/>
      <c r="BU50" s="1235"/>
      <c r="BV50" s="1235"/>
      <c r="BW50" s="1235"/>
      <c r="BX50" s="1235" t="s">
        <v>567</v>
      </c>
      <c r="BY50" s="1235"/>
      <c r="BZ50" s="1235"/>
      <c r="CA50" s="1235"/>
      <c r="CB50" s="1235"/>
      <c r="CC50" s="1235"/>
      <c r="CD50" s="1235"/>
      <c r="CE50" s="1235"/>
      <c r="CF50" s="1235" t="s">
        <v>568</v>
      </c>
      <c r="CG50" s="1235"/>
      <c r="CH50" s="1235"/>
      <c r="CI50" s="1235"/>
      <c r="CJ50" s="1235"/>
      <c r="CK50" s="1235"/>
      <c r="CL50" s="1235"/>
      <c r="CM50" s="1235"/>
      <c r="CN50" s="1235" t="s">
        <v>569</v>
      </c>
      <c r="CO50" s="1235"/>
      <c r="CP50" s="1235"/>
      <c r="CQ50" s="1235"/>
      <c r="CR50" s="1235"/>
      <c r="CS50" s="1235"/>
      <c r="CT50" s="1235"/>
      <c r="CU50" s="1235"/>
      <c r="CV50" s="1235" t="s">
        <v>570</v>
      </c>
      <c r="CW50" s="1235"/>
      <c r="CX50" s="1235"/>
      <c r="CY50" s="1235"/>
      <c r="CZ50" s="1235"/>
      <c r="DA50" s="1235"/>
      <c r="DB50" s="1235"/>
      <c r="DC50" s="1235"/>
    </row>
    <row r="51" spans="1:109" ht="13.5" customHeight="1" x14ac:dyDescent="0.2">
      <c r="B51" s="259"/>
      <c r="G51" s="1238"/>
      <c r="H51" s="1238"/>
      <c r="I51" s="1251"/>
      <c r="J51" s="1251"/>
      <c r="K51" s="1237"/>
      <c r="L51" s="1237"/>
      <c r="M51" s="1237"/>
      <c r="N51" s="1237"/>
      <c r="AM51" s="359"/>
      <c r="AN51" s="1233" t="s">
        <v>610</v>
      </c>
      <c r="AO51" s="1233"/>
      <c r="AP51" s="1233"/>
      <c r="AQ51" s="1233"/>
      <c r="AR51" s="1233"/>
      <c r="AS51" s="1233"/>
      <c r="AT51" s="1233"/>
      <c r="AU51" s="1233"/>
      <c r="AV51" s="1233"/>
      <c r="AW51" s="1233"/>
      <c r="AX51" s="1233"/>
      <c r="AY51" s="1233"/>
      <c r="AZ51" s="1233"/>
      <c r="BA51" s="1233"/>
      <c r="BB51" s="1233" t="s">
        <v>611</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38"/>
      <c r="H52" s="1238"/>
      <c r="I52" s="1251"/>
      <c r="J52" s="1251"/>
      <c r="K52" s="1237"/>
      <c r="L52" s="1237"/>
      <c r="M52" s="1237"/>
      <c r="N52" s="1237"/>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38"/>
      <c r="H53" s="1238"/>
      <c r="I53" s="1236"/>
      <c r="J53" s="1236"/>
      <c r="K53" s="1237"/>
      <c r="L53" s="1237"/>
      <c r="M53" s="1237"/>
      <c r="N53" s="1237"/>
      <c r="AM53" s="359"/>
      <c r="AN53" s="1233"/>
      <c r="AO53" s="1233"/>
      <c r="AP53" s="1233"/>
      <c r="AQ53" s="1233"/>
      <c r="AR53" s="1233"/>
      <c r="AS53" s="1233"/>
      <c r="AT53" s="1233"/>
      <c r="AU53" s="1233"/>
      <c r="AV53" s="1233"/>
      <c r="AW53" s="1233"/>
      <c r="AX53" s="1233"/>
      <c r="AY53" s="1233"/>
      <c r="AZ53" s="1233"/>
      <c r="BA53" s="1233"/>
      <c r="BB53" s="1233" t="s">
        <v>612</v>
      </c>
      <c r="BC53" s="1233"/>
      <c r="BD53" s="1233"/>
      <c r="BE53" s="1233"/>
      <c r="BF53" s="1233"/>
      <c r="BG53" s="1233"/>
      <c r="BH53" s="1233"/>
      <c r="BI53" s="1233"/>
      <c r="BJ53" s="1233"/>
      <c r="BK53" s="1233"/>
      <c r="BL53" s="1233"/>
      <c r="BM53" s="1233"/>
      <c r="BN53" s="1233"/>
      <c r="BO53" s="1233"/>
      <c r="BP53" s="1230">
        <v>62</v>
      </c>
      <c r="BQ53" s="1230"/>
      <c r="BR53" s="1230"/>
      <c r="BS53" s="1230"/>
      <c r="BT53" s="1230"/>
      <c r="BU53" s="1230"/>
      <c r="BV53" s="1230"/>
      <c r="BW53" s="1230"/>
      <c r="BX53" s="1230">
        <v>59</v>
      </c>
      <c r="BY53" s="1230"/>
      <c r="BZ53" s="1230"/>
      <c r="CA53" s="1230"/>
      <c r="CB53" s="1230"/>
      <c r="CC53" s="1230"/>
      <c r="CD53" s="1230"/>
      <c r="CE53" s="1230"/>
      <c r="CF53" s="1230">
        <v>59.9</v>
      </c>
      <c r="CG53" s="1230"/>
      <c r="CH53" s="1230"/>
      <c r="CI53" s="1230"/>
      <c r="CJ53" s="1230"/>
      <c r="CK53" s="1230"/>
      <c r="CL53" s="1230"/>
      <c r="CM53" s="1230"/>
      <c r="CN53" s="1230">
        <v>61.2</v>
      </c>
      <c r="CO53" s="1230"/>
      <c r="CP53" s="1230"/>
      <c r="CQ53" s="1230"/>
      <c r="CR53" s="1230"/>
      <c r="CS53" s="1230"/>
      <c r="CT53" s="1230"/>
      <c r="CU53" s="1230"/>
      <c r="CV53" s="1230">
        <v>62.1</v>
      </c>
      <c r="CW53" s="1230"/>
      <c r="CX53" s="1230"/>
      <c r="CY53" s="1230"/>
      <c r="CZ53" s="1230"/>
      <c r="DA53" s="1230"/>
      <c r="DB53" s="1230"/>
      <c r="DC53" s="1230"/>
    </row>
    <row r="54" spans="1:109" ht="13.2" x14ac:dyDescent="0.2">
      <c r="A54" s="358"/>
      <c r="B54" s="259"/>
      <c r="G54" s="1238"/>
      <c r="H54" s="1238"/>
      <c r="I54" s="1236"/>
      <c r="J54" s="1236"/>
      <c r="K54" s="1237"/>
      <c r="L54" s="1237"/>
      <c r="M54" s="1237"/>
      <c r="N54" s="1237"/>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36"/>
      <c r="H55" s="1236"/>
      <c r="I55" s="1236"/>
      <c r="J55" s="1236"/>
      <c r="K55" s="1237"/>
      <c r="L55" s="1237"/>
      <c r="M55" s="1237"/>
      <c r="N55" s="1237"/>
      <c r="AN55" s="1235" t="s">
        <v>613</v>
      </c>
      <c r="AO55" s="1235"/>
      <c r="AP55" s="1235"/>
      <c r="AQ55" s="1235"/>
      <c r="AR55" s="1235"/>
      <c r="AS55" s="1235"/>
      <c r="AT55" s="1235"/>
      <c r="AU55" s="1235"/>
      <c r="AV55" s="1235"/>
      <c r="AW55" s="1235"/>
      <c r="AX55" s="1235"/>
      <c r="AY55" s="1235"/>
      <c r="AZ55" s="1235"/>
      <c r="BA55" s="1235"/>
      <c r="BB55" s="1233" t="s">
        <v>611</v>
      </c>
      <c r="BC55" s="1233"/>
      <c r="BD55" s="1233"/>
      <c r="BE55" s="1233"/>
      <c r="BF55" s="1233"/>
      <c r="BG55" s="1233"/>
      <c r="BH55" s="1233"/>
      <c r="BI55" s="1233"/>
      <c r="BJ55" s="1233"/>
      <c r="BK55" s="1233"/>
      <c r="BL55" s="1233"/>
      <c r="BM55" s="1233"/>
      <c r="BN55" s="1233"/>
      <c r="BO55" s="1233"/>
      <c r="BP55" s="1230">
        <v>5</v>
      </c>
      <c r="BQ55" s="1230"/>
      <c r="BR55" s="1230"/>
      <c r="BS55" s="1230"/>
      <c r="BT55" s="1230"/>
      <c r="BU55" s="1230"/>
      <c r="BV55" s="1230"/>
      <c r="BW55" s="1230"/>
      <c r="BX55" s="1230">
        <v>5.4</v>
      </c>
      <c r="BY55" s="1230"/>
      <c r="BZ55" s="1230"/>
      <c r="CA55" s="1230"/>
      <c r="CB55" s="1230"/>
      <c r="CC55" s="1230"/>
      <c r="CD55" s="1230"/>
      <c r="CE55" s="1230"/>
      <c r="CF55" s="1230">
        <v>3.9</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36"/>
      <c r="H56" s="1236"/>
      <c r="I56" s="1236"/>
      <c r="J56" s="1236"/>
      <c r="K56" s="1237"/>
      <c r="L56" s="1237"/>
      <c r="M56" s="1237"/>
      <c r="N56" s="1237"/>
      <c r="AN56" s="1235"/>
      <c r="AO56" s="1235"/>
      <c r="AP56" s="1235"/>
      <c r="AQ56" s="1235"/>
      <c r="AR56" s="1235"/>
      <c r="AS56" s="1235"/>
      <c r="AT56" s="1235"/>
      <c r="AU56" s="1235"/>
      <c r="AV56" s="1235"/>
      <c r="AW56" s="1235"/>
      <c r="AX56" s="1235"/>
      <c r="AY56" s="1235"/>
      <c r="AZ56" s="1235"/>
      <c r="BA56" s="1235"/>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36"/>
      <c r="H57" s="1236"/>
      <c r="I57" s="1231"/>
      <c r="J57" s="1231"/>
      <c r="K57" s="1237"/>
      <c r="L57" s="1237"/>
      <c r="M57" s="1237"/>
      <c r="N57" s="1237"/>
      <c r="AM57" s="255"/>
      <c r="AN57" s="1235"/>
      <c r="AO57" s="1235"/>
      <c r="AP57" s="1235"/>
      <c r="AQ57" s="1235"/>
      <c r="AR57" s="1235"/>
      <c r="AS57" s="1235"/>
      <c r="AT57" s="1235"/>
      <c r="AU57" s="1235"/>
      <c r="AV57" s="1235"/>
      <c r="AW57" s="1235"/>
      <c r="AX57" s="1235"/>
      <c r="AY57" s="1235"/>
      <c r="AZ57" s="1235"/>
      <c r="BA57" s="1235"/>
      <c r="BB57" s="1233" t="s">
        <v>612</v>
      </c>
      <c r="BC57" s="1233"/>
      <c r="BD57" s="1233"/>
      <c r="BE57" s="1233"/>
      <c r="BF57" s="1233"/>
      <c r="BG57" s="1233"/>
      <c r="BH57" s="1233"/>
      <c r="BI57" s="1233"/>
      <c r="BJ57" s="1233"/>
      <c r="BK57" s="1233"/>
      <c r="BL57" s="1233"/>
      <c r="BM57" s="1233"/>
      <c r="BN57" s="1233"/>
      <c r="BO57" s="1233"/>
      <c r="BP57" s="1230">
        <v>61.6</v>
      </c>
      <c r="BQ57" s="1230"/>
      <c r="BR57" s="1230"/>
      <c r="BS57" s="1230"/>
      <c r="BT57" s="1230"/>
      <c r="BU57" s="1230"/>
      <c r="BV57" s="1230"/>
      <c r="BW57" s="1230"/>
      <c r="BX57" s="1230">
        <v>62.5</v>
      </c>
      <c r="BY57" s="1230"/>
      <c r="BZ57" s="1230"/>
      <c r="CA57" s="1230"/>
      <c r="CB57" s="1230"/>
      <c r="CC57" s="1230"/>
      <c r="CD57" s="1230"/>
      <c r="CE57" s="1230"/>
      <c r="CF57" s="1230">
        <v>63.1</v>
      </c>
      <c r="CG57" s="1230"/>
      <c r="CH57" s="1230"/>
      <c r="CI57" s="1230"/>
      <c r="CJ57" s="1230"/>
      <c r="CK57" s="1230"/>
      <c r="CL57" s="1230"/>
      <c r="CM57" s="1230"/>
      <c r="CN57" s="1230">
        <v>63.2</v>
      </c>
      <c r="CO57" s="1230"/>
      <c r="CP57" s="1230"/>
      <c r="CQ57" s="1230"/>
      <c r="CR57" s="1230"/>
      <c r="CS57" s="1230"/>
      <c r="CT57" s="1230"/>
      <c r="CU57" s="1230"/>
      <c r="CV57" s="1230">
        <v>64.2</v>
      </c>
      <c r="CW57" s="1230"/>
      <c r="CX57" s="1230"/>
      <c r="CY57" s="1230"/>
      <c r="CZ57" s="1230"/>
      <c r="DA57" s="1230"/>
      <c r="DB57" s="1230"/>
      <c r="DC57" s="1230"/>
      <c r="DD57" s="363"/>
      <c r="DE57" s="362"/>
    </row>
    <row r="58" spans="1:109" s="358" customFormat="1" ht="13.2" x14ac:dyDescent="0.2">
      <c r="A58" s="255"/>
      <c r="B58" s="362"/>
      <c r="G58" s="1236"/>
      <c r="H58" s="1236"/>
      <c r="I58" s="1231"/>
      <c r="J58" s="1231"/>
      <c r="K58" s="1237"/>
      <c r="L58" s="1237"/>
      <c r="M58" s="1237"/>
      <c r="N58" s="1237"/>
      <c r="AM58" s="255"/>
      <c r="AN58" s="1235"/>
      <c r="AO58" s="1235"/>
      <c r="AP58" s="1235"/>
      <c r="AQ58" s="1235"/>
      <c r="AR58" s="1235"/>
      <c r="AS58" s="1235"/>
      <c r="AT58" s="1235"/>
      <c r="AU58" s="1235"/>
      <c r="AV58" s="1235"/>
      <c r="AW58" s="1235"/>
      <c r="AX58" s="1235"/>
      <c r="AY58" s="1235"/>
      <c r="AZ58" s="1235"/>
      <c r="BA58" s="1235"/>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614</v>
      </c>
    </row>
    <row r="64" spans="1:109" ht="13.2" x14ac:dyDescent="0.2">
      <c r="B64" s="259"/>
      <c r="G64" s="357"/>
      <c r="I64" s="369"/>
      <c r="J64" s="369"/>
      <c r="K64" s="369"/>
      <c r="L64" s="369"/>
      <c r="M64" s="369"/>
      <c r="N64" s="370"/>
      <c r="AM64" s="357"/>
      <c r="AN64" s="357" t="s">
        <v>607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2" t="s">
        <v>615</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59"/>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59"/>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59"/>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59"/>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609</v>
      </c>
    </row>
    <row r="72" spans="2:107" ht="13.2" x14ac:dyDescent="0.2">
      <c r="B72" s="259"/>
      <c r="G72" s="1236"/>
      <c r="H72" s="1236"/>
      <c r="I72" s="1236"/>
      <c r="J72" s="1236"/>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35" t="s">
        <v>566</v>
      </c>
      <c r="BQ72" s="1235"/>
      <c r="BR72" s="1235"/>
      <c r="BS72" s="1235"/>
      <c r="BT72" s="1235"/>
      <c r="BU72" s="1235"/>
      <c r="BV72" s="1235"/>
      <c r="BW72" s="1235"/>
      <c r="BX72" s="1235" t="s">
        <v>567</v>
      </c>
      <c r="BY72" s="1235"/>
      <c r="BZ72" s="1235"/>
      <c r="CA72" s="1235"/>
      <c r="CB72" s="1235"/>
      <c r="CC72" s="1235"/>
      <c r="CD72" s="1235"/>
      <c r="CE72" s="1235"/>
      <c r="CF72" s="1235" t="s">
        <v>568</v>
      </c>
      <c r="CG72" s="1235"/>
      <c r="CH72" s="1235"/>
      <c r="CI72" s="1235"/>
      <c r="CJ72" s="1235"/>
      <c r="CK72" s="1235"/>
      <c r="CL72" s="1235"/>
      <c r="CM72" s="1235"/>
      <c r="CN72" s="1235" t="s">
        <v>569</v>
      </c>
      <c r="CO72" s="1235"/>
      <c r="CP72" s="1235"/>
      <c r="CQ72" s="1235"/>
      <c r="CR72" s="1235"/>
      <c r="CS72" s="1235"/>
      <c r="CT72" s="1235"/>
      <c r="CU72" s="1235"/>
      <c r="CV72" s="1235" t="s">
        <v>570</v>
      </c>
      <c r="CW72" s="1235"/>
      <c r="CX72" s="1235"/>
      <c r="CY72" s="1235"/>
      <c r="CZ72" s="1235"/>
      <c r="DA72" s="1235"/>
      <c r="DB72" s="1235"/>
      <c r="DC72" s="1235"/>
    </row>
    <row r="73" spans="2:107" ht="13.2" x14ac:dyDescent="0.2">
      <c r="B73" s="259"/>
      <c r="G73" s="1238"/>
      <c r="H73" s="1238"/>
      <c r="I73" s="1238"/>
      <c r="J73" s="1238"/>
      <c r="K73" s="1234"/>
      <c r="L73" s="1234"/>
      <c r="M73" s="1234"/>
      <c r="N73" s="1234"/>
      <c r="AM73" s="359"/>
      <c r="AN73" s="1233" t="s">
        <v>610</v>
      </c>
      <c r="AO73" s="1233"/>
      <c r="AP73" s="1233"/>
      <c r="AQ73" s="1233"/>
      <c r="AR73" s="1233"/>
      <c r="AS73" s="1233"/>
      <c r="AT73" s="1233"/>
      <c r="AU73" s="1233"/>
      <c r="AV73" s="1233"/>
      <c r="AW73" s="1233"/>
      <c r="AX73" s="1233"/>
      <c r="AY73" s="1233"/>
      <c r="AZ73" s="1233"/>
      <c r="BA73" s="1233"/>
      <c r="BB73" s="1233" t="s">
        <v>611</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38"/>
      <c r="H74" s="1238"/>
      <c r="I74" s="1238"/>
      <c r="J74" s="1238"/>
      <c r="K74" s="1234"/>
      <c r="L74" s="1234"/>
      <c r="M74" s="1234"/>
      <c r="N74" s="1234"/>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38"/>
      <c r="H75" s="1238"/>
      <c r="I75" s="1236"/>
      <c r="J75" s="1236"/>
      <c r="K75" s="1237"/>
      <c r="L75" s="1237"/>
      <c r="M75" s="1237"/>
      <c r="N75" s="1237"/>
      <c r="AM75" s="359"/>
      <c r="AN75" s="1233"/>
      <c r="AO75" s="1233"/>
      <c r="AP75" s="1233"/>
      <c r="AQ75" s="1233"/>
      <c r="AR75" s="1233"/>
      <c r="AS75" s="1233"/>
      <c r="AT75" s="1233"/>
      <c r="AU75" s="1233"/>
      <c r="AV75" s="1233"/>
      <c r="AW75" s="1233"/>
      <c r="AX75" s="1233"/>
      <c r="AY75" s="1233"/>
      <c r="AZ75" s="1233"/>
      <c r="BA75" s="1233"/>
      <c r="BB75" s="1233" t="s">
        <v>616</v>
      </c>
      <c r="BC75" s="1233"/>
      <c r="BD75" s="1233"/>
      <c r="BE75" s="1233"/>
      <c r="BF75" s="1233"/>
      <c r="BG75" s="1233"/>
      <c r="BH75" s="1233"/>
      <c r="BI75" s="1233"/>
      <c r="BJ75" s="1233"/>
      <c r="BK75" s="1233"/>
      <c r="BL75" s="1233"/>
      <c r="BM75" s="1233"/>
      <c r="BN75" s="1233"/>
      <c r="BO75" s="1233"/>
      <c r="BP75" s="1230">
        <v>0.2</v>
      </c>
      <c r="BQ75" s="1230"/>
      <c r="BR75" s="1230"/>
      <c r="BS75" s="1230"/>
      <c r="BT75" s="1230"/>
      <c r="BU75" s="1230"/>
      <c r="BV75" s="1230"/>
      <c r="BW75" s="1230"/>
      <c r="BX75" s="1230">
        <v>0.3</v>
      </c>
      <c r="BY75" s="1230"/>
      <c r="BZ75" s="1230"/>
      <c r="CA75" s="1230"/>
      <c r="CB75" s="1230"/>
      <c r="CC75" s="1230"/>
      <c r="CD75" s="1230"/>
      <c r="CE75" s="1230"/>
      <c r="CF75" s="1230">
        <v>0.5</v>
      </c>
      <c r="CG75" s="1230"/>
      <c r="CH75" s="1230"/>
      <c r="CI75" s="1230"/>
      <c r="CJ75" s="1230"/>
      <c r="CK75" s="1230"/>
      <c r="CL75" s="1230"/>
      <c r="CM75" s="1230"/>
      <c r="CN75" s="1230">
        <v>0.4</v>
      </c>
      <c r="CO75" s="1230"/>
      <c r="CP75" s="1230"/>
      <c r="CQ75" s="1230"/>
      <c r="CR75" s="1230"/>
      <c r="CS75" s="1230"/>
      <c r="CT75" s="1230"/>
      <c r="CU75" s="1230"/>
      <c r="CV75" s="1230">
        <v>0.3</v>
      </c>
      <c r="CW75" s="1230"/>
      <c r="CX75" s="1230"/>
      <c r="CY75" s="1230"/>
      <c r="CZ75" s="1230"/>
      <c r="DA75" s="1230"/>
      <c r="DB75" s="1230"/>
      <c r="DC75" s="1230"/>
    </row>
    <row r="76" spans="2:107" ht="13.2" x14ac:dyDescent="0.2">
      <c r="B76" s="259"/>
      <c r="G76" s="1238"/>
      <c r="H76" s="1238"/>
      <c r="I76" s="1236"/>
      <c r="J76" s="1236"/>
      <c r="K76" s="1237"/>
      <c r="L76" s="1237"/>
      <c r="M76" s="1237"/>
      <c r="N76" s="1237"/>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36"/>
      <c r="H77" s="1236"/>
      <c r="I77" s="1236"/>
      <c r="J77" s="1236"/>
      <c r="K77" s="1234"/>
      <c r="L77" s="1234"/>
      <c r="M77" s="1234"/>
      <c r="N77" s="1234"/>
      <c r="AN77" s="1235" t="s">
        <v>613</v>
      </c>
      <c r="AO77" s="1235"/>
      <c r="AP77" s="1235"/>
      <c r="AQ77" s="1235"/>
      <c r="AR77" s="1235"/>
      <c r="AS77" s="1235"/>
      <c r="AT77" s="1235"/>
      <c r="AU77" s="1235"/>
      <c r="AV77" s="1235"/>
      <c r="AW77" s="1235"/>
      <c r="AX77" s="1235"/>
      <c r="AY77" s="1235"/>
      <c r="AZ77" s="1235"/>
      <c r="BA77" s="1235"/>
      <c r="BB77" s="1233" t="s">
        <v>611</v>
      </c>
      <c r="BC77" s="1233"/>
      <c r="BD77" s="1233"/>
      <c r="BE77" s="1233"/>
      <c r="BF77" s="1233"/>
      <c r="BG77" s="1233"/>
      <c r="BH77" s="1233"/>
      <c r="BI77" s="1233"/>
      <c r="BJ77" s="1233"/>
      <c r="BK77" s="1233"/>
      <c r="BL77" s="1233"/>
      <c r="BM77" s="1233"/>
      <c r="BN77" s="1233"/>
      <c r="BO77" s="1233"/>
      <c r="BP77" s="1230">
        <v>5</v>
      </c>
      <c r="BQ77" s="1230"/>
      <c r="BR77" s="1230"/>
      <c r="BS77" s="1230"/>
      <c r="BT77" s="1230"/>
      <c r="BU77" s="1230"/>
      <c r="BV77" s="1230"/>
      <c r="BW77" s="1230"/>
      <c r="BX77" s="1230">
        <v>5.4</v>
      </c>
      <c r="BY77" s="1230"/>
      <c r="BZ77" s="1230"/>
      <c r="CA77" s="1230"/>
      <c r="CB77" s="1230"/>
      <c r="CC77" s="1230"/>
      <c r="CD77" s="1230"/>
      <c r="CE77" s="1230"/>
      <c r="CF77" s="1230">
        <v>3.9</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36"/>
      <c r="H78" s="1236"/>
      <c r="I78" s="1236"/>
      <c r="J78" s="1236"/>
      <c r="K78" s="1234"/>
      <c r="L78" s="1234"/>
      <c r="M78" s="1234"/>
      <c r="N78" s="1234"/>
      <c r="AN78" s="1235"/>
      <c r="AO78" s="1235"/>
      <c r="AP78" s="1235"/>
      <c r="AQ78" s="1235"/>
      <c r="AR78" s="1235"/>
      <c r="AS78" s="1235"/>
      <c r="AT78" s="1235"/>
      <c r="AU78" s="1235"/>
      <c r="AV78" s="1235"/>
      <c r="AW78" s="1235"/>
      <c r="AX78" s="1235"/>
      <c r="AY78" s="1235"/>
      <c r="AZ78" s="1235"/>
      <c r="BA78" s="1235"/>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36"/>
      <c r="H79" s="1236"/>
      <c r="I79" s="1231"/>
      <c r="J79" s="1231"/>
      <c r="K79" s="1232"/>
      <c r="L79" s="1232"/>
      <c r="M79" s="1232"/>
      <c r="N79" s="1232"/>
      <c r="AN79" s="1235"/>
      <c r="AO79" s="1235"/>
      <c r="AP79" s="1235"/>
      <c r="AQ79" s="1235"/>
      <c r="AR79" s="1235"/>
      <c r="AS79" s="1235"/>
      <c r="AT79" s="1235"/>
      <c r="AU79" s="1235"/>
      <c r="AV79" s="1235"/>
      <c r="AW79" s="1235"/>
      <c r="AX79" s="1235"/>
      <c r="AY79" s="1235"/>
      <c r="AZ79" s="1235"/>
      <c r="BA79" s="1235"/>
      <c r="BB79" s="1233" t="s">
        <v>616</v>
      </c>
      <c r="BC79" s="1233"/>
      <c r="BD79" s="1233"/>
      <c r="BE79" s="1233"/>
      <c r="BF79" s="1233"/>
      <c r="BG79" s="1233"/>
      <c r="BH79" s="1233"/>
      <c r="BI79" s="1233"/>
      <c r="BJ79" s="1233"/>
      <c r="BK79" s="1233"/>
      <c r="BL79" s="1233"/>
      <c r="BM79" s="1233"/>
      <c r="BN79" s="1233"/>
      <c r="BO79" s="1233"/>
      <c r="BP79" s="1230">
        <v>4.5</v>
      </c>
      <c r="BQ79" s="1230"/>
      <c r="BR79" s="1230"/>
      <c r="BS79" s="1230"/>
      <c r="BT79" s="1230"/>
      <c r="BU79" s="1230"/>
      <c r="BV79" s="1230"/>
      <c r="BW79" s="1230"/>
      <c r="BX79" s="1230">
        <v>4.2</v>
      </c>
      <c r="BY79" s="1230"/>
      <c r="BZ79" s="1230"/>
      <c r="CA79" s="1230"/>
      <c r="CB79" s="1230"/>
      <c r="CC79" s="1230"/>
      <c r="CD79" s="1230"/>
      <c r="CE79" s="1230"/>
      <c r="CF79" s="1230">
        <v>4.2</v>
      </c>
      <c r="CG79" s="1230"/>
      <c r="CH79" s="1230"/>
      <c r="CI79" s="1230"/>
      <c r="CJ79" s="1230"/>
      <c r="CK79" s="1230"/>
      <c r="CL79" s="1230"/>
      <c r="CM79" s="1230"/>
      <c r="CN79" s="1230">
        <v>4.5</v>
      </c>
      <c r="CO79" s="1230"/>
      <c r="CP79" s="1230"/>
      <c r="CQ79" s="1230"/>
      <c r="CR79" s="1230"/>
      <c r="CS79" s="1230"/>
      <c r="CT79" s="1230"/>
      <c r="CU79" s="1230"/>
      <c r="CV79" s="1230">
        <v>4.5999999999999996</v>
      </c>
      <c r="CW79" s="1230"/>
      <c r="CX79" s="1230"/>
      <c r="CY79" s="1230"/>
      <c r="CZ79" s="1230"/>
      <c r="DA79" s="1230"/>
      <c r="DB79" s="1230"/>
      <c r="DC79" s="1230"/>
    </row>
    <row r="80" spans="2:107" ht="13.2" x14ac:dyDescent="0.2">
      <c r="B80" s="259"/>
      <c r="G80" s="1236"/>
      <c r="H80" s="1236"/>
      <c r="I80" s="1231"/>
      <c r="J80" s="1231"/>
      <c r="K80" s="1232"/>
      <c r="L80" s="1232"/>
      <c r="M80" s="1232"/>
      <c r="N80" s="1232"/>
      <c r="AN80" s="1235"/>
      <c r="AO80" s="1235"/>
      <c r="AP80" s="1235"/>
      <c r="AQ80" s="1235"/>
      <c r="AR80" s="1235"/>
      <c r="AS80" s="1235"/>
      <c r="AT80" s="1235"/>
      <c r="AU80" s="1235"/>
      <c r="AV80" s="1235"/>
      <c r="AW80" s="1235"/>
      <c r="AX80" s="1235"/>
      <c r="AY80" s="1235"/>
      <c r="AZ80" s="1235"/>
      <c r="BA80" s="1235"/>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1tWbrYA+kt2zYj5VASKxbVwhHAMXHFebw2VE7gYOw99a9SeuzmdTWX/N3/AVfOrd+vFEQzwJ+H4bCOwxQUomg==" saltValue="CrWj8M1PuvfMVS/zzt908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election activeCell="BK16" sqref="BK16"/>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513</v>
      </c>
    </row>
  </sheetData>
  <sheetProtection algorithmName="SHA-512" hashValue="wCLBqyNaNEzFuW6FORN+4uhIrdCRG+UTyC2hygkLSDqrLcjrsYm6thee/w5WuxZ/BzZ4i5OtHbhXnwVmJLIGBA==" saltValue="yiqSu5kMDKg9DjE9psPC0w=="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election activeCell="BK16" sqref="BK16"/>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513</v>
      </c>
    </row>
  </sheetData>
  <sheetProtection algorithmName="SHA-512" hashValue="wNv5IHFclC4SwTGxyr5bTx9hEyl0MokU6gzvmSZtvvn7l35NyqbgGX6gL5YLscGC3qpMnMJxeoctX/ELuBdAtA==" saltValue="HFpbBmruntRGqrbP0CqChg=="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563</v>
      </c>
      <c r="G2" s="149"/>
      <c r="H2" s="150"/>
    </row>
    <row r="3" spans="1:8" x14ac:dyDescent="0.2">
      <c r="A3" s="146" t="s">
        <v>556</v>
      </c>
      <c r="B3" s="151"/>
      <c r="C3" s="152"/>
      <c r="D3" s="153">
        <v>38629</v>
      </c>
      <c r="E3" s="154"/>
      <c r="F3" s="155">
        <v>43226</v>
      </c>
      <c r="G3" s="156"/>
      <c r="H3" s="157"/>
    </row>
    <row r="4" spans="1:8" x14ac:dyDescent="0.2">
      <c r="A4" s="158"/>
      <c r="B4" s="159"/>
      <c r="C4" s="160"/>
      <c r="D4" s="161">
        <v>21858</v>
      </c>
      <c r="E4" s="162"/>
      <c r="F4" s="163">
        <v>22622</v>
      </c>
      <c r="G4" s="164"/>
      <c r="H4" s="165"/>
    </row>
    <row r="5" spans="1:8" x14ac:dyDescent="0.2">
      <c r="A5" s="146" t="s">
        <v>558</v>
      </c>
      <c r="B5" s="151"/>
      <c r="C5" s="152"/>
      <c r="D5" s="153">
        <v>48391</v>
      </c>
      <c r="E5" s="154"/>
      <c r="F5" s="155">
        <v>42836</v>
      </c>
      <c r="G5" s="156"/>
      <c r="H5" s="157"/>
    </row>
    <row r="6" spans="1:8" x14ac:dyDescent="0.2">
      <c r="A6" s="158"/>
      <c r="B6" s="159"/>
      <c r="C6" s="160"/>
      <c r="D6" s="161">
        <v>26167</v>
      </c>
      <c r="E6" s="162"/>
      <c r="F6" s="163">
        <v>22936</v>
      </c>
      <c r="G6" s="164"/>
      <c r="H6" s="165"/>
    </row>
    <row r="7" spans="1:8" x14ac:dyDescent="0.2">
      <c r="A7" s="146" t="s">
        <v>559</v>
      </c>
      <c r="B7" s="151"/>
      <c r="C7" s="152"/>
      <c r="D7" s="153">
        <v>20287</v>
      </c>
      <c r="E7" s="154"/>
      <c r="F7" s="155">
        <v>44161</v>
      </c>
      <c r="G7" s="156"/>
      <c r="H7" s="157"/>
    </row>
    <row r="8" spans="1:8" x14ac:dyDescent="0.2">
      <c r="A8" s="158"/>
      <c r="B8" s="159"/>
      <c r="C8" s="160"/>
      <c r="D8" s="161">
        <v>13734</v>
      </c>
      <c r="E8" s="162"/>
      <c r="F8" s="163">
        <v>23644</v>
      </c>
      <c r="G8" s="164"/>
      <c r="H8" s="165"/>
    </row>
    <row r="9" spans="1:8" x14ac:dyDescent="0.2">
      <c r="A9" s="146" t="s">
        <v>560</v>
      </c>
      <c r="B9" s="151"/>
      <c r="C9" s="152"/>
      <c r="D9" s="153">
        <v>22876</v>
      </c>
      <c r="E9" s="154"/>
      <c r="F9" s="155">
        <v>43955</v>
      </c>
      <c r="G9" s="156"/>
      <c r="H9" s="157"/>
    </row>
    <row r="10" spans="1:8" x14ac:dyDescent="0.2">
      <c r="A10" s="158"/>
      <c r="B10" s="159"/>
      <c r="C10" s="160"/>
      <c r="D10" s="161">
        <v>14617</v>
      </c>
      <c r="E10" s="162"/>
      <c r="F10" s="163">
        <v>21318</v>
      </c>
      <c r="G10" s="164"/>
      <c r="H10" s="165"/>
    </row>
    <row r="11" spans="1:8" x14ac:dyDescent="0.2">
      <c r="A11" s="146" t="s">
        <v>561</v>
      </c>
      <c r="B11" s="151"/>
      <c r="C11" s="152"/>
      <c r="D11" s="153">
        <v>26480</v>
      </c>
      <c r="E11" s="154"/>
      <c r="F11" s="155">
        <v>41921</v>
      </c>
      <c r="G11" s="156"/>
      <c r="H11" s="157"/>
    </row>
    <row r="12" spans="1:8" x14ac:dyDescent="0.2">
      <c r="A12" s="158"/>
      <c r="B12" s="159"/>
      <c r="C12" s="166"/>
      <c r="D12" s="161">
        <v>15966</v>
      </c>
      <c r="E12" s="162"/>
      <c r="F12" s="163">
        <v>21655</v>
      </c>
      <c r="G12" s="164"/>
      <c r="H12" s="165"/>
    </row>
    <row r="13" spans="1:8" x14ac:dyDescent="0.2">
      <c r="A13" s="146"/>
      <c r="B13" s="151"/>
      <c r="C13" s="152"/>
      <c r="D13" s="153">
        <v>31333</v>
      </c>
      <c r="E13" s="154"/>
      <c r="F13" s="155">
        <v>43220</v>
      </c>
      <c r="G13" s="167"/>
      <c r="H13" s="157"/>
    </row>
    <row r="14" spans="1:8" x14ac:dyDescent="0.2">
      <c r="A14" s="158"/>
      <c r="B14" s="159"/>
      <c r="C14" s="160"/>
      <c r="D14" s="161">
        <v>18468</v>
      </c>
      <c r="E14" s="162"/>
      <c r="F14" s="163">
        <v>22435</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8.8800000000000008</v>
      </c>
      <c r="C19" s="168">
        <f>ROUND(VALUE(SUBSTITUTE(実質収支比率等に係る経年分析!G$48,"▲","-")),2)</f>
        <v>6.09</v>
      </c>
      <c r="D19" s="168">
        <f>ROUND(VALUE(SUBSTITUTE(実質収支比率等に係る経年分析!H$48,"▲","-")),2)</f>
        <v>7.2</v>
      </c>
      <c r="E19" s="168">
        <f>ROUND(VALUE(SUBSTITUTE(実質収支比率等に係る経年分析!I$48,"▲","-")),2)</f>
        <v>14.09</v>
      </c>
      <c r="F19" s="168">
        <f>ROUND(VALUE(SUBSTITUTE(実質収支比率等に係る経年分析!J$48,"▲","-")),2)</f>
        <v>10.35</v>
      </c>
    </row>
    <row r="20" spans="1:11" x14ac:dyDescent="0.2">
      <c r="A20" s="168" t="s">
        <v>56</v>
      </c>
      <c r="B20" s="168">
        <f>ROUND(VALUE(SUBSTITUTE(実質収支比率等に係る経年分析!F$47,"▲","-")),2)</f>
        <v>21.63</v>
      </c>
      <c r="C20" s="168">
        <f>ROUND(VALUE(SUBSTITUTE(実質収支比率等に係る経年分析!G$47,"▲","-")),2)</f>
        <v>23.75</v>
      </c>
      <c r="D20" s="168">
        <f>ROUND(VALUE(SUBSTITUTE(実質収支比率等に係る経年分析!H$47,"▲","-")),2)</f>
        <v>26.61</v>
      </c>
      <c r="E20" s="168">
        <f>ROUND(VALUE(SUBSTITUTE(実質収支比率等に係る経年分析!I$47,"▲","-")),2)</f>
        <v>37.200000000000003</v>
      </c>
      <c r="F20" s="168">
        <f>ROUND(VALUE(SUBSTITUTE(実質収支比率等に係る経年分析!J$47,"▲","-")),2)</f>
        <v>34.18</v>
      </c>
    </row>
    <row r="21" spans="1:11" x14ac:dyDescent="0.2">
      <c r="A21" s="168" t="s">
        <v>57</v>
      </c>
      <c r="B21" s="168">
        <f>IF(ISNUMBER(VALUE(SUBSTITUTE(実質収支比率等に係る経年分析!F$49,"▲","-"))),ROUND(VALUE(SUBSTITUTE(実質収支比率等に係る経年分析!F$49,"▲","-")),2),NA())</f>
        <v>6.7</v>
      </c>
      <c r="C21" s="168">
        <f>IF(ISNUMBER(VALUE(SUBSTITUTE(実質収支比率等に係る経年分析!G$49,"▲","-"))),ROUND(VALUE(SUBSTITUTE(実質収支比率等に係る経年分析!G$49,"▲","-")),2),NA())</f>
        <v>-0.5</v>
      </c>
      <c r="D21" s="168">
        <f>IF(ISNUMBER(VALUE(SUBSTITUTE(実質収支比率等に係る経年分析!H$49,"▲","-"))),ROUND(VALUE(SUBSTITUTE(実質収支比率等に係る経年分析!H$49,"▲","-")),2),NA())</f>
        <v>4.37</v>
      </c>
      <c r="E21" s="168">
        <f>IF(ISNUMBER(VALUE(SUBSTITUTE(実質収支比率等に係る経年分析!I$49,"▲","-"))),ROUND(VALUE(SUBSTITUTE(実質収支比率等に係る経年分析!I$49,"▲","-")),2),NA())</f>
        <v>19.03</v>
      </c>
      <c r="F21" s="168">
        <f>IF(ISNUMBER(VALUE(SUBSTITUTE(実質収支比率等に係る経年分析!J$49,"▲","-"))),ROUND(VALUE(SUBSTITUTE(実質収支比率等に係る経年分析!J$49,"▲","-")),2),NA())</f>
        <v>-6.79</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1.1499999999999999</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0.97</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中神土地区画整理事業特別会計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0.21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0.21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0.14000000000000001</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0.25</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0.21</v>
      </c>
    </row>
    <row r="31" spans="1:11" x14ac:dyDescent="0.2">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0.15</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0.26</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0.24</v>
      </c>
    </row>
    <row r="32" spans="1:11" x14ac:dyDescent="0.2">
      <c r="A32" s="169" t="str">
        <f>IF(連結実質赤字比率に係る赤字・黒字の構成分析!C$38="",NA(),連結実質赤字比率に係る赤字・黒字の構成分析!C$38)</f>
        <v>国民健康保険特別会計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1.52</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1.04</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1.22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1.2</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0.81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1.46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1.23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1.59</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#VALUE!</v>
      </c>
      <c r="E34" s="169" t="e">
        <f>IF(ROUND(VALUE(SUBSTITUTE(連結実質赤字比率に係る赤字・黒字の構成分析!G$36,"▲", "-")), 2) &gt;= 0, ABS(ROUND(VALUE(SUBSTITUTE(連結実質赤字比率に係る赤字・黒字の構成分析!G$36,"▲", "-")), 2)), NA())</f>
        <v>#VALUE!</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2.81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3.73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4.49</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8.8699999999999992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6.09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7.19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14.08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10.34</v>
      </c>
    </row>
    <row r="36" spans="1:16" x14ac:dyDescent="0.2">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10.75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13.17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12.27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13.08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14.37</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2573</v>
      </c>
      <c r="E42" s="170"/>
      <c r="F42" s="170"/>
      <c r="G42" s="170">
        <f>'実質公債費比率（分子）の構造'!L$52</f>
        <v>2485</v>
      </c>
      <c r="H42" s="170"/>
      <c r="I42" s="170"/>
      <c r="J42" s="170">
        <f>'実質公債費比率（分子）の構造'!M$52</f>
        <v>2391</v>
      </c>
      <c r="K42" s="170"/>
      <c r="L42" s="170"/>
      <c r="M42" s="170">
        <f>'実質公債費比率（分子）の構造'!N$52</f>
        <v>2320</v>
      </c>
      <c r="N42" s="170"/>
      <c r="O42" s="170"/>
      <c r="P42" s="170">
        <f>'実質公債費比率（分子）の構造'!O$52</f>
        <v>2187</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8</v>
      </c>
      <c r="C44" s="170"/>
      <c r="D44" s="170"/>
      <c r="E44" s="170">
        <f>'実質公債費比率（分子）の構造'!L$50</f>
        <v>8</v>
      </c>
      <c r="F44" s="170"/>
      <c r="G44" s="170"/>
      <c r="H44" s="170">
        <f>'実質公債費比率（分子）の構造'!M$50</f>
        <v>8</v>
      </c>
      <c r="I44" s="170"/>
      <c r="J44" s="170"/>
      <c r="K44" s="170">
        <f>'実質公債費比率（分子）の構造'!N$50</f>
        <v>8</v>
      </c>
      <c r="L44" s="170"/>
      <c r="M44" s="170"/>
      <c r="N44" s="170" t="str">
        <f>'実質公債費比率（分子）の構造'!O$50</f>
        <v>-</v>
      </c>
      <c r="O44" s="170"/>
      <c r="P44" s="170"/>
    </row>
    <row r="45" spans="1:16" x14ac:dyDescent="0.2">
      <c r="A45" s="170" t="s">
        <v>67</v>
      </c>
      <c r="B45" s="170">
        <f>'実質公債費比率（分子）の構造'!K$49</f>
        <v>50</v>
      </c>
      <c r="C45" s="170"/>
      <c r="D45" s="170"/>
      <c r="E45" s="170">
        <f>'実質公債費比率（分子）の構造'!L$49</f>
        <v>34</v>
      </c>
      <c r="F45" s="170"/>
      <c r="G45" s="170"/>
      <c r="H45" s="170">
        <f>'実質公債費比率（分子）の構造'!M$49</f>
        <v>14</v>
      </c>
      <c r="I45" s="170"/>
      <c r="J45" s="170"/>
      <c r="K45" s="170">
        <f>'実質公債費比率（分子）の構造'!N$49</f>
        <v>1</v>
      </c>
      <c r="L45" s="170"/>
      <c r="M45" s="170"/>
      <c r="N45" s="170">
        <f>'実質公債費比率（分子）の構造'!O$49</f>
        <v>1</v>
      </c>
      <c r="O45" s="170"/>
      <c r="P45" s="170"/>
    </row>
    <row r="46" spans="1:16" x14ac:dyDescent="0.2">
      <c r="A46" s="170" t="s">
        <v>68</v>
      </c>
      <c r="B46" s="170">
        <f>'実質公債費比率（分子）の構造'!K$48</f>
        <v>424</v>
      </c>
      <c r="C46" s="170"/>
      <c r="D46" s="170"/>
      <c r="E46" s="170">
        <f>'実質公債費比率（分子）の構造'!L$48</f>
        <v>437</v>
      </c>
      <c r="F46" s="170"/>
      <c r="G46" s="170"/>
      <c r="H46" s="170">
        <f>'実質公債費比率（分子）の構造'!M$48</f>
        <v>399</v>
      </c>
      <c r="I46" s="170"/>
      <c r="J46" s="170"/>
      <c r="K46" s="170">
        <f>'実質公債費比率（分子）の構造'!N$48</f>
        <v>372</v>
      </c>
      <c r="L46" s="170"/>
      <c r="M46" s="170"/>
      <c r="N46" s="170">
        <f>'実質公債費比率（分子）の構造'!O$48</f>
        <v>348</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2179</v>
      </c>
      <c r="C49" s="170"/>
      <c r="D49" s="170"/>
      <c r="E49" s="170">
        <f>'実質公債費比率（分子）の構造'!L$45</f>
        <v>2125</v>
      </c>
      <c r="F49" s="170"/>
      <c r="G49" s="170"/>
      <c r="H49" s="170">
        <f>'実質公債費比率（分子）の構造'!M$45</f>
        <v>2075</v>
      </c>
      <c r="I49" s="170"/>
      <c r="J49" s="170"/>
      <c r="K49" s="170">
        <f>'実質公債費比率（分子）の構造'!N$45</f>
        <v>1961</v>
      </c>
      <c r="L49" s="170"/>
      <c r="M49" s="170"/>
      <c r="N49" s="170">
        <f>'実質公債費比率（分子）の構造'!O$45</f>
        <v>1909</v>
      </c>
      <c r="O49" s="170"/>
      <c r="P49" s="170"/>
    </row>
    <row r="50" spans="1:16" x14ac:dyDescent="0.2">
      <c r="A50" s="170" t="s">
        <v>72</v>
      </c>
      <c r="B50" s="170" t="e">
        <f>NA()</f>
        <v>#N/A</v>
      </c>
      <c r="C50" s="170">
        <f>IF(ISNUMBER('実質公債費比率（分子）の構造'!K$53),'実質公債費比率（分子）の構造'!K$53,NA())</f>
        <v>88</v>
      </c>
      <c r="D50" s="170" t="e">
        <f>NA()</f>
        <v>#N/A</v>
      </c>
      <c r="E50" s="170" t="e">
        <f>NA()</f>
        <v>#N/A</v>
      </c>
      <c r="F50" s="170">
        <f>IF(ISNUMBER('実質公債費比率（分子）の構造'!L$53),'実質公債費比率（分子）の構造'!L$53,NA())</f>
        <v>119</v>
      </c>
      <c r="G50" s="170" t="e">
        <f>NA()</f>
        <v>#N/A</v>
      </c>
      <c r="H50" s="170" t="e">
        <f>NA()</f>
        <v>#N/A</v>
      </c>
      <c r="I50" s="170">
        <f>IF(ISNUMBER('実質公債費比率（分子）の構造'!M$53),'実質公債費比率（分子）の構造'!M$53,NA())</f>
        <v>105</v>
      </c>
      <c r="J50" s="170" t="e">
        <f>NA()</f>
        <v>#N/A</v>
      </c>
      <c r="K50" s="170" t="e">
        <f>NA()</f>
        <v>#N/A</v>
      </c>
      <c r="L50" s="170">
        <f>IF(ISNUMBER('実質公債費比率（分子）の構造'!N$53),'実質公債費比率（分子）の構造'!N$53,NA())</f>
        <v>22</v>
      </c>
      <c r="M50" s="170" t="e">
        <f>NA()</f>
        <v>#N/A</v>
      </c>
      <c r="N50" s="170" t="e">
        <f>NA()</f>
        <v>#N/A</v>
      </c>
      <c r="O50" s="170">
        <f>IF(ISNUMBER('実質公債費比率（分子）の構造'!O$53),'実質公債費比率（分子）の構造'!O$53,NA())</f>
        <v>71</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16332</v>
      </c>
      <c r="E56" s="169"/>
      <c r="F56" s="169"/>
      <c r="G56" s="169">
        <f>'将来負担比率（分子）の構造'!J$52</f>
        <v>15399</v>
      </c>
      <c r="H56" s="169"/>
      <c r="I56" s="169"/>
      <c r="J56" s="169">
        <f>'将来負担比率（分子）の構造'!K$52</f>
        <v>14539</v>
      </c>
      <c r="K56" s="169"/>
      <c r="L56" s="169"/>
      <c r="M56" s="169">
        <f>'将来負担比率（分子）の構造'!L$52</f>
        <v>14059</v>
      </c>
      <c r="N56" s="169"/>
      <c r="O56" s="169"/>
      <c r="P56" s="169">
        <f>'将来負担比率（分子）の構造'!M$52</f>
        <v>12744</v>
      </c>
    </row>
    <row r="57" spans="1:16" x14ac:dyDescent="0.2">
      <c r="A57" s="169" t="s">
        <v>43</v>
      </c>
      <c r="B57" s="169"/>
      <c r="C57" s="169"/>
      <c r="D57" s="169">
        <f>'将来負担比率（分子）の構造'!I$51</f>
        <v>6332</v>
      </c>
      <c r="E57" s="169"/>
      <c r="F57" s="169"/>
      <c r="G57" s="169">
        <f>'将来負担比率（分子）の構造'!J$51</f>
        <v>6044</v>
      </c>
      <c r="H57" s="169"/>
      <c r="I57" s="169"/>
      <c r="J57" s="169">
        <f>'将来負担比率（分子）の構造'!K$51</f>
        <v>5990</v>
      </c>
      <c r="K57" s="169"/>
      <c r="L57" s="169"/>
      <c r="M57" s="169">
        <f>'将来負担比率（分子）の構造'!L$51</f>
        <v>5788</v>
      </c>
      <c r="N57" s="169"/>
      <c r="O57" s="169"/>
      <c r="P57" s="169">
        <f>'将来負担比率（分子）の構造'!M$51</f>
        <v>4309</v>
      </c>
    </row>
    <row r="58" spans="1:16" x14ac:dyDescent="0.2">
      <c r="A58" s="169" t="s">
        <v>42</v>
      </c>
      <c r="B58" s="169"/>
      <c r="C58" s="169"/>
      <c r="D58" s="169">
        <f>'将来負担比率（分子）の構造'!I$50</f>
        <v>11549</v>
      </c>
      <c r="E58" s="169"/>
      <c r="F58" s="169"/>
      <c r="G58" s="169">
        <f>'将来負担比率（分子）の構造'!J$50</f>
        <v>12820</v>
      </c>
      <c r="H58" s="169"/>
      <c r="I58" s="169"/>
      <c r="J58" s="169">
        <f>'将来負担比率（分子）の構造'!K$50</f>
        <v>13523</v>
      </c>
      <c r="K58" s="169"/>
      <c r="L58" s="169"/>
      <c r="M58" s="169">
        <f>'将来負担比率（分子）の構造'!L$50</f>
        <v>16576</v>
      </c>
      <c r="N58" s="169"/>
      <c r="O58" s="169"/>
      <c r="P58" s="169">
        <f>'将来負担比率（分子）の構造'!M$50</f>
        <v>17047</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5468</v>
      </c>
      <c r="C62" s="169"/>
      <c r="D62" s="169"/>
      <c r="E62" s="169">
        <f>'将来負担比率（分子）の構造'!J$45</f>
        <v>5312</v>
      </c>
      <c r="F62" s="169"/>
      <c r="G62" s="169"/>
      <c r="H62" s="169">
        <f>'将来負担比率（分子）の構造'!K$45</f>
        <v>5067</v>
      </c>
      <c r="I62" s="169"/>
      <c r="J62" s="169"/>
      <c r="K62" s="169">
        <f>'将来負担比率（分子）の構造'!L$45</f>
        <v>4983</v>
      </c>
      <c r="L62" s="169"/>
      <c r="M62" s="169"/>
      <c r="N62" s="169">
        <f>'将来負担比率（分子）の構造'!M$45</f>
        <v>4881</v>
      </c>
      <c r="O62" s="169"/>
      <c r="P62" s="169"/>
    </row>
    <row r="63" spans="1:16" x14ac:dyDescent="0.2">
      <c r="A63" s="169" t="s">
        <v>35</v>
      </c>
      <c r="B63" s="169">
        <f>'将来負担比率（分子）の構造'!I$44</f>
        <v>59</v>
      </c>
      <c r="C63" s="169"/>
      <c r="D63" s="169"/>
      <c r="E63" s="169">
        <f>'将来負担比率（分子）の構造'!J$44</f>
        <v>22</v>
      </c>
      <c r="F63" s="169"/>
      <c r="G63" s="169"/>
      <c r="H63" s="169">
        <f>'将来負担比率（分子）の構造'!K$44</f>
        <v>7</v>
      </c>
      <c r="I63" s="169"/>
      <c r="J63" s="169"/>
      <c r="K63" s="169">
        <f>'将来負担比率（分子）の構造'!L$44</f>
        <v>6</v>
      </c>
      <c r="L63" s="169"/>
      <c r="M63" s="169"/>
      <c r="N63" s="169">
        <f>'将来負担比率（分子）の構造'!M$44</f>
        <v>5</v>
      </c>
      <c r="O63" s="169"/>
      <c r="P63" s="169"/>
    </row>
    <row r="64" spans="1:16" x14ac:dyDescent="0.2">
      <c r="A64" s="169" t="s">
        <v>34</v>
      </c>
      <c r="B64" s="169">
        <f>'将来負担比率（分子）の構造'!I$43</f>
        <v>3148</v>
      </c>
      <c r="C64" s="169"/>
      <c r="D64" s="169"/>
      <c r="E64" s="169">
        <f>'将来負担比率（分子）の構造'!J$43</f>
        <v>3117</v>
      </c>
      <c r="F64" s="169"/>
      <c r="G64" s="169"/>
      <c r="H64" s="169">
        <f>'将来負担比率（分子）の構造'!K$43</f>
        <v>2877</v>
      </c>
      <c r="I64" s="169"/>
      <c r="J64" s="169"/>
      <c r="K64" s="169">
        <f>'将来負担比率（分子）の構造'!L$43</f>
        <v>2639</v>
      </c>
      <c r="L64" s="169"/>
      <c r="M64" s="169"/>
      <c r="N64" s="169">
        <f>'将来負担比率（分子）の構造'!M$43</f>
        <v>1914</v>
      </c>
      <c r="O64" s="169"/>
      <c r="P64" s="169"/>
    </row>
    <row r="65" spans="1:16" x14ac:dyDescent="0.2">
      <c r="A65" s="169" t="s">
        <v>33</v>
      </c>
      <c r="B65" s="169">
        <f>'将来負担比率（分子）の構造'!I$42</f>
        <v>24</v>
      </c>
      <c r="C65" s="169"/>
      <c r="D65" s="169"/>
      <c r="E65" s="169">
        <f>'将来負担比率（分子）の構造'!J$42</f>
        <v>16</v>
      </c>
      <c r="F65" s="169"/>
      <c r="G65" s="169"/>
      <c r="H65" s="169">
        <f>'将来負担比率（分子）の構造'!K$42</f>
        <v>8</v>
      </c>
      <c r="I65" s="169"/>
      <c r="J65" s="169"/>
      <c r="K65" s="169" t="str">
        <f>'将来負担比率（分子）の構造'!L$42</f>
        <v>-</v>
      </c>
      <c r="L65" s="169"/>
      <c r="M65" s="169"/>
      <c r="N65" s="169">
        <f>'将来負担比率（分子）の構造'!M$42</f>
        <v>129</v>
      </c>
      <c r="O65" s="169"/>
      <c r="P65" s="169"/>
    </row>
    <row r="66" spans="1:16" x14ac:dyDescent="0.2">
      <c r="A66" s="169" t="s">
        <v>32</v>
      </c>
      <c r="B66" s="169">
        <f>'将来負担比率（分子）の構造'!I$41</f>
        <v>20288</v>
      </c>
      <c r="C66" s="169"/>
      <c r="D66" s="169"/>
      <c r="E66" s="169">
        <f>'将来負担比率（分子）の構造'!J$41</f>
        <v>19601</v>
      </c>
      <c r="F66" s="169"/>
      <c r="G66" s="169"/>
      <c r="H66" s="169">
        <f>'将来負担比率（分子）の構造'!K$41</f>
        <v>18551</v>
      </c>
      <c r="I66" s="169"/>
      <c r="J66" s="169"/>
      <c r="K66" s="169">
        <f>'将来負担比率（分子）の構造'!L$41</f>
        <v>18031</v>
      </c>
      <c r="L66" s="169"/>
      <c r="M66" s="169"/>
      <c r="N66" s="169">
        <f>'将来負担比率（分子）の構造'!M$41</f>
        <v>16227</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5838</v>
      </c>
      <c r="C72" s="173">
        <f>基金残高に係る経年分析!G55</f>
        <v>8555</v>
      </c>
      <c r="D72" s="173">
        <f>基金残高に係る経年分析!H55</f>
        <v>7855</v>
      </c>
    </row>
    <row r="73" spans="1:16" x14ac:dyDescent="0.2">
      <c r="A73" s="172" t="s">
        <v>79</v>
      </c>
      <c r="B73" s="173" t="str">
        <f>基金残高に係る経年分析!F56</f>
        <v>-</v>
      </c>
      <c r="C73" s="173" t="str">
        <f>基金残高に係る経年分析!G56</f>
        <v>-</v>
      </c>
      <c r="D73" s="173" t="str">
        <f>基金残高に係る経年分析!H56</f>
        <v>-</v>
      </c>
    </row>
    <row r="74" spans="1:16" x14ac:dyDescent="0.2">
      <c r="A74" s="172" t="s">
        <v>80</v>
      </c>
      <c r="B74" s="173">
        <f>基金残高に係る経年分析!F57</f>
        <v>7234</v>
      </c>
      <c r="C74" s="173">
        <f>基金残高に係る経年分析!G57</f>
        <v>7638</v>
      </c>
      <c r="D74" s="173">
        <f>基金残高に係る経年分析!H57</f>
        <v>9064</v>
      </c>
    </row>
  </sheetData>
  <sheetProtection algorithmName="SHA-512" hashValue="z8UURmLiGw9sRmZzH2NzPTrzd2e/ir5RTotBES6esfazBQOp7ymJjqL4bZRFGbo4vtyUzDvM+OBYnGva+riDOA==" saltValue="lOgKdGAOQ3TCaNZn8P1l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215</v>
      </c>
      <c r="DI1" s="616"/>
      <c r="DJ1" s="616"/>
      <c r="DK1" s="616"/>
      <c r="DL1" s="616"/>
      <c r="DM1" s="616"/>
      <c r="DN1" s="617"/>
      <c r="DO1" s="208"/>
      <c r="DP1" s="615" t="s">
        <v>216</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217</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218</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219</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220</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221</v>
      </c>
      <c r="S4" s="619"/>
      <c r="T4" s="619"/>
      <c r="U4" s="619"/>
      <c r="V4" s="619"/>
      <c r="W4" s="619"/>
      <c r="X4" s="619"/>
      <c r="Y4" s="620"/>
      <c r="Z4" s="618" t="s">
        <v>222</v>
      </c>
      <c r="AA4" s="619"/>
      <c r="AB4" s="619"/>
      <c r="AC4" s="620"/>
      <c r="AD4" s="618" t="s">
        <v>223</v>
      </c>
      <c r="AE4" s="619"/>
      <c r="AF4" s="619"/>
      <c r="AG4" s="619"/>
      <c r="AH4" s="619"/>
      <c r="AI4" s="619"/>
      <c r="AJ4" s="619"/>
      <c r="AK4" s="620"/>
      <c r="AL4" s="618" t="s">
        <v>222</v>
      </c>
      <c r="AM4" s="619"/>
      <c r="AN4" s="619"/>
      <c r="AO4" s="620"/>
      <c r="AP4" s="621" t="s">
        <v>224</v>
      </c>
      <c r="AQ4" s="621"/>
      <c r="AR4" s="621"/>
      <c r="AS4" s="621"/>
      <c r="AT4" s="621"/>
      <c r="AU4" s="621"/>
      <c r="AV4" s="621"/>
      <c r="AW4" s="621"/>
      <c r="AX4" s="621"/>
      <c r="AY4" s="621"/>
      <c r="AZ4" s="621"/>
      <c r="BA4" s="621"/>
      <c r="BB4" s="621"/>
      <c r="BC4" s="621"/>
      <c r="BD4" s="621"/>
      <c r="BE4" s="621"/>
      <c r="BF4" s="621"/>
      <c r="BG4" s="621" t="s">
        <v>225</v>
      </c>
      <c r="BH4" s="621"/>
      <c r="BI4" s="621"/>
      <c r="BJ4" s="621"/>
      <c r="BK4" s="621"/>
      <c r="BL4" s="621"/>
      <c r="BM4" s="621"/>
      <c r="BN4" s="621"/>
      <c r="BO4" s="621" t="s">
        <v>222</v>
      </c>
      <c r="BP4" s="621"/>
      <c r="BQ4" s="621"/>
      <c r="BR4" s="621"/>
      <c r="BS4" s="621" t="s">
        <v>226</v>
      </c>
      <c r="BT4" s="621"/>
      <c r="BU4" s="621"/>
      <c r="BV4" s="621"/>
      <c r="BW4" s="621"/>
      <c r="BX4" s="621"/>
      <c r="BY4" s="621"/>
      <c r="BZ4" s="621"/>
      <c r="CA4" s="621"/>
      <c r="CB4" s="621"/>
      <c r="CD4" s="618" t="s">
        <v>227</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228</v>
      </c>
      <c r="C5" s="623"/>
      <c r="D5" s="623"/>
      <c r="E5" s="623"/>
      <c r="F5" s="623"/>
      <c r="G5" s="623"/>
      <c r="H5" s="623"/>
      <c r="I5" s="623"/>
      <c r="J5" s="623"/>
      <c r="K5" s="623"/>
      <c r="L5" s="623"/>
      <c r="M5" s="623"/>
      <c r="N5" s="623"/>
      <c r="O5" s="623"/>
      <c r="P5" s="623"/>
      <c r="Q5" s="624"/>
      <c r="R5" s="625">
        <v>20385688</v>
      </c>
      <c r="S5" s="626"/>
      <c r="T5" s="626"/>
      <c r="U5" s="626"/>
      <c r="V5" s="626"/>
      <c r="W5" s="626"/>
      <c r="X5" s="626"/>
      <c r="Y5" s="627"/>
      <c r="Z5" s="628">
        <v>39.1</v>
      </c>
      <c r="AA5" s="628"/>
      <c r="AB5" s="628"/>
      <c r="AC5" s="628"/>
      <c r="AD5" s="629">
        <v>18795664</v>
      </c>
      <c r="AE5" s="629"/>
      <c r="AF5" s="629"/>
      <c r="AG5" s="629"/>
      <c r="AH5" s="629"/>
      <c r="AI5" s="629"/>
      <c r="AJ5" s="629"/>
      <c r="AK5" s="629"/>
      <c r="AL5" s="630">
        <v>82.3</v>
      </c>
      <c r="AM5" s="631"/>
      <c r="AN5" s="631"/>
      <c r="AO5" s="632"/>
      <c r="AP5" s="622" t="s">
        <v>229</v>
      </c>
      <c r="AQ5" s="623"/>
      <c r="AR5" s="623"/>
      <c r="AS5" s="623"/>
      <c r="AT5" s="623"/>
      <c r="AU5" s="623"/>
      <c r="AV5" s="623"/>
      <c r="AW5" s="623"/>
      <c r="AX5" s="623"/>
      <c r="AY5" s="623"/>
      <c r="AZ5" s="623"/>
      <c r="BA5" s="623"/>
      <c r="BB5" s="623"/>
      <c r="BC5" s="623"/>
      <c r="BD5" s="623"/>
      <c r="BE5" s="623"/>
      <c r="BF5" s="624"/>
      <c r="BG5" s="636">
        <v>18795664</v>
      </c>
      <c r="BH5" s="637"/>
      <c r="BI5" s="637"/>
      <c r="BJ5" s="637"/>
      <c r="BK5" s="637"/>
      <c r="BL5" s="637"/>
      <c r="BM5" s="637"/>
      <c r="BN5" s="638"/>
      <c r="BO5" s="639">
        <v>92.2</v>
      </c>
      <c r="BP5" s="639"/>
      <c r="BQ5" s="639"/>
      <c r="BR5" s="639"/>
      <c r="BS5" s="640">
        <v>229874</v>
      </c>
      <c r="BT5" s="640"/>
      <c r="BU5" s="640"/>
      <c r="BV5" s="640"/>
      <c r="BW5" s="640"/>
      <c r="BX5" s="640"/>
      <c r="BY5" s="640"/>
      <c r="BZ5" s="640"/>
      <c r="CA5" s="640"/>
      <c r="CB5" s="644"/>
      <c r="CD5" s="618" t="s">
        <v>224</v>
      </c>
      <c r="CE5" s="619"/>
      <c r="CF5" s="619"/>
      <c r="CG5" s="619"/>
      <c r="CH5" s="619"/>
      <c r="CI5" s="619"/>
      <c r="CJ5" s="619"/>
      <c r="CK5" s="619"/>
      <c r="CL5" s="619"/>
      <c r="CM5" s="619"/>
      <c r="CN5" s="619"/>
      <c r="CO5" s="619"/>
      <c r="CP5" s="619"/>
      <c r="CQ5" s="620"/>
      <c r="CR5" s="618" t="s">
        <v>230</v>
      </c>
      <c r="CS5" s="619"/>
      <c r="CT5" s="619"/>
      <c r="CU5" s="619"/>
      <c r="CV5" s="619"/>
      <c r="CW5" s="619"/>
      <c r="CX5" s="619"/>
      <c r="CY5" s="620"/>
      <c r="CZ5" s="618" t="s">
        <v>222</v>
      </c>
      <c r="DA5" s="619"/>
      <c r="DB5" s="619"/>
      <c r="DC5" s="620"/>
      <c r="DD5" s="618" t="s">
        <v>231</v>
      </c>
      <c r="DE5" s="619"/>
      <c r="DF5" s="619"/>
      <c r="DG5" s="619"/>
      <c r="DH5" s="619"/>
      <c r="DI5" s="619"/>
      <c r="DJ5" s="619"/>
      <c r="DK5" s="619"/>
      <c r="DL5" s="619"/>
      <c r="DM5" s="619"/>
      <c r="DN5" s="619"/>
      <c r="DO5" s="619"/>
      <c r="DP5" s="620"/>
      <c r="DQ5" s="618" t="s">
        <v>232</v>
      </c>
      <c r="DR5" s="619"/>
      <c r="DS5" s="619"/>
      <c r="DT5" s="619"/>
      <c r="DU5" s="619"/>
      <c r="DV5" s="619"/>
      <c r="DW5" s="619"/>
      <c r="DX5" s="619"/>
      <c r="DY5" s="619"/>
      <c r="DZ5" s="619"/>
      <c r="EA5" s="619"/>
      <c r="EB5" s="619"/>
      <c r="EC5" s="620"/>
    </row>
    <row r="6" spans="2:143" ht="11.25" customHeight="1" x14ac:dyDescent="0.2">
      <c r="B6" s="633" t="s">
        <v>233</v>
      </c>
      <c r="C6" s="634"/>
      <c r="D6" s="634"/>
      <c r="E6" s="634"/>
      <c r="F6" s="634"/>
      <c r="G6" s="634"/>
      <c r="H6" s="634"/>
      <c r="I6" s="634"/>
      <c r="J6" s="634"/>
      <c r="K6" s="634"/>
      <c r="L6" s="634"/>
      <c r="M6" s="634"/>
      <c r="N6" s="634"/>
      <c r="O6" s="634"/>
      <c r="P6" s="634"/>
      <c r="Q6" s="635"/>
      <c r="R6" s="636">
        <v>177854</v>
      </c>
      <c r="S6" s="637"/>
      <c r="T6" s="637"/>
      <c r="U6" s="637"/>
      <c r="V6" s="637"/>
      <c r="W6" s="637"/>
      <c r="X6" s="637"/>
      <c r="Y6" s="638"/>
      <c r="Z6" s="639">
        <v>0.3</v>
      </c>
      <c r="AA6" s="639"/>
      <c r="AB6" s="639"/>
      <c r="AC6" s="639"/>
      <c r="AD6" s="640">
        <v>177854</v>
      </c>
      <c r="AE6" s="640"/>
      <c r="AF6" s="640"/>
      <c r="AG6" s="640"/>
      <c r="AH6" s="640"/>
      <c r="AI6" s="640"/>
      <c r="AJ6" s="640"/>
      <c r="AK6" s="640"/>
      <c r="AL6" s="641">
        <v>0.8</v>
      </c>
      <c r="AM6" s="642"/>
      <c r="AN6" s="642"/>
      <c r="AO6" s="643"/>
      <c r="AP6" s="633" t="s">
        <v>234</v>
      </c>
      <c r="AQ6" s="634"/>
      <c r="AR6" s="634"/>
      <c r="AS6" s="634"/>
      <c r="AT6" s="634"/>
      <c r="AU6" s="634"/>
      <c r="AV6" s="634"/>
      <c r="AW6" s="634"/>
      <c r="AX6" s="634"/>
      <c r="AY6" s="634"/>
      <c r="AZ6" s="634"/>
      <c r="BA6" s="634"/>
      <c r="BB6" s="634"/>
      <c r="BC6" s="634"/>
      <c r="BD6" s="634"/>
      <c r="BE6" s="634"/>
      <c r="BF6" s="635"/>
      <c r="BG6" s="636">
        <v>18795664</v>
      </c>
      <c r="BH6" s="637"/>
      <c r="BI6" s="637"/>
      <c r="BJ6" s="637"/>
      <c r="BK6" s="637"/>
      <c r="BL6" s="637"/>
      <c r="BM6" s="637"/>
      <c r="BN6" s="638"/>
      <c r="BO6" s="639">
        <v>92.2</v>
      </c>
      <c r="BP6" s="639"/>
      <c r="BQ6" s="639"/>
      <c r="BR6" s="639"/>
      <c r="BS6" s="640">
        <v>229874</v>
      </c>
      <c r="BT6" s="640"/>
      <c r="BU6" s="640"/>
      <c r="BV6" s="640"/>
      <c r="BW6" s="640"/>
      <c r="BX6" s="640"/>
      <c r="BY6" s="640"/>
      <c r="BZ6" s="640"/>
      <c r="CA6" s="640"/>
      <c r="CB6" s="644"/>
      <c r="CD6" s="622" t="s">
        <v>235</v>
      </c>
      <c r="CE6" s="623"/>
      <c r="CF6" s="623"/>
      <c r="CG6" s="623"/>
      <c r="CH6" s="623"/>
      <c r="CI6" s="623"/>
      <c r="CJ6" s="623"/>
      <c r="CK6" s="623"/>
      <c r="CL6" s="623"/>
      <c r="CM6" s="623"/>
      <c r="CN6" s="623"/>
      <c r="CO6" s="623"/>
      <c r="CP6" s="623"/>
      <c r="CQ6" s="624"/>
      <c r="CR6" s="636">
        <v>338169</v>
      </c>
      <c r="CS6" s="637"/>
      <c r="CT6" s="637"/>
      <c r="CU6" s="637"/>
      <c r="CV6" s="637"/>
      <c r="CW6" s="637"/>
      <c r="CX6" s="637"/>
      <c r="CY6" s="638"/>
      <c r="CZ6" s="630">
        <v>0.7</v>
      </c>
      <c r="DA6" s="631"/>
      <c r="DB6" s="631"/>
      <c r="DC6" s="647"/>
      <c r="DD6" s="645" t="s">
        <v>176</v>
      </c>
      <c r="DE6" s="637"/>
      <c r="DF6" s="637"/>
      <c r="DG6" s="637"/>
      <c r="DH6" s="637"/>
      <c r="DI6" s="637"/>
      <c r="DJ6" s="637"/>
      <c r="DK6" s="637"/>
      <c r="DL6" s="637"/>
      <c r="DM6" s="637"/>
      <c r="DN6" s="637"/>
      <c r="DO6" s="637"/>
      <c r="DP6" s="638"/>
      <c r="DQ6" s="645">
        <v>338104</v>
      </c>
      <c r="DR6" s="637"/>
      <c r="DS6" s="637"/>
      <c r="DT6" s="637"/>
      <c r="DU6" s="637"/>
      <c r="DV6" s="637"/>
      <c r="DW6" s="637"/>
      <c r="DX6" s="637"/>
      <c r="DY6" s="637"/>
      <c r="DZ6" s="637"/>
      <c r="EA6" s="637"/>
      <c r="EB6" s="637"/>
      <c r="EC6" s="646"/>
    </row>
    <row r="7" spans="2:143" ht="11.25" customHeight="1" x14ac:dyDescent="0.2">
      <c r="B7" s="633" t="s">
        <v>236</v>
      </c>
      <c r="C7" s="634"/>
      <c r="D7" s="634"/>
      <c r="E7" s="634"/>
      <c r="F7" s="634"/>
      <c r="G7" s="634"/>
      <c r="H7" s="634"/>
      <c r="I7" s="634"/>
      <c r="J7" s="634"/>
      <c r="K7" s="634"/>
      <c r="L7" s="634"/>
      <c r="M7" s="634"/>
      <c r="N7" s="634"/>
      <c r="O7" s="634"/>
      <c r="P7" s="634"/>
      <c r="Q7" s="635"/>
      <c r="R7" s="636">
        <v>26621</v>
      </c>
      <c r="S7" s="637"/>
      <c r="T7" s="637"/>
      <c r="U7" s="637"/>
      <c r="V7" s="637"/>
      <c r="W7" s="637"/>
      <c r="X7" s="637"/>
      <c r="Y7" s="638"/>
      <c r="Z7" s="639">
        <v>0.1</v>
      </c>
      <c r="AA7" s="639"/>
      <c r="AB7" s="639"/>
      <c r="AC7" s="639"/>
      <c r="AD7" s="640">
        <v>26621</v>
      </c>
      <c r="AE7" s="640"/>
      <c r="AF7" s="640"/>
      <c r="AG7" s="640"/>
      <c r="AH7" s="640"/>
      <c r="AI7" s="640"/>
      <c r="AJ7" s="640"/>
      <c r="AK7" s="640"/>
      <c r="AL7" s="641">
        <v>0.1</v>
      </c>
      <c r="AM7" s="642"/>
      <c r="AN7" s="642"/>
      <c r="AO7" s="643"/>
      <c r="AP7" s="633" t="s">
        <v>237</v>
      </c>
      <c r="AQ7" s="634"/>
      <c r="AR7" s="634"/>
      <c r="AS7" s="634"/>
      <c r="AT7" s="634"/>
      <c r="AU7" s="634"/>
      <c r="AV7" s="634"/>
      <c r="AW7" s="634"/>
      <c r="AX7" s="634"/>
      <c r="AY7" s="634"/>
      <c r="AZ7" s="634"/>
      <c r="BA7" s="634"/>
      <c r="BB7" s="634"/>
      <c r="BC7" s="634"/>
      <c r="BD7" s="634"/>
      <c r="BE7" s="634"/>
      <c r="BF7" s="635"/>
      <c r="BG7" s="636">
        <v>8994251</v>
      </c>
      <c r="BH7" s="637"/>
      <c r="BI7" s="637"/>
      <c r="BJ7" s="637"/>
      <c r="BK7" s="637"/>
      <c r="BL7" s="637"/>
      <c r="BM7" s="637"/>
      <c r="BN7" s="638"/>
      <c r="BO7" s="639">
        <v>44.1</v>
      </c>
      <c r="BP7" s="639"/>
      <c r="BQ7" s="639"/>
      <c r="BR7" s="639"/>
      <c r="BS7" s="640">
        <v>229874</v>
      </c>
      <c r="BT7" s="640"/>
      <c r="BU7" s="640"/>
      <c r="BV7" s="640"/>
      <c r="BW7" s="640"/>
      <c r="BX7" s="640"/>
      <c r="BY7" s="640"/>
      <c r="BZ7" s="640"/>
      <c r="CA7" s="640"/>
      <c r="CB7" s="644"/>
      <c r="CD7" s="633" t="s">
        <v>238</v>
      </c>
      <c r="CE7" s="634"/>
      <c r="CF7" s="634"/>
      <c r="CG7" s="634"/>
      <c r="CH7" s="634"/>
      <c r="CI7" s="634"/>
      <c r="CJ7" s="634"/>
      <c r="CK7" s="634"/>
      <c r="CL7" s="634"/>
      <c r="CM7" s="634"/>
      <c r="CN7" s="634"/>
      <c r="CO7" s="634"/>
      <c r="CP7" s="634"/>
      <c r="CQ7" s="635"/>
      <c r="CR7" s="636">
        <v>5985654</v>
      </c>
      <c r="CS7" s="637"/>
      <c r="CT7" s="637"/>
      <c r="CU7" s="637"/>
      <c r="CV7" s="637"/>
      <c r="CW7" s="637"/>
      <c r="CX7" s="637"/>
      <c r="CY7" s="638"/>
      <c r="CZ7" s="639">
        <v>12.1</v>
      </c>
      <c r="DA7" s="639"/>
      <c r="DB7" s="639"/>
      <c r="DC7" s="639"/>
      <c r="DD7" s="645">
        <v>300027</v>
      </c>
      <c r="DE7" s="637"/>
      <c r="DF7" s="637"/>
      <c r="DG7" s="637"/>
      <c r="DH7" s="637"/>
      <c r="DI7" s="637"/>
      <c r="DJ7" s="637"/>
      <c r="DK7" s="637"/>
      <c r="DL7" s="637"/>
      <c r="DM7" s="637"/>
      <c r="DN7" s="637"/>
      <c r="DO7" s="637"/>
      <c r="DP7" s="638"/>
      <c r="DQ7" s="645">
        <v>5260713</v>
      </c>
      <c r="DR7" s="637"/>
      <c r="DS7" s="637"/>
      <c r="DT7" s="637"/>
      <c r="DU7" s="637"/>
      <c r="DV7" s="637"/>
      <c r="DW7" s="637"/>
      <c r="DX7" s="637"/>
      <c r="DY7" s="637"/>
      <c r="DZ7" s="637"/>
      <c r="EA7" s="637"/>
      <c r="EB7" s="637"/>
      <c r="EC7" s="646"/>
    </row>
    <row r="8" spans="2:143" ht="11.25" customHeight="1" x14ac:dyDescent="0.2">
      <c r="B8" s="633" t="s">
        <v>239</v>
      </c>
      <c r="C8" s="634"/>
      <c r="D8" s="634"/>
      <c r="E8" s="634"/>
      <c r="F8" s="634"/>
      <c r="G8" s="634"/>
      <c r="H8" s="634"/>
      <c r="I8" s="634"/>
      <c r="J8" s="634"/>
      <c r="K8" s="634"/>
      <c r="L8" s="634"/>
      <c r="M8" s="634"/>
      <c r="N8" s="634"/>
      <c r="O8" s="634"/>
      <c r="P8" s="634"/>
      <c r="Q8" s="635"/>
      <c r="R8" s="636">
        <v>141607</v>
      </c>
      <c r="S8" s="637"/>
      <c r="T8" s="637"/>
      <c r="U8" s="637"/>
      <c r="V8" s="637"/>
      <c r="W8" s="637"/>
      <c r="X8" s="637"/>
      <c r="Y8" s="638"/>
      <c r="Z8" s="639">
        <v>0.3</v>
      </c>
      <c r="AA8" s="639"/>
      <c r="AB8" s="639"/>
      <c r="AC8" s="639"/>
      <c r="AD8" s="640">
        <v>141607</v>
      </c>
      <c r="AE8" s="640"/>
      <c r="AF8" s="640"/>
      <c r="AG8" s="640"/>
      <c r="AH8" s="640"/>
      <c r="AI8" s="640"/>
      <c r="AJ8" s="640"/>
      <c r="AK8" s="640"/>
      <c r="AL8" s="641">
        <v>0.6</v>
      </c>
      <c r="AM8" s="642"/>
      <c r="AN8" s="642"/>
      <c r="AO8" s="643"/>
      <c r="AP8" s="633" t="s">
        <v>240</v>
      </c>
      <c r="AQ8" s="634"/>
      <c r="AR8" s="634"/>
      <c r="AS8" s="634"/>
      <c r="AT8" s="634"/>
      <c r="AU8" s="634"/>
      <c r="AV8" s="634"/>
      <c r="AW8" s="634"/>
      <c r="AX8" s="634"/>
      <c r="AY8" s="634"/>
      <c r="AZ8" s="634"/>
      <c r="BA8" s="634"/>
      <c r="BB8" s="634"/>
      <c r="BC8" s="634"/>
      <c r="BD8" s="634"/>
      <c r="BE8" s="634"/>
      <c r="BF8" s="635"/>
      <c r="BG8" s="636">
        <v>180296</v>
      </c>
      <c r="BH8" s="637"/>
      <c r="BI8" s="637"/>
      <c r="BJ8" s="637"/>
      <c r="BK8" s="637"/>
      <c r="BL8" s="637"/>
      <c r="BM8" s="637"/>
      <c r="BN8" s="638"/>
      <c r="BO8" s="639">
        <v>0.9</v>
      </c>
      <c r="BP8" s="639"/>
      <c r="BQ8" s="639"/>
      <c r="BR8" s="639"/>
      <c r="BS8" s="640" t="s">
        <v>137</v>
      </c>
      <c r="BT8" s="640"/>
      <c r="BU8" s="640"/>
      <c r="BV8" s="640"/>
      <c r="BW8" s="640"/>
      <c r="BX8" s="640"/>
      <c r="BY8" s="640"/>
      <c r="BZ8" s="640"/>
      <c r="CA8" s="640"/>
      <c r="CB8" s="644"/>
      <c r="CD8" s="633" t="s">
        <v>241</v>
      </c>
      <c r="CE8" s="634"/>
      <c r="CF8" s="634"/>
      <c r="CG8" s="634"/>
      <c r="CH8" s="634"/>
      <c r="CI8" s="634"/>
      <c r="CJ8" s="634"/>
      <c r="CK8" s="634"/>
      <c r="CL8" s="634"/>
      <c r="CM8" s="634"/>
      <c r="CN8" s="634"/>
      <c r="CO8" s="634"/>
      <c r="CP8" s="634"/>
      <c r="CQ8" s="635"/>
      <c r="CR8" s="636">
        <v>24759994</v>
      </c>
      <c r="CS8" s="637"/>
      <c r="CT8" s="637"/>
      <c r="CU8" s="637"/>
      <c r="CV8" s="637"/>
      <c r="CW8" s="637"/>
      <c r="CX8" s="637"/>
      <c r="CY8" s="638"/>
      <c r="CZ8" s="639">
        <v>49.9</v>
      </c>
      <c r="DA8" s="639"/>
      <c r="DB8" s="639"/>
      <c r="DC8" s="639"/>
      <c r="DD8" s="645">
        <v>764242</v>
      </c>
      <c r="DE8" s="637"/>
      <c r="DF8" s="637"/>
      <c r="DG8" s="637"/>
      <c r="DH8" s="637"/>
      <c r="DI8" s="637"/>
      <c r="DJ8" s="637"/>
      <c r="DK8" s="637"/>
      <c r="DL8" s="637"/>
      <c r="DM8" s="637"/>
      <c r="DN8" s="637"/>
      <c r="DO8" s="637"/>
      <c r="DP8" s="638"/>
      <c r="DQ8" s="645">
        <v>9583203</v>
      </c>
      <c r="DR8" s="637"/>
      <c r="DS8" s="637"/>
      <c r="DT8" s="637"/>
      <c r="DU8" s="637"/>
      <c r="DV8" s="637"/>
      <c r="DW8" s="637"/>
      <c r="DX8" s="637"/>
      <c r="DY8" s="637"/>
      <c r="DZ8" s="637"/>
      <c r="EA8" s="637"/>
      <c r="EB8" s="637"/>
      <c r="EC8" s="646"/>
    </row>
    <row r="9" spans="2:143" ht="11.25" customHeight="1" x14ac:dyDescent="0.2">
      <c r="B9" s="633" t="s">
        <v>242</v>
      </c>
      <c r="C9" s="634"/>
      <c r="D9" s="634"/>
      <c r="E9" s="634"/>
      <c r="F9" s="634"/>
      <c r="G9" s="634"/>
      <c r="H9" s="634"/>
      <c r="I9" s="634"/>
      <c r="J9" s="634"/>
      <c r="K9" s="634"/>
      <c r="L9" s="634"/>
      <c r="M9" s="634"/>
      <c r="N9" s="634"/>
      <c r="O9" s="634"/>
      <c r="P9" s="634"/>
      <c r="Q9" s="635"/>
      <c r="R9" s="636">
        <v>108641</v>
      </c>
      <c r="S9" s="637"/>
      <c r="T9" s="637"/>
      <c r="U9" s="637"/>
      <c r="V9" s="637"/>
      <c r="W9" s="637"/>
      <c r="X9" s="637"/>
      <c r="Y9" s="638"/>
      <c r="Z9" s="639">
        <v>0.2</v>
      </c>
      <c r="AA9" s="639"/>
      <c r="AB9" s="639"/>
      <c r="AC9" s="639"/>
      <c r="AD9" s="640">
        <v>108641</v>
      </c>
      <c r="AE9" s="640"/>
      <c r="AF9" s="640"/>
      <c r="AG9" s="640"/>
      <c r="AH9" s="640"/>
      <c r="AI9" s="640"/>
      <c r="AJ9" s="640"/>
      <c r="AK9" s="640"/>
      <c r="AL9" s="641">
        <v>0.5</v>
      </c>
      <c r="AM9" s="642"/>
      <c r="AN9" s="642"/>
      <c r="AO9" s="643"/>
      <c r="AP9" s="633" t="s">
        <v>243</v>
      </c>
      <c r="AQ9" s="634"/>
      <c r="AR9" s="634"/>
      <c r="AS9" s="634"/>
      <c r="AT9" s="634"/>
      <c r="AU9" s="634"/>
      <c r="AV9" s="634"/>
      <c r="AW9" s="634"/>
      <c r="AX9" s="634"/>
      <c r="AY9" s="634"/>
      <c r="AZ9" s="634"/>
      <c r="BA9" s="634"/>
      <c r="BB9" s="634"/>
      <c r="BC9" s="634"/>
      <c r="BD9" s="634"/>
      <c r="BE9" s="634"/>
      <c r="BF9" s="635"/>
      <c r="BG9" s="636">
        <v>7347438</v>
      </c>
      <c r="BH9" s="637"/>
      <c r="BI9" s="637"/>
      <c r="BJ9" s="637"/>
      <c r="BK9" s="637"/>
      <c r="BL9" s="637"/>
      <c r="BM9" s="637"/>
      <c r="BN9" s="638"/>
      <c r="BO9" s="639">
        <v>36</v>
      </c>
      <c r="BP9" s="639"/>
      <c r="BQ9" s="639"/>
      <c r="BR9" s="639"/>
      <c r="BS9" s="640" t="s">
        <v>176</v>
      </c>
      <c r="BT9" s="640"/>
      <c r="BU9" s="640"/>
      <c r="BV9" s="640"/>
      <c r="BW9" s="640"/>
      <c r="BX9" s="640"/>
      <c r="BY9" s="640"/>
      <c r="BZ9" s="640"/>
      <c r="CA9" s="640"/>
      <c r="CB9" s="644"/>
      <c r="CD9" s="633" t="s">
        <v>244</v>
      </c>
      <c r="CE9" s="634"/>
      <c r="CF9" s="634"/>
      <c r="CG9" s="634"/>
      <c r="CH9" s="634"/>
      <c r="CI9" s="634"/>
      <c r="CJ9" s="634"/>
      <c r="CK9" s="634"/>
      <c r="CL9" s="634"/>
      <c r="CM9" s="634"/>
      <c r="CN9" s="634"/>
      <c r="CO9" s="634"/>
      <c r="CP9" s="634"/>
      <c r="CQ9" s="635"/>
      <c r="CR9" s="636">
        <v>5610915</v>
      </c>
      <c r="CS9" s="637"/>
      <c r="CT9" s="637"/>
      <c r="CU9" s="637"/>
      <c r="CV9" s="637"/>
      <c r="CW9" s="637"/>
      <c r="CX9" s="637"/>
      <c r="CY9" s="638"/>
      <c r="CZ9" s="639">
        <v>11.3</v>
      </c>
      <c r="DA9" s="639"/>
      <c r="DB9" s="639"/>
      <c r="DC9" s="639"/>
      <c r="DD9" s="645">
        <v>224444</v>
      </c>
      <c r="DE9" s="637"/>
      <c r="DF9" s="637"/>
      <c r="DG9" s="637"/>
      <c r="DH9" s="637"/>
      <c r="DI9" s="637"/>
      <c r="DJ9" s="637"/>
      <c r="DK9" s="637"/>
      <c r="DL9" s="637"/>
      <c r="DM9" s="637"/>
      <c r="DN9" s="637"/>
      <c r="DO9" s="637"/>
      <c r="DP9" s="638"/>
      <c r="DQ9" s="645">
        <v>3358423</v>
      </c>
      <c r="DR9" s="637"/>
      <c r="DS9" s="637"/>
      <c r="DT9" s="637"/>
      <c r="DU9" s="637"/>
      <c r="DV9" s="637"/>
      <c r="DW9" s="637"/>
      <c r="DX9" s="637"/>
      <c r="DY9" s="637"/>
      <c r="DZ9" s="637"/>
      <c r="EA9" s="637"/>
      <c r="EB9" s="637"/>
      <c r="EC9" s="646"/>
    </row>
    <row r="10" spans="2:143" ht="11.25" customHeight="1" x14ac:dyDescent="0.2">
      <c r="B10" s="633" t="s">
        <v>245</v>
      </c>
      <c r="C10" s="634"/>
      <c r="D10" s="634"/>
      <c r="E10" s="634"/>
      <c r="F10" s="634"/>
      <c r="G10" s="634"/>
      <c r="H10" s="634"/>
      <c r="I10" s="634"/>
      <c r="J10" s="634"/>
      <c r="K10" s="634"/>
      <c r="L10" s="634"/>
      <c r="M10" s="634"/>
      <c r="N10" s="634"/>
      <c r="O10" s="634"/>
      <c r="P10" s="634"/>
      <c r="Q10" s="635"/>
      <c r="R10" s="636" t="s">
        <v>176</v>
      </c>
      <c r="S10" s="637"/>
      <c r="T10" s="637"/>
      <c r="U10" s="637"/>
      <c r="V10" s="637"/>
      <c r="W10" s="637"/>
      <c r="X10" s="637"/>
      <c r="Y10" s="638"/>
      <c r="Z10" s="639" t="s">
        <v>176</v>
      </c>
      <c r="AA10" s="639"/>
      <c r="AB10" s="639"/>
      <c r="AC10" s="639"/>
      <c r="AD10" s="640" t="s">
        <v>246</v>
      </c>
      <c r="AE10" s="640"/>
      <c r="AF10" s="640"/>
      <c r="AG10" s="640"/>
      <c r="AH10" s="640"/>
      <c r="AI10" s="640"/>
      <c r="AJ10" s="640"/>
      <c r="AK10" s="640"/>
      <c r="AL10" s="641" t="s">
        <v>246</v>
      </c>
      <c r="AM10" s="642"/>
      <c r="AN10" s="642"/>
      <c r="AO10" s="643"/>
      <c r="AP10" s="633" t="s">
        <v>247</v>
      </c>
      <c r="AQ10" s="634"/>
      <c r="AR10" s="634"/>
      <c r="AS10" s="634"/>
      <c r="AT10" s="634"/>
      <c r="AU10" s="634"/>
      <c r="AV10" s="634"/>
      <c r="AW10" s="634"/>
      <c r="AX10" s="634"/>
      <c r="AY10" s="634"/>
      <c r="AZ10" s="634"/>
      <c r="BA10" s="634"/>
      <c r="BB10" s="634"/>
      <c r="BC10" s="634"/>
      <c r="BD10" s="634"/>
      <c r="BE10" s="634"/>
      <c r="BF10" s="635"/>
      <c r="BG10" s="636">
        <v>350426</v>
      </c>
      <c r="BH10" s="637"/>
      <c r="BI10" s="637"/>
      <c r="BJ10" s="637"/>
      <c r="BK10" s="637"/>
      <c r="BL10" s="637"/>
      <c r="BM10" s="637"/>
      <c r="BN10" s="638"/>
      <c r="BO10" s="639">
        <v>1.7</v>
      </c>
      <c r="BP10" s="639"/>
      <c r="BQ10" s="639"/>
      <c r="BR10" s="639"/>
      <c r="BS10" s="640" t="s">
        <v>176</v>
      </c>
      <c r="BT10" s="640"/>
      <c r="BU10" s="640"/>
      <c r="BV10" s="640"/>
      <c r="BW10" s="640"/>
      <c r="BX10" s="640"/>
      <c r="BY10" s="640"/>
      <c r="BZ10" s="640"/>
      <c r="CA10" s="640"/>
      <c r="CB10" s="644"/>
      <c r="CD10" s="633" t="s">
        <v>248</v>
      </c>
      <c r="CE10" s="634"/>
      <c r="CF10" s="634"/>
      <c r="CG10" s="634"/>
      <c r="CH10" s="634"/>
      <c r="CI10" s="634"/>
      <c r="CJ10" s="634"/>
      <c r="CK10" s="634"/>
      <c r="CL10" s="634"/>
      <c r="CM10" s="634"/>
      <c r="CN10" s="634"/>
      <c r="CO10" s="634"/>
      <c r="CP10" s="634"/>
      <c r="CQ10" s="635"/>
      <c r="CR10" s="636">
        <v>384332</v>
      </c>
      <c r="CS10" s="637"/>
      <c r="CT10" s="637"/>
      <c r="CU10" s="637"/>
      <c r="CV10" s="637"/>
      <c r="CW10" s="637"/>
      <c r="CX10" s="637"/>
      <c r="CY10" s="638"/>
      <c r="CZ10" s="639">
        <v>0.8</v>
      </c>
      <c r="DA10" s="639"/>
      <c r="DB10" s="639"/>
      <c r="DC10" s="639"/>
      <c r="DD10" s="645">
        <v>10042</v>
      </c>
      <c r="DE10" s="637"/>
      <c r="DF10" s="637"/>
      <c r="DG10" s="637"/>
      <c r="DH10" s="637"/>
      <c r="DI10" s="637"/>
      <c r="DJ10" s="637"/>
      <c r="DK10" s="637"/>
      <c r="DL10" s="637"/>
      <c r="DM10" s="637"/>
      <c r="DN10" s="637"/>
      <c r="DO10" s="637"/>
      <c r="DP10" s="638"/>
      <c r="DQ10" s="645">
        <v>270231</v>
      </c>
      <c r="DR10" s="637"/>
      <c r="DS10" s="637"/>
      <c r="DT10" s="637"/>
      <c r="DU10" s="637"/>
      <c r="DV10" s="637"/>
      <c r="DW10" s="637"/>
      <c r="DX10" s="637"/>
      <c r="DY10" s="637"/>
      <c r="DZ10" s="637"/>
      <c r="EA10" s="637"/>
      <c r="EB10" s="637"/>
      <c r="EC10" s="646"/>
    </row>
    <row r="11" spans="2:143" ht="11.25" customHeight="1" x14ac:dyDescent="0.2">
      <c r="B11" s="633" t="s">
        <v>249</v>
      </c>
      <c r="C11" s="634"/>
      <c r="D11" s="634"/>
      <c r="E11" s="634"/>
      <c r="F11" s="634"/>
      <c r="G11" s="634"/>
      <c r="H11" s="634"/>
      <c r="I11" s="634"/>
      <c r="J11" s="634"/>
      <c r="K11" s="634"/>
      <c r="L11" s="634"/>
      <c r="M11" s="634"/>
      <c r="N11" s="634"/>
      <c r="O11" s="634"/>
      <c r="P11" s="634"/>
      <c r="Q11" s="635"/>
      <c r="R11" s="636">
        <v>2795548</v>
      </c>
      <c r="S11" s="637"/>
      <c r="T11" s="637"/>
      <c r="U11" s="637"/>
      <c r="V11" s="637"/>
      <c r="W11" s="637"/>
      <c r="X11" s="637"/>
      <c r="Y11" s="638"/>
      <c r="Z11" s="641">
        <v>5.4</v>
      </c>
      <c r="AA11" s="642"/>
      <c r="AB11" s="642"/>
      <c r="AC11" s="648"/>
      <c r="AD11" s="645">
        <v>2795548</v>
      </c>
      <c r="AE11" s="637"/>
      <c r="AF11" s="637"/>
      <c r="AG11" s="637"/>
      <c r="AH11" s="637"/>
      <c r="AI11" s="637"/>
      <c r="AJ11" s="637"/>
      <c r="AK11" s="638"/>
      <c r="AL11" s="641">
        <v>12.2</v>
      </c>
      <c r="AM11" s="642"/>
      <c r="AN11" s="642"/>
      <c r="AO11" s="643"/>
      <c r="AP11" s="633" t="s">
        <v>250</v>
      </c>
      <c r="AQ11" s="634"/>
      <c r="AR11" s="634"/>
      <c r="AS11" s="634"/>
      <c r="AT11" s="634"/>
      <c r="AU11" s="634"/>
      <c r="AV11" s="634"/>
      <c r="AW11" s="634"/>
      <c r="AX11" s="634"/>
      <c r="AY11" s="634"/>
      <c r="AZ11" s="634"/>
      <c r="BA11" s="634"/>
      <c r="BB11" s="634"/>
      <c r="BC11" s="634"/>
      <c r="BD11" s="634"/>
      <c r="BE11" s="634"/>
      <c r="BF11" s="635"/>
      <c r="BG11" s="636">
        <v>1116091</v>
      </c>
      <c r="BH11" s="637"/>
      <c r="BI11" s="637"/>
      <c r="BJ11" s="637"/>
      <c r="BK11" s="637"/>
      <c r="BL11" s="637"/>
      <c r="BM11" s="637"/>
      <c r="BN11" s="638"/>
      <c r="BO11" s="639">
        <v>5.5</v>
      </c>
      <c r="BP11" s="639"/>
      <c r="BQ11" s="639"/>
      <c r="BR11" s="639"/>
      <c r="BS11" s="640">
        <v>229874</v>
      </c>
      <c r="BT11" s="640"/>
      <c r="BU11" s="640"/>
      <c r="BV11" s="640"/>
      <c r="BW11" s="640"/>
      <c r="BX11" s="640"/>
      <c r="BY11" s="640"/>
      <c r="BZ11" s="640"/>
      <c r="CA11" s="640"/>
      <c r="CB11" s="644"/>
      <c r="CD11" s="633" t="s">
        <v>251</v>
      </c>
      <c r="CE11" s="634"/>
      <c r="CF11" s="634"/>
      <c r="CG11" s="634"/>
      <c r="CH11" s="634"/>
      <c r="CI11" s="634"/>
      <c r="CJ11" s="634"/>
      <c r="CK11" s="634"/>
      <c r="CL11" s="634"/>
      <c r="CM11" s="634"/>
      <c r="CN11" s="634"/>
      <c r="CO11" s="634"/>
      <c r="CP11" s="634"/>
      <c r="CQ11" s="635"/>
      <c r="CR11" s="636">
        <v>49028</v>
      </c>
      <c r="CS11" s="637"/>
      <c r="CT11" s="637"/>
      <c r="CU11" s="637"/>
      <c r="CV11" s="637"/>
      <c r="CW11" s="637"/>
      <c r="CX11" s="637"/>
      <c r="CY11" s="638"/>
      <c r="CZ11" s="639">
        <v>0.1</v>
      </c>
      <c r="DA11" s="639"/>
      <c r="DB11" s="639"/>
      <c r="DC11" s="639"/>
      <c r="DD11" s="645">
        <v>12468</v>
      </c>
      <c r="DE11" s="637"/>
      <c r="DF11" s="637"/>
      <c r="DG11" s="637"/>
      <c r="DH11" s="637"/>
      <c r="DI11" s="637"/>
      <c r="DJ11" s="637"/>
      <c r="DK11" s="637"/>
      <c r="DL11" s="637"/>
      <c r="DM11" s="637"/>
      <c r="DN11" s="637"/>
      <c r="DO11" s="637"/>
      <c r="DP11" s="638"/>
      <c r="DQ11" s="645">
        <v>39964</v>
      </c>
      <c r="DR11" s="637"/>
      <c r="DS11" s="637"/>
      <c r="DT11" s="637"/>
      <c r="DU11" s="637"/>
      <c r="DV11" s="637"/>
      <c r="DW11" s="637"/>
      <c r="DX11" s="637"/>
      <c r="DY11" s="637"/>
      <c r="DZ11" s="637"/>
      <c r="EA11" s="637"/>
      <c r="EB11" s="637"/>
      <c r="EC11" s="646"/>
    </row>
    <row r="12" spans="2:143" ht="11.25" customHeight="1" x14ac:dyDescent="0.2">
      <c r="B12" s="633" t="s">
        <v>252</v>
      </c>
      <c r="C12" s="634"/>
      <c r="D12" s="634"/>
      <c r="E12" s="634"/>
      <c r="F12" s="634"/>
      <c r="G12" s="634"/>
      <c r="H12" s="634"/>
      <c r="I12" s="634"/>
      <c r="J12" s="634"/>
      <c r="K12" s="634"/>
      <c r="L12" s="634"/>
      <c r="M12" s="634"/>
      <c r="N12" s="634"/>
      <c r="O12" s="634"/>
      <c r="P12" s="634"/>
      <c r="Q12" s="635"/>
      <c r="R12" s="636">
        <v>25758</v>
      </c>
      <c r="S12" s="637"/>
      <c r="T12" s="637"/>
      <c r="U12" s="637"/>
      <c r="V12" s="637"/>
      <c r="W12" s="637"/>
      <c r="X12" s="637"/>
      <c r="Y12" s="638"/>
      <c r="Z12" s="639">
        <v>0</v>
      </c>
      <c r="AA12" s="639"/>
      <c r="AB12" s="639"/>
      <c r="AC12" s="639"/>
      <c r="AD12" s="640">
        <v>25758</v>
      </c>
      <c r="AE12" s="640"/>
      <c r="AF12" s="640"/>
      <c r="AG12" s="640"/>
      <c r="AH12" s="640"/>
      <c r="AI12" s="640"/>
      <c r="AJ12" s="640"/>
      <c r="AK12" s="640"/>
      <c r="AL12" s="641">
        <v>0.1</v>
      </c>
      <c r="AM12" s="642"/>
      <c r="AN12" s="642"/>
      <c r="AO12" s="643"/>
      <c r="AP12" s="633" t="s">
        <v>253</v>
      </c>
      <c r="AQ12" s="634"/>
      <c r="AR12" s="634"/>
      <c r="AS12" s="634"/>
      <c r="AT12" s="634"/>
      <c r="AU12" s="634"/>
      <c r="AV12" s="634"/>
      <c r="AW12" s="634"/>
      <c r="AX12" s="634"/>
      <c r="AY12" s="634"/>
      <c r="AZ12" s="634"/>
      <c r="BA12" s="634"/>
      <c r="BB12" s="634"/>
      <c r="BC12" s="634"/>
      <c r="BD12" s="634"/>
      <c r="BE12" s="634"/>
      <c r="BF12" s="635"/>
      <c r="BG12" s="636">
        <v>8833347</v>
      </c>
      <c r="BH12" s="637"/>
      <c r="BI12" s="637"/>
      <c r="BJ12" s="637"/>
      <c r="BK12" s="637"/>
      <c r="BL12" s="637"/>
      <c r="BM12" s="637"/>
      <c r="BN12" s="638"/>
      <c r="BO12" s="639">
        <v>43.3</v>
      </c>
      <c r="BP12" s="639"/>
      <c r="BQ12" s="639"/>
      <c r="BR12" s="639"/>
      <c r="BS12" s="640" t="s">
        <v>176</v>
      </c>
      <c r="BT12" s="640"/>
      <c r="BU12" s="640"/>
      <c r="BV12" s="640"/>
      <c r="BW12" s="640"/>
      <c r="BX12" s="640"/>
      <c r="BY12" s="640"/>
      <c r="BZ12" s="640"/>
      <c r="CA12" s="640"/>
      <c r="CB12" s="644"/>
      <c r="CD12" s="633" t="s">
        <v>254</v>
      </c>
      <c r="CE12" s="634"/>
      <c r="CF12" s="634"/>
      <c r="CG12" s="634"/>
      <c r="CH12" s="634"/>
      <c r="CI12" s="634"/>
      <c r="CJ12" s="634"/>
      <c r="CK12" s="634"/>
      <c r="CL12" s="634"/>
      <c r="CM12" s="634"/>
      <c r="CN12" s="634"/>
      <c r="CO12" s="634"/>
      <c r="CP12" s="634"/>
      <c r="CQ12" s="635"/>
      <c r="CR12" s="636">
        <v>512266</v>
      </c>
      <c r="CS12" s="637"/>
      <c r="CT12" s="637"/>
      <c r="CU12" s="637"/>
      <c r="CV12" s="637"/>
      <c r="CW12" s="637"/>
      <c r="CX12" s="637"/>
      <c r="CY12" s="638"/>
      <c r="CZ12" s="639">
        <v>1</v>
      </c>
      <c r="DA12" s="639"/>
      <c r="DB12" s="639"/>
      <c r="DC12" s="639"/>
      <c r="DD12" s="645">
        <v>25005</v>
      </c>
      <c r="DE12" s="637"/>
      <c r="DF12" s="637"/>
      <c r="DG12" s="637"/>
      <c r="DH12" s="637"/>
      <c r="DI12" s="637"/>
      <c r="DJ12" s="637"/>
      <c r="DK12" s="637"/>
      <c r="DL12" s="637"/>
      <c r="DM12" s="637"/>
      <c r="DN12" s="637"/>
      <c r="DO12" s="637"/>
      <c r="DP12" s="638"/>
      <c r="DQ12" s="645">
        <v>408440</v>
      </c>
      <c r="DR12" s="637"/>
      <c r="DS12" s="637"/>
      <c r="DT12" s="637"/>
      <c r="DU12" s="637"/>
      <c r="DV12" s="637"/>
      <c r="DW12" s="637"/>
      <c r="DX12" s="637"/>
      <c r="DY12" s="637"/>
      <c r="DZ12" s="637"/>
      <c r="EA12" s="637"/>
      <c r="EB12" s="637"/>
      <c r="EC12" s="646"/>
    </row>
    <row r="13" spans="2:143" ht="11.25" customHeight="1" x14ac:dyDescent="0.2">
      <c r="B13" s="633" t="s">
        <v>255</v>
      </c>
      <c r="C13" s="634"/>
      <c r="D13" s="634"/>
      <c r="E13" s="634"/>
      <c r="F13" s="634"/>
      <c r="G13" s="634"/>
      <c r="H13" s="634"/>
      <c r="I13" s="634"/>
      <c r="J13" s="634"/>
      <c r="K13" s="634"/>
      <c r="L13" s="634"/>
      <c r="M13" s="634"/>
      <c r="N13" s="634"/>
      <c r="O13" s="634"/>
      <c r="P13" s="634"/>
      <c r="Q13" s="635"/>
      <c r="R13" s="636" t="s">
        <v>176</v>
      </c>
      <c r="S13" s="637"/>
      <c r="T13" s="637"/>
      <c r="U13" s="637"/>
      <c r="V13" s="637"/>
      <c r="W13" s="637"/>
      <c r="X13" s="637"/>
      <c r="Y13" s="638"/>
      <c r="Z13" s="639" t="s">
        <v>246</v>
      </c>
      <c r="AA13" s="639"/>
      <c r="AB13" s="639"/>
      <c r="AC13" s="639"/>
      <c r="AD13" s="640" t="s">
        <v>246</v>
      </c>
      <c r="AE13" s="640"/>
      <c r="AF13" s="640"/>
      <c r="AG13" s="640"/>
      <c r="AH13" s="640"/>
      <c r="AI13" s="640"/>
      <c r="AJ13" s="640"/>
      <c r="AK13" s="640"/>
      <c r="AL13" s="641" t="s">
        <v>137</v>
      </c>
      <c r="AM13" s="642"/>
      <c r="AN13" s="642"/>
      <c r="AO13" s="643"/>
      <c r="AP13" s="633" t="s">
        <v>256</v>
      </c>
      <c r="AQ13" s="634"/>
      <c r="AR13" s="634"/>
      <c r="AS13" s="634"/>
      <c r="AT13" s="634"/>
      <c r="AU13" s="634"/>
      <c r="AV13" s="634"/>
      <c r="AW13" s="634"/>
      <c r="AX13" s="634"/>
      <c r="AY13" s="634"/>
      <c r="AZ13" s="634"/>
      <c r="BA13" s="634"/>
      <c r="BB13" s="634"/>
      <c r="BC13" s="634"/>
      <c r="BD13" s="634"/>
      <c r="BE13" s="634"/>
      <c r="BF13" s="635"/>
      <c r="BG13" s="636">
        <v>8547966</v>
      </c>
      <c r="BH13" s="637"/>
      <c r="BI13" s="637"/>
      <c r="BJ13" s="637"/>
      <c r="BK13" s="637"/>
      <c r="BL13" s="637"/>
      <c r="BM13" s="637"/>
      <c r="BN13" s="638"/>
      <c r="BO13" s="639">
        <v>41.9</v>
      </c>
      <c r="BP13" s="639"/>
      <c r="BQ13" s="639"/>
      <c r="BR13" s="639"/>
      <c r="BS13" s="640" t="s">
        <v>137</v>
      </c>
      <c r="BT13" s="640"/>
      <c r="BU13" s="640"/>
      <c r="BV13" s="640"/>
      <c r="BW13" s="640"/>
      <c r="BX13" s="640"/>
      <c r="BY13" s="640"/>
      <c r="BZ13" s="640"/>
      <c r="CA13" s="640"/>
      <c r="CB13" s="644"/>
      <c r="CD13" s="633" t="s">
        <v>257</v>
      </c>
      <c r="CE13" s="634"/>
      <c r="CF13" s="634"/>
      <c r="CG13" s="634"/>
      <c r="CH13" s="634"/>
      <c r="CI13" s="634"/>
      <c r="CJ13" s="634"/>
      <c r="CK13" s="634"/>
      <c r="CL13" s="634"/>
      <c r="CM13" s="634"/>
      <c r="CN13" s="634"/>
      <c r="CO13" s="634"/>
      <c r="CP13" s="634"/>
      <c r="CQ13" s="635"/>
      <c r="CR13" s="636">
        <v>2669479</v>
      </c>
      <c r="CS13" s="637"/>
      <c r="CT13" s="637"/>
      <c r="CU13" s="637"/>
      <c r="CV13" s="637"/>
      <c r="CW13" s="637"/>
      <c r="CX13" s="637"/>
      <c r="CY13" s="638"/>
      <c r="CZ13" s="639">
        <v>5.4</v>
      </c>
      <c r="DA13" s="639"/>
      <c r="DB13" s="639"/>
      <c r="DC13" s="639"/>
      <c r="DD13" s="645">
        <v>332610</v>
      </c>
      <c r="DE13" s="637"/>
      <c r="DF13" s="637"/>
      <c r="DG13" s="637"/>
      <c r="DH13" s="637"/>
      <c r="DI13" s="637"/>
      <c r="DJ13" s="637"/>
      <c r="DK13" s="637"/>
      <c r="DL13" s="637"/>
      <c r="DM13" s="637"/>
      <c r="DN13" s="637"/>
      <c r="DO13" s="637"/>
      <c r="DP13" s="638"/>
      <c r="DQ13" s="645">
        <v>2106119</v>
      </c>
      <c r="DR13" s="637"/>
      <c r="DS13" s="637"/>
      <c r="DT13" s="637"/>
      <c r="DU13" s="637"/>
      <c r="DV13" s="637"/>
      <c r="DW13" s="637"/>
      <c r="DX13" s="637"/>
      <c r="DY13" s="637"/>
      <c r="DZ13" s="637"/>
      <c r="EA13" s="637"/>
      <c r="EB13" s="637"/>
      <c r="EC13" s="646"/>
    </row>
    <row r="14" spans="2:143" ht="11.25" customHeight="1" x14ac:dyDescent="0.2">
      <c r="B14" s="633" t="s">
        <v>258</v>
      </c>
      <c r="C14" s="634"/>
      <c r="D14" s="634"/>
      <c r="E14" s="634"/>
      <c r="F14" s="634"/>
      <c r="G14" s="634"/>
      <c r="H14" s="634"/>
      <c r="I14" s="634"/>
      <c r="J14" s="634"/>
      <c r="K14" s="634"/>
      <c r="L14" s="634"/>
      <c r="M14" s="634"/>
      <c r="N14" s="634"/>
      <c r="O14" s="634"/>
      <c r="P14" s="634"/>
      <c r="Q14" s="635"/>
      <c r="R14" s="636">
        <v>8</v>
      </c>
      <c r="S14" s="637"/>
      <c r="T14" s="637"/>
      <c r="U14" s="637"/>
      <c r="V14" s="637"/>
      <c r="W14" s="637"/>
      <c r="X14" s="637"/>
      <c r="Y14" s="638"/>
      <c r="Z14" s="639">
        <v>0</v>
      </c>
      <c r="AA14" s="639"/>
      <c r="AB14" s="639"/>
      <c r="AC14" s="639"/>
      <c r="AD14" s="640">
        <v>8</v>
      </c>
      <c r="AE14" s="640"/>
      <c r="AF14" s="640"/>
      <c r="AG14" s="640"/>
      <c r="AH14" s="640"/>
      <c r="AI14" s="640"/>
      <c r="AJ14" s="640"/>
      <c r="AK14" s="640"/>
      <c r="AL14" s="641">
        <v>0</v>
      </c>
      <c r="AM14" s="642"/>
      <c r="AN14" s="642"/>
      <c r="AO14" s="643"/>
      <c r="AP14" s="633" t="s">
        <v>259</v>
      </c>
      <c r="AQ14" s="634"/>
      <c r="AR14" s="634"/>
      <c r="AS14" s="634"/>
      <c r="AT14" s="634"/>
      <c r="AU14" s="634"/>
      <c r="AV14" s="634"/>
      <c r="AW14" s="634"/>
      <c r="AX14" s="634"/>
      <c r="AY14" s="634"/>
      <c r="AZ14" s="634"/>
      <c r="BA14" s="634"/>
      <c r="BB14" s="634"/>
      <c r="BC14" s="634"/>
      <c r="BD14" s="634"/>
      <c r="BE14" s="634"/>
      <c r="BF14" s="635"/>
      <c r="BG14" s="636">
        <v>155464</v>
      </c>
      <c r="BH14" s="637"/>
      <c r="BI14" s="637"/>
      <c r="BJ14" s="637"/>
      <c r="BK14" s="637"/>
      <c r="BL14" s="637"/>
      <c r="BM14" s="637"/>
      <c r="BN14" s="638"/>
      <c r="BO14" s="639">
        <v>0.8</v>
      </c>
      <c r="BP14" s="639"/>
      <c r="BQ14" s="639"/>
      <c r="BR14" s="639"/>
      <c r="BS14" s="640" t="s">
        <v>176</v>
      </c>
      <c r="BT14" s="640"/>
      <c r="BU14" s="640"/>
      <c r="BV14" s="640"/>
      <c r="BW14" s="640"/>
      <c r="BX14" s="640"/>
      <c r="BY14" s="640"/>
      <c r="BZ14" s="640"/>
      <c r="CA14" s="640"/>
      <c r="CB14" s="644"/>
      <c r="CD14" s="633" t="s">
        <v>260</v>
      </c>
      <c r="CE14" s="634"/>
      <c r="CF14" s="634"/>
      <c r="CG14" s="634"/>
      <c r="CH14" s="634"/>
      <c r="CI14" s="634"/>
      <c r="CJ14" s="634"/>
      <c r="CK14" s="634"/>
      <c r="CL14" s="634"/>
      <c r="CM14" s="634"/>
      <c r="CN14" s="634"/>
      <c r="CO14" s="634"/>
      <c r="CP14" s="634"/>
      <c r="CQ14" s="635"/>
      <c r="CR14" s="636">
        <v>1410392</v>
      </c>
      <c r="CS14" s="637"/>
      <c r="CT14" s="637"/>
      <c r="CU14" s="637"/>
      <c r="CV14" s="637"/>
      <c r="CW14" s="637"/>
      <c r="CX14" s="637"/>
      <c r="CY14" s="638"/>
      <c r="CZ14" s="639">
        <v>2.8</v>
      </c>
      <c r="DA14" s="639"/>
      <c r="DB14" s="639"/>
      <c r="DC14" s="639"/>
      <c r="DD14" s="645">
        <v>57611</v>
      </c>
      <c r="DE14" s="637"/>
      <c r="DF14" s="637"/>
      <c r="DG14" s="637"/>
      <c r="DH14" s="637"/>
      <c r="DI14" s="637"/>
      <c r="DJ14" s="637"/>
      <c r="DK14" s="637"/>
      <c r="DL14" s="637"/>
      <c r="DM14" s="637"/>
      <c r="DN14" s="637"/>
      <c r="DO14" s="637"/>
      <c r="DP14" s="638"/>
      <c r="DQ14" s="645">
        <v>1190181</v>
      </c>
      <c r="DR14" s="637"/>
      <c r="DS14" s="637"/>
      <c r="DT14" s="637"/>
      <c r="DU14" s="637"/>
      <c r="DV14" s="637"/>
      <c r="DW14" s="637"/>
      <c r="DX14" s="637"/>
      <c r="DY14" s="637"/>
      <c r="DZ14" s="637"/>
      <c r="EA14" s="637"/>
      <c r="EB14" s="637"/>
      <c r="EC14" s="646"/>
    </row>
    <row r="15" spans="2:143" ht="11.25" customHeight="1" x14ac:dyDescent="0.2">
      <c r="B15" s="633" t="s">
        <v>261</v>
      </c>
      <c r="C15" s="634"/>
      <c r="D15" s="634"/>
      <c r="E15" s="634"/>
      <c r="F15" s="634"/>
      <c r="G15" s="634"/>
      <c r="H15" s="634"/>
      <c r="I15" s="634"/>
      <c r="J15" s="634"/>
      <c r="K15" s="634"/>
      <c r="L15" s="634"/>
      <c r="M15" s="634"/>
      <c r="N15" s="634"/>
      <c r="O15" s="634"/>
      <c r="P15" s="634"/>
      <c r="Q15" s="635"/>
      <c r="R15" s="636" t="s">
        <v>176</v>
      </c>
      <c r="S15" s="637"/>
      <c r="T15" s="637"/>
      <c r="U15" s="637"/>
      <c r="V15" s="637"/>
      <c r="W15" s="637"/>
      <c r="X15" s="637"/>
      <c r="Y15" s="638"/>
      <c r="Z15" s="639" t="s">
        <v>246</v>
      </c>
      <c r="AA15" s="639"/>
      <c r="AB15" s="639"/>
      <c r="AC15" s="639"/>
      <c r="AD15" s="640" t="s">
        <v>246</v>
      </c>
      <c r="AE15" s="640"/>
      <c r="AF15" s="640"/>
      <c r="AG15" s="640"/>
      <c r="AH15" s="640"/>
      <c r="AI15" s="640"/>
      <c r="AJ15" s="640"/>
      <c r="AK15" s="640"/>
      <c r="AL15" s="641" t="s">
        <v>176</v>
      </c>
      <c r="AM15" s="642"/>
      <c r="AN15" s="642"/>
      <c r="AO15" s="643"/>
      <c r="AP15" s="633" t="s">
        <v>262</v>
      </c>
      <c r="AQ15" s="634"/>
      <c r="AR15" s="634"/>
      <c r="AS15" s="634"/>
      <c r="AT15" s="634"/>
      <c r="AU15" s="634"/>
      <c r="AV15" s="634"/>
      <c r="AW15" s="634"/>
      <c r="AX15" s="634"/>
      <c r="AY15" s="634"/>
      <c r="AZ15" s="634"/>
      <c r="BA15" s="634"/>
      <c r="BB15" s="634"/>
      <c r="BC15" s="634"/>
      <c r="BD15" s="634"/>
      <c r="BE15" s="634"/>
      <c r="BF15" s="635"/>
      <c r="BG15" s="636">
        <v>812602</v>
      </c>
      <c r="BH15" s="637"/>
      <c r="BI15" s="637"/>
      <c r="BJ15" s="637"/>
      <c r="BK15" s="637"/>
      <c r="BL15" s="637"/>
      <c r="BM15" s="637"/>
      <c r="BN15" s="638"/>
      <c r="BO15" s="639">
        <v>4</v>
      </c>
      <c r="BP15" s="639"/>
      <c r="BQ15" s="639"/>
      <c r="BR15" s="639"/>
      <c r="BS15" s="640" t="s">
        <v>246</v>
      </c>
      <c r="BT15" s="640"/>
      <c r="BU15" s="640"/>
      <c r="BV15" s="640"/>
      <c r="BW15" s="640"/>
      <c r="BX15" s="640"/>
      <c r="BY15" s="640"/>
      <c r="BZ15" s="640"/>
      <c r="CA15" s="640"/>
      <c r="CB15" s="644"/>
      <c r="CD15" s="633" t="s">
        <v>263</v>
      </c>
      <c r="CE15" s="634"/>
      <c r="CF15" s="634"/>
      <c r="CG15" s="634"/>
      <c r="CH15" s="634"/>
      <c r="CI15" s="634"/>
      <c r="CJ15" s="634"/>
      <c r="CK15" s="634"/>
      <c r="CL15" s="634"/>
      <c r="CM15" s="634"/>
      <c r="CN15" s="634"/>
      <c r="CO15" s="634"/>
      <c r="CP15" s="634"/>
      <c r="CQ15" s="635"/>
      <c r="CR15" s="636">
        <v>5669574</v>
      </c>
      <c r="CS15" s="637"/>
      <c r="CT15" s="637"/>
      <c r="CU15" s="637"/>
      <c r="CV15" s="637"/>
      <c r="CW15" s="637"/>
      <c r="CX15" s="637"/>
      <c r="CY15" s="638"/>
      <c r="CZ15" s="639">
        <v>11.4</v>
      </c>
      <c r="DA15" s="639"/>
      <c r="DB15" s="639"/>
      <c r="DC15" s="639"/>
      <c r="DD15" s="645">
        <v>1299086</v>
      </c>
      <c r="DE15" s="637"/>
      <c r="DF15" s="637"/>
      <c r="DG15" s="637"/>
      <c r="DH15" s="637"/>
      <c r="DI15" s="637"/>
      <c r="DJ15" s="637"/>
      <c r="DK15" s="637"/>
      <c r="DL15" s="637"/>
      <c r="DM15" s="637"/>
      <c r="DN15" s="637"/>
      <c r="DO15" s="637"/>
      <c r="DP15" s="638"/>
      <c r="DQ15" s="645">
        <v>4021860</v>
      </c>
      <c r="DR15" s="637"/>
      <c r="DS15" s="637"/>
      <c r="DT15" s="637"/>
      <c r="DU15" s="637"/>
      <c r="DV15" s="637"/>
      <c r="DW15" s="637"/>
      <c r="DX15" s="637"/>
      <c r="DY15" s="637"/>
      <c r="DZ15" s="637"/>
      <c r="EA15" s="637"/>
      <c r="EB15" s="637"/>
      <c r="EC15" s="646"/>
    </row>
    <row r="16" spans="2:143" ht="11.25" customHeight="1" x14ac:dyDescent="0.2">
      <c r="B16" s="633" t="s">
        <v>264</v>
      </c>
      <c r="C16" s="634"/>
      <c r="D16" s="634"/>
      <c r="E16" s="634"/>
      <c r="F16" s="634"/>
      <c r="G16" s="634"/>
      <c r="H16" s="634"/>
      <c r="I16" s="634"/>
      <c r="J16" s="634"/>
      <c r="K16" s="634"/>
      <c r="L16" s="634"/>
      <c r="M16" s="634"/>
      <c r="N16" s="634"/>
      <c r="O16" s="634"/>
      <c r="P16" s="634"/>
      <c r="Q16" s="635"/>
      <c r="R16" s="636">
        <v>45291</v>
      </c>
      <c r="S16" s="637"/>
      <c r="T16" s="637"/>
      <c r="U16" s="637"/>
      <c r="V16" s="637"/>
      <c r="W16" s="637"/>
      <c r="X16" s="637"/>
      <c r="Y16" s="638"/>
      <c r="Z16" s="639">
        <v>0.1</v>
      </c>
      <c r="AA16" s="639"/>
      <c r="AB16" s="639"/>
      <c r="AC16" s="639"/>
      <c r="AD16" s="640">
        <v>45291</v>
      </c>
      <c r="AE16" s="640"/>
      <c r="AF16" s="640"/>
      <c r="AG16" s="640"/>
      <c r="AH16" s="640"/>
      <c r="AI16" s="640"/>
      <c r="AJ16" s="640"/>
      <c r="AK16" s="640"/>
      <c r="AL16" s="641">
        <v>0.2</v>
      </c>
      <c r="AM16" s="642"/>
      <c r="AN16" s="642"/>
      <c r="AO16" s="643"/>
      <c r="AP16" s="633" t="s">
        <v>265</v>
      </c>
      <c r="AQ16" s="634"/>
      <c r="AR16" s="634"/>
      <c r="AS16" s="634"/>
      <c r="AT16" s="634"/>
      <c r="AU16" s="634"/>
      <c r="AV16" s="634"/>
      <c r="AW16" s="634"/>
      <c r="AX16" s="634"/>
      <c r="AY16" s="634"/>
      <c r="AZ16" s="634"/>
      <c r="BA16" s="634"/>
      <c r="BB16" s="634"/>
      <c r="BC16" s="634"/>
      <c r="BD16" s="634"/>
      <c r="BE16" s="634"/>
      <c r="BF16" s="635"/>
      <c r="BG16" s="636" t="s">
        <v>246</v>
      </c>
      <c r="BH16" s="637"/>
      <c r="BI16" s="637"/>
      <c r="BJ16" s="637"/>
      <c r="BK16" s="637"/>
      <c r="BL16" s="637"/>
      <c r="BM16" s="637"/>
      <c r="BN16" s="638"/>
      <c r="BO16" s="639" t="s">
        <v>246</v>
      </c>
      <c r="BP16" s="639"/>
      <c r="BQ16" s="639"/>
      <c r="BR16" s="639"/>
      <c r="BS16" s="640" t="s">
        <v>246</v>
      </c>
      <c r="BT16" s="640"/>
      <c r="BU16" s="640"/>
      <c r="BV16" s="640"/>
      <c r="BW16" s="640"/>
      <c r="BX16" s="640"/>
      <c r="BY16" s="640"/>
      <c r="BZ16" s="640"/>
      <c r="CA16" s="640"/>
      <c r="CB16" s="644"/>
      <c r="CD16" s="633" t="s">
        <v>266</v>
      </c>
      <c r="CE16" s="634"/>
      <c r="CF16" s="634"/>
      <c r="CG16" s="634"/>
      <c r="CH16" s="634"/>
      <c r="CI16" s="634"/>
      <c r="CJ16" s="634"/>
      <c r="CK16" s="634"/>
      <c r="CL16" s="634"/>
      <c r="CM16" s="634"/>
      <c r="CN16" s="634"/>
      <c r="CO16" s="634"/>
      <c r="CP16" s="634"/>
      <c r="CQ16" s="635"/>
      <c r="CR16" s="636" t="s">
        <v>137</v>
      </c>
      <c r="CS16" s="637"/>
      <c r="CT16" s="637"/>
      <c r="CU16" s="637"/>
      <c r="CV16" s="637"/>
      <c r="CW16" s="637"/>
      <c r="CX16" s="637"/>
      <c r="CY16" s="638"/>
      <c r="CZ16" s="639" t="s">
        <v>137</v>
      </c>
      <c r="DA16" s="639"/>
      <c r="DB16" s="639"/>
      <c r="DC16" s="639"/>
      <c r="DD16" s="645" t="s">
        <v>246</v>
      </c>
      <c r="DE16" s="637"/>
      <c r="DF16" s="637"/>
      <c r="DG16" s="637"/>
      <c r="DH16" s="637"/>
      <c r="DI16" s="637"/>
      <c r="DJ16" s="637"/>
      <c r="DK16" s="637"/>
      <c r="DL16" s="637"/>
      <c r="DM16" s="637"/>
      <c r="DN16" s="637"/>
      <c r="DO16" s="637"/>
      <c r="DP16" s="638"/>
      <c r="DQ16" s="645" t="s">
        <v>176</v>
      </c>
      <c r="DR16" s="637"/>
      <c r="DS16" s="637"/>
      <c r="DT16" s="637"/>
      <c r="DU16" s="637"/>
      <c r="DV16" s="637"/>
      <c r="DW16" s="637"/>
      <c r="DX16" s="637"/>
      <c r="DY16" s="637"/>
      <c r="DZ16" s="637"/>
      <c r="EA16" s="637"/>
      <c r="EB16" s="637"/>
      <c r="EC16" s="646"/>
    </row>
    <row r="17" spans="2:133" ht="11.25" customHeight="1" x14ac:dyDescent="0.2">
      <c r="B17" s="633" t="s">
        <v>267</v>
      </c>
      <c r="C17" s="634"/>
      <c r="D17" s="634"/>
      <c r="E17" s="634"/>
      <c r="F17" s="634"/>
      <c r="G17" s="634"/>
      <c r="H17" s="634"/>
      <c r="I17" s="634"/>
      <c r="J17" s="634"/>
      <c r="K17" s="634"/>
      <c r="L17" s="634"/>
      <c r="M17" s="634"/>
      <c r="N17" s="634"/>
      <c r="O17" s="634"/>
      <c r="P17" s="634"/>
      <c r="Q17" s="635"/>
      <c r="R17" s="636">
        <v>449237</v>
      </c>
      <c r="S17" s="637"/>
      <c r="T17" s="637"/>
      <c r="U17" s="637"/>
      <c r="V17" s="637"/>
      <c r="W17" s="637"/>
      <c r="X17" s="637"/>
      <c r="Y17" s="638"/>
      <c r="Z17" s="639">
        <v>0.9</v>
      </c>
      <c r="AA17" s="639"/>
      <c r="AB17" s="639"/>
      <c r="AC17" s="639"/>
      <c r="AD17" s="640">
        <v>449237</v>
      </c>
      <c r="AE17" s="640"/>
      <c r="AF17" s="640"/>
      <c r="AG17" s="640"/>
      <c r="AH17" s="640"/>
      <c r="AI17" s="640"/>
      <c r="AJ17" s="640"/>
      <c r="AK17" s="640"/>
      <c r="AL17" s="641">
        <v>2</v>
      </c>
      <c r="AM17" s="642"/>
      <c r="AN17" s="642"/>
      <c r="AO17" s="643"/>
      <c r="AP17" s="633" t="s">
        <v>268</v>
      </c>
      <c r="AQ17" s="634"/>
      <c r="AR17" s="634"/>
      <c r="AS17" s="634"/>
      <c r="AT17" s="634"/>
      <c r="AU17" s="634"/>
      <c r="AV17" s="634"/>
      <c r="AW17" s="634"/>
      <c r="AX17" s="634"/>
      <c r="AY17" s="634"/>
      <c r="AZ17" s="634"/>
      <c r="BA17" s="634"/>
      <c r="BB17" s="634"/>
      <c r="BC17" s="634"/>
      <c r="BD17" s="634"/>
      <c r="BE17" s="634"/>
      <c r="BF17" s="635"/>
      <c r="BG17" s="636" t="s">
        <v>176</v>
      </c>
      <c r="BH17" s="637"/>
      <c r="BI17" s="637"/>
      <c r="BJ17" s="637"/>
      <c r="BK17" s="637"/>
      <c r="BL17" s="637"/>
      <c r="BM17" s="637"/>
      <c r="BN17" s="638"/>
      <c r="BO17" s="639" t="s">
        <v>137</v>
      </c>
      <c r="BP17" s="639"/>
      <c r="BQ17" s="639"/>
      <c r="BR17" s="639"/>
      <c r="BS17" s="640" t="s">
        <v>246</v>
      </c>
      <c r="BT17" s="640"/>
      <c r="BU17" s="640"/>
      <c r="BV17" s="640"/>
      <c r="BW17" s="640"/>
      <c r="BX17" s="640"/>
      <c r="BY17" s="640"/>
      <c r="BZ17" s="640"/>
      <c r="CA17" s="640"/>
      <c r="CB17" s="644"/>
      <c r="CD17" s="633" t="s">
        <v>269</v>
      </c>
      <c r="CE17" s="634"/>
      <c r="CF17" s="634"/>
      <c r="CG17" s="634"/>
      <c r="CH17" s="634"/>
      <c r="CI17" s="634"/>
      <c r="CJ17" s="634"/>
      <c r="CK17" s="634"/>
      <c r="CL17" s="634"/>
      <c r="CM17" s="634"/>
      <c r="CN17" s="634"/>
      <c r="CO17" s="634"/>
      <c r="CP17" s="634"/>
      <c r="CQ17" s="635"/>
      <c r="CR17" s="636">
        <v>2239460</v>
      </c>
      <c r="CS17" s="637"/>
      <c r="CT17" s="637"/>
      <c r="CU17" s="637"/>
      <c r="CV17" s="637"/>
      <c r="CW17" s="637"/>
      <c r="CX17" s="637"/>
      <c r="CY17" s="638"/>
      <c r="CZ17" s="639">
        <v>4.5</v>
      </c>
      <c r="DA17" s="639"/>
      <c r="DB17" s="639"/>
      <c r="DC17" s="639"/>
      <c r="DD17" s="645" t="s">
        <v>246</v>
      </c>
      <c r="DE17" s="637"/>
      <c r="DF17" s="637"/>
      <c r="DG17" s="637"/>
      <c r="DH17" s="637"/>
      <c r="DI17" s="637"/>
      <c r="DJ17" s="637"/>
      <c r="DK17" s="637"/>
      <c r="DL17" s="637"/>
      <c r="DM17" s="637"/>
      <c r="DN17" s="637"/>
      <c r="DO17" s="637"/>
      <c r="DP17" s="638"/>
      <c r="DQ17" s="645">
        <v>2239460</v>
      </c>
      <c r="DR17" s="637"/>
      <c r="DS17" s="637"/>
      <c r="DT17" s="637"/>
      <c r="DU17" s="637"/>
      <c r="DV17" s="637"/>
      <c r="DW17" s="637"/>
      <c r="DX17" s="637"/>
      <c r="DY17" s="637"/>
      <c r="DZ17" s="637"/>
      <c r="EA17" s="637"/>
      <c r="EB17" s="637"/>
      <c r="EC17" s="646"/>
    </row>
    <row r="18" spans="2:133" ht="11.25" customHeight="1" x14ac:dyDescent="0.2">
      <c r="B18" s="633" t="s">
        <v>270</v>
      </c>
      <c r="C18" s="634"/>
      <c r="D18" s="634"/>
      <c r="E18" s="634"/>
      <c r="F18" s="634"/>
      <c r="G18" s="634"/>
      <c r="H18" s="634"/>
      <c r="I18" s="634"/>
      <c r="J18" s="634"/>
      <c r="K18" s="634"/>
      <c r="L18" s="634"/>
      <c r="M18" s="634"/>
      <c r="N18" s="634"/>
      <c r="O18" s="634"/>
      <c r="P18" s="634"/>
      <c r="Q18" s="635"/>
      <c r="R18" s="636">
        <v>152133</v>
      </c>
      <c r="S18" s="637"/>
      <c r="T18" s="637"/>
      <c r="U18" s="637"/>
      <c r="V18" s="637"/>
      <c r="W18" s="637"/>
      <c r="X18" s="637"/>
      <c r="Y18" s="638"/>
      <c r="Z18" s="639">
        <v>0.3</v>
      </c>
      <c r="AA18" s="639"/>
      <c r="AB18" s="639"/>
      <c r="AC18" s="639"/>
      <c r="AD18" s="640">
        <v>152133</v>
      </c>
      <c r="AE18" s="640"/>
      <c r="AF18" s="640"/>
      <c r="AG18" s="640"/>
      <c r="AH18" s="640"/>
      <c r="AI18" s="640"/>
      <c r="AJ18" s="640"/>
      <c r="AK18" s="640"/>
      <c r="AL18" s="641">
        <v>0.7</v>
      </c>
      <c r="AM18" s="642"/>
      <c r="AN18" s="642"/>
      <c r="AO18" s="643"/>
      <c r="AP18" s="633" t="s">
        <v>271</v>
      </c>
      <c r="AQ18" s="634"/>
      <c r="AR18" s="634"/>
      <c r="AS18" s="634"/>
      <c r="AT18" s="634"/>
      <c r="AU18" s="634"/>
      <c r="AV18" s="634"/>
      <c r="AW18" s="634"/>
      <c r="AX18" s="634"/>
      <c r="AY18" s="634"/>
      <c r="AZ18" s="634"/>
      <c r="BA18" s="634"/>
      <c r="BB18" s="634"/>
      <c r="BC18" s="634"/>
      <c r="BD18" s="634"/>
      <c r="BE18" s="634"/>
      <c r="BF18" s="635"/>
      <c r="BG18" s="636" t="s">
        <v>137</v>
      </c>
      <c r="BH18" s="637"/>
      <c r="BI18" s="637"/>
      <c r="BJ18" s="637"/>
      <c r="BK18" s="637"/>
      <c r="BL18" s="637"/>
      <c r="BM18" s="637"/>
      <c r="BN18" s="638"/>
      <c r="BO18" s="639" t="s">
        <v>176</v>
      </c>
      <c r="BP18" s="639"/>
      <c r="BQ18" s="639"/>
      <c r="BR18" s="639"/>
      <c r="BS18" s="640" t="s">
        <v>246</v>
      </c>
      <c r="BT18" s="640"/>
      <c r="BU18" s="640"/>
      <c r="BV18" s="640"/>
      <c r="BW18" s="640"/>
      <c r="BX18" s="640"/>
      <c r="BY18" s="640"/>
      <c r="BZ18" s="640"/>
      <c r="CA18" s="640"/>
      <c r="CB18" s="644"/>
      <c r="CD18" s="633" t="s">
        <v>272</v>
      </c>
      <c r="CE18" s="634"/>
      <c r="CF18" s="634"/>
      <c r="CG18" s="634"/>
      <c r="CH18" s="634"/>
      <c r="CI18" s="634"/>
      <c r="CJ18" s="634"/>
      <c r="CK18" s="634"/>
      <c r="CL18" s="634"/>
      <c r="CM18" s="634"/>
      <c r="CN18" s="634"/>
      <c r="CO18" s="634"/>
      <c r="CP18" s="634"/>
      <c r="CQ18" s="635"/>
      <c r="CR18" s="636" t="s">
        <v>176</v>
      </c>
      <c r="CS18" s="637"/>
      <c r="CT18" s="637"/>
      <c r="CU18" s="637"/>
      <c r="CV18" s="637"/>
      <c r="CW18" s="637"/>
      <c r="CX18" s="637"/>
      <c r="CY18" s="638"/>
      <c r="CZ18" s="639" t="s">
        <v>176</v>
      </c>
      <c r="DA18" s="639"/>
      <c r="DB18" s="639"/>
      <c r="DC18" s="639"/>
      <c r="DD18" s="645" t="s">
        <v>246</v>
      </c>
      <c r="DE18" s="637"/>
      <c r="DF18" s="637"/>
      <c r="DG18" s="637"/>
      <c r="DH18" s="637"/>
      <c r="DI18" s="637"/>
      <c r="DJ18" s="637"/>
      <c r="DK18" s="637"/>
      <c r="DL18" s="637"/>
      <c r="DM18" s="637"/>
      <c r="DN18" s="637"/>
      <c r="DO18" s="637"/>
      <c r="DP18" s="638"/>
      <c r="DQ18" s="645" t="s">
        <v>176</v>
      </c>
      <c r="DR18" s="637"/>
      <c r="DS18" s="637"/>
      <c r="DT18" s="637"/>
      <c r="DU18" s="637"/>
      <c r="DV18" s="637"/>
      <c r="DW18" s="637"/>
      <c r="DX18" s="637"/>
      <c r="DY18" s="637"/>
      <c r="DZ18" s="637"/>
      <c r="EA18" s="637"/>
      <c r="EB18" s="637"/>
      <c r="EC18" s="646"/>
    </row>
    <row r="19" spans="2:133" ht="11.25" customHeight="1" x14ac:dyDescent="0.2">
      <c r="B19" s="633" t="s">
        <v>273</v>
      </c>
      <c r="C19" s="634"/>
      <c r="D19" s="634"/>
      <c r="E19" s="634"/>
      <c r="F19" s="634"/>
      <c r="G19" s="634"/>
      <c r="H19" s="634"/>
      <c r="I19" s="634"/>
      <c r="J19" s="634"/>
      <c r="K19" s="634"/>
      <c r="L19" s="634"/>
      <c r="M19" s="634"/>
      <c r="N19" s="634"/>
      <c r="O19" s="634"/>
      <c r="P19" s="634"/>
      <c r="Q19" s="635"/>
      <c r="R19" s="636">
        <v>150012</v>
      </c>
      <c r="S19" s="637"/>
      <c r="T19" s="637"/>
      <c r="U19" s="637"/>
      <c r="V19" s="637"/>
      <c r="W19" s="637"/>
      <c r="X19" s="637"/>
      <c r="Y19" s="638"/>
      <c r="Z19" s="639">
        <v>0.3</v>
      </c>
      <c r="AA19" s="639"/>
      <c r="AB19" s="639"/>
      <c r="AC19" s="639"/>
      <c r="AD19" s="640">
        <v>150012</v>
      </c>
      <c r="AE19" s="640"/>
      <c r="AF19" s="640"/>
      <c r="AG19" s="640"/>
      <c r="AH19" s="640"/>
      <c r="AI19" s="640"/>
      <c r="AJ19" s="640"/>
      <c r="AK19" s="640"/>
      <c r="AL19" s="641">
        <v>0.7</v>
      </c>
      <c r="AM19" s="642"/>
      <c r="AN19" s="642"/>
      <c r="AO19" s="643"/>
      <c r="AP19" s="633" t="s">
        <v>274</v>
      </c>
      <c r="AQ19" s="634"/>
      <c r="AR19" s="634"/>
      <c r="AS19" s="634"/>
      <c r="AT19" s="634"/>
      <c r="AU19" s="634"/>
      <c r="AV19" s="634"/>
      <c r="AW19" s="634"/>
      <c r="AX19" s="634"/>
      <c r="AY19" s="634"/>
      <c r="AZ19" s="634"/>
      <c r="BA19" s="634"/>
      <c r="BB19" s="634"/>
      <c r="BC19" s="634"/>
      <c r="BD19" s="634"/>
      <c r="BE19" s="634"/>
      <c r="BF19" s="635"/>
      <c r="BG19" s="636">
        <v>1590024</v>
      </c>
      <c r="BH19" s="637"/>
      <c r="BI19" s="637"/>
      <c r="BJ19" s="637"/>
      <c r="BK19" s="637"/>
      <c r="BL19" s="637"/>
      <c r="BM19" s="637"/>
      <c r="BN19" s="638"/>
      <c r="BO19" s="639">
        <v>7.8</v>
      </c>
      <c r="BP19" s="639"/>
      <c r="BQ19" s="639"/>
      <c r="BR19" s="639"/>
      <c r="BS19" s="640" t="s">
        <v>246</v>
      </c>
      <c r="BT19" s="640"/>
      <c r="BU19" s="640"/>
      <c r="BV19" s="640"/>
      <c r="BW19" s="640"/>
      <c r="BX19" s="640"/>
      <c r="BY19" s="640"/>
      <c r="BZ19" s="640"/>
      <c r="CA19" s="640"/>
      <c r="CB19" s="644"/>
      <c r="CD19" s="633" t="s">
        <v>275</v>
      </c>
      <c r="CE19" s="634"/>
      <c r="CF19" s="634"/>
      <c r="CG19" s="634"/>
      <c r="CH19" s="634"/>
      <c r="CI19" s="634"/>
      <c r="CJ19" s="634"/>
      <c r="CK19" s="634"/>
      <c r="CL19" s="634"/>
      <c r="CM19" s="634"/>
      <c r="CN19" s="634"/>
      <c r="CO19" s="634"/>
      <c r="CP19" s="634"/>
      <c r="CQ19" s="635"/>
      <c r="CR19" s="636" t="s">
        <v>246</v>
      </c>
      <c r="CS19" s="637"/>
      <c r="CT19" s="637"/>
      <c r="CU19" s="637"/>
      <c r="CV19" s="637"/>
      <c r="CW19" s="637"/>
      <c r="CX19" s="637"/>
      <c r="CY19" s="638"/>
      <c r="CZ19" s="639" t="s">
        <v>176</v>
      </c>
      <c r="DA19" s="639"/>
      <c r="DB19" s="639"/>
      <c r="DC19" s="639"/>
      <c r="DD19" s="645" t="s">
        <v>176</v>
      </c>
      <c r="DE19" s="637"/>
      <c r="DF19" s="637"/>
      <c r="DG19" s="637"/>
      <c r="DH19" s="637"/>
      <c r="DI19" s="637"/>
      <c r="DJ19" s="637"/>
      <c r="DK19" s="637"/>
      <c r="DL19" s="637"/>
      <c r="DM19" s="637"/>
      <c r="DN19" s="637"/>
      <c r="DO19" s="637"/>
      <c r="DP19" s="638"/>
      <c r="DQ19" s="645" t="s">
        <v>246</v>
      </c>
      <c r="DR19" s="637"/>
      <c r="DS19" s="637"/>
      <c r="DT19" s="637"/>
      <c r="DU19" s="637"/>
      <c r="DV19" s="637"/>
      <c r="DW19" s="637"/>
      <c r="DX19" s="637"/>
      <c r="DY19" s="637"/>
      <c r="DZ19" s="637"/>
      <c r="EA19" s="637"/>
      <c r="EB19" s="637"/>
      <c r="EC19" s="646"/>
    </row>
    <row r="20" spans="2:133" ht="11.25" customHeight="1" x14ac:dyDescent="0.2">
      <c r="B20" s="649" t="s">
        <v>276</v>
      </c>
      <c r="C20" s="650"/>
      <c r="D20" s="650"/>
      <c r="E20" s="650"/>
      <c r="F20" s="650"/>
      <c r="G20" s="650"/>
      <c r="H20" s="650"/>
      <c r="I20" s="650"/>
      <c r="J20" s="650"/>
      <c r="K20" s="650"/>
      <c r="L20" s="650"/>
      <c r="M20" s="650"/>
      <c r="N20" s="650"/>
      <c r="O20" s="650"/>
      <c r="P20" s="650"/>
      <c r="Q20" s="651"/>
      <c r="R20" s="636">
        <v>2121</v>
      </c>
      <c r="S20" s="637"/>
      <c r="T20" s="637"/>
      <c r="U20" s="637"/>
      <c r="V20" s="637"/>
      <c r="W20" s="637"/>
      <c r="X20" s="637"/>
      <c r="Y20" s="638"/>
      <c r="Z20" s="639">
        <v>0</v>
      </c>
      <c r="AA20" s="639"/>
      <c r="AB20" s="639"/>
      <c r="AC20" s="639"/>
      <c r="AD20" s="640">
        <v>2121</v>
      </c>
      <c r="AE20" s="640"/>
      <c r="AF20" s="640"/>
      <c r="AG20" s="640"/>
      <c r="AH20" s="640"/>
      <c r="AI20" s="640"/>
      <c r="AJ20" s="640"/>
      <c r="AK20" s="640"/>
      <c r="AL20" s="641">
        <v>0</v>
      </c>
      <c r="AM20" s="642"/>
      <c r="AN20" s="642"/>
      <c r="AO20" s="643"/>
      <c r="AP20" s="633" t="s">
        <v>277</v>
      </c>
      <c r="AQ20" s="634"/>
      <c r="AR20" s="634"/>
      <c r="AS20" s="634"/>
      <c r="AT20" s="634"/>
      <c r="AU20" s="634"/>
      <c r="AV20" s="634"/>
      <c r="AW20" s="634"/>
      <c r="AX20" s="634"/>
      <c r="AY20" s="634"/>
      <c r="AZ20" s="634"/>
      <c r="BA20" s="634"/>
      <c r="BB20" s="634"/>
      <c r="BC20" s="634"/>
      <c r="BD20" s="634"/>
      <c r="BE20" s="634"/>
      <c r="BF20" s="635"/>
      <c r="BG20" s="636">
        <v>1590024</v>
      </c>
      <c r="BH20" s="637"/>
      <c r="BI20" s="637"/>
      <c r="BJ20" s="637"/>
      <c r="BK20" s="637"/>
      <c r="BL20" s="637"/>
      <c r="BM20" s="637"/>
      <c r="BN20" s="638"/>
      <c r="BO20" s="639">
        <v>7.8</v>
      </c>
      <c r="BP20" s="639"/>
      <c r="BQ20" s="639"/>
      <c r="BR20" s="639"/>
      <c r="BS20" s="640" t="s">
        <v>137</v>
      </c>
      <c r="BT20" s="640"/>
      <c r="BU20" s="640"/>
      <c r="BV20" s="640"/>
      <c r="BW20" s="640"/>
      <c r="BX20" s="640"/>
      <c r="BY20" s="640"/>
      <c r="BZ20" s="640"/>
      <c r="CA20" s="640"/>
      <c r="CB20" s="644"/>
      <c r="CD20" s="633" t="s">
        <v>278</v>
      </c>
      <c r="CE20" s="634"/>
      <c r="CF20" s="634"/>
      <c r="CG20" s="634"/>
      <c r="CH20" s="634"/>
      <c r="CI20" s="634"/>
      <c r="CJ20" s="634"/>
      <c r="CK20" s="634"/>
      <c r="CL20" s="634"/>
      <c r="CM20" s="634"/>
      <c r="CN20" s="634"/>
      <c r="CO20" s="634"/>
      <c r="CP20" s="634"/>
      <c r="CQ20" s="635"/>
      <c r="CR20" s="636">
        <v>49629263</v>
      </c>
      <c r="CS20" s="637"/>
      <c r="CT20" s="637"/>
      <c r="CU20" s="637"/>
      <c r="CV20" s="637"/>
      <c r="CW20" s="637"/>
      <c r="CX20" s="637"/>
      <c r="CY20" s="638"/>
      <c r="CZ20" s="639">
        <v>100</v>
      </c>
      <c r="DA20" s="639"/>
      <c r="DB20" s="639"/>
      <c r="DC20" s="639"/>
      <c r="DD20" s="645">
        <v>3025535</v>
      </c>
      <c r="DE20" s="637"/>
      <c r="DF20" s="637"/>
      <c r="DG20" s="637"/>
      <c r="DH20" s="637"/>
      <c r="DI20" s="637"/>
      <c r="DJ20" s="637"/>
      <c r="DK20" s="637"/>
      <c r="DL20" s="637"/>
      <c r="DM20" s="637"/>
      <c r="DN20" s="637"/>
      <c r="DO20" s="637"/>
      <c r="DP20" s="638"/>
      <c r="DQ20" s="645">
        <v>28816698</v>
      </c>
      <c r="DR20" s="637"/>
      <c r="DS20" s="637"/>
      <c r="DT20" s="637"/>
      <c r="DU20" s="637"/>
      <c r="DV20" s="637"/>
      <c r="DW20" s="637"/>
      <c r="DX20" s="637"/>
      <c r="DY20" s="637"/>
      <c r="DZ20" s="637"/>
      <c r="EA20" s="637"/>
      <c r="EB20" s="637"/>
      <c r="EC20" s="646"/>
    </row>
    <row r="21" spans="2:133" ht="11.25" customHeight="1" x14ac:dyDescent="0.2">
      <c r="B21" s="633" t="s">
        <v>279</v>
      </c>
      <c r="C21" s="634"/>
      <c r="D21" s="634"/>
      <c r="E21" s="634"/>
      <c r="F21" s="634"/>
      <c r="G21" s="634"/>
      <c r="H21" s="634"/>
      <c r="I21" s="634"/>
      <c r="J21" s="634"/>
      <c r="K21" s="634"/>
      <c r="L21" s="634"/>
      <c r="M21" s="634"/>
      <c r="N21" s="634"/>
      <c r="O21" s="634"/>
      <c r="P21" s="634"/>
      <c r="Q21" s="635"/>
      <c r="R21" s="636">
        <v>119858</v>
      </c>
      <c r="S21" s="637"/>
      <c r="T21" s="637"/>
      <c r="U21" s="637"/>
      <c r="V21" s="637"/>
      <c r="W21" s="637"/>
      <c r="X21" s="637"/>
      <c r="Y21" s="638"/>
      <c r="Z21" s="639">
        <v>0.2</v>
      </c>
      <c r="AA21" s="639"/>
      <c r="AB21" s="639"/>
      <c r="AC21" s="639"/>
      <c r="AD21" s="640" t="s">
        <v>176</v>
      </c>
      <c r="AE21" s="640"/>
      <c r="AF21" s="640"/>
      <c r="AG21" s="640"/>
      <c r="AH21" s="640"/>
      <c r="AI21" s="640"/>
      <c r="AJ21" s="640"/>
      <c r="AK21" s="640"/>
      <c r="AL21" s="641" t="s">
        <v>246</v>
      </c>
      <c r="AM21" s="642"/>
      <c r="AN21" s="642"/>
      <c r="AO21" s="643"/>
      <c r="AP21" s="633" t="s">
        <v>280</v>
      </c>
      <c r="AQ21" s="652"/>
      <c r="AR21" s="652"/>
      <c r="AS21" s="652"/>
      <c r="AT21" s="652"/>
      <c r="AU21" s="652"/>
      <c r="AV21" s="652"/>
      <c r="AW21" s="652"/>
      <c r="AX21" s="652"/>
      <c r="AY21" s="652"/>
      <c r="AZ21" s="652"/>
      <c r="BA21" s="652"/>
      <c r="BB21" s="652"/>
      <c r="BC21" s="652"/>
      <c r="BD21" s="652"/>
      <c r="BE21" s="652"/>
      <c r="BF21" s="653"/>
      <c r="BG21" s="636" t="s">
        <v>137</v>
      </c>
      <c r="BH21" s="637"/>
      <c r="BI21" s="637"/>
      <c r="BJ21" s="637"/>
      <c r="BK21" s="637"/>
      <c r="BL21" s="637"/>
      <c r="BM21" s="637"/>
      <c r="BN21" s="638"/>
      <c r="BO21" s="639" t="s">
        <v>176</v>
      </c>
      <c r="BP21" s="639"/>
      <c r="BQ21" s="639"/>
      <c r="BR21" s="639"/>
      <c r="BS21" s="640" t="s">
        <v>176</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281</v>
      </c>
      <c r="C22" s="634"/>
      <c r="D22" s="634"/>
      <c r="E22" s="634"/>
      <c r="F22" s="634"/>
      <c r="G22" s="634"/>
      <c r="H22" s="634"/>
      <c r="I22" s="634"/>
      <c r="J22" s="634"/>
      <c r="K22" s="634"/>
      <c r="L22" s="634"/>
      <c r="M22" s="634"/>
      <c r="N22" s="634"/>
      <c r="O22" s="634"/>
      <c r="P22" s="634"/>
      <c r="Q22" s="635"/>
      <c r="R22" s="636" t="s">
        <v>176</v>
      </c>
      <c r="S22" s="637"/>
      <c r="T22" s="637"/>
      <c r="U22" s="637"/>
      <c r="V22" s="637"/>
      <c r="W22" s="637"/>
      <c r="X22" s="637"/>
      <c r="Y22" s="638"/>
      <c r="Z22" s="639" t="s">
        <v>246</v>
      </c>
      <c r="AA22" s="639"/>
      <c r="AB22" s="639"/>
      <c r="AC22" s="639"/>
      <c r="AD22" s="640" t="s">
        <v>246</v>
      </c>
      <c r="AE22" s="640"/>
      <c r="AF22" s="640"/>
      <c r="AG22" s="640"/>
      <c r="AH22" s="640"/>
      <c r="AI22" s="640"/>
      <c r="AJ22" s="640"/>
      <c r="AK22" s="640"/>
      <c r="AL22" s="641" t="s">
        <v>176</v>
      </c>
      <c r="AM22" s="642"/>
      <c r="AN22" s="642"/>
      <c r="AO22" s="643"/>
      <c r="AP22" s="633" t="s">
        <v>282</v>
      </c>
      <c r="AQ22" s="652"/>
      <c r="AR22" s="652"/>
      <c r="AS22" s="652"/>
      <c r="AT22" s="652"/>
      <c r="AU22" s="652"/>
      <c r="AV22" s="652"/>
      <c r="AW22" s="652"/>
      <c r="AX22" s="652"/>
      <c r="AY22" s="652"/>
      <c r="AZ22" s="652"/>
      <c r="BA22" s="652"/>
      <c r="BB22" s="652"/>
      <c r="BC22" s="652"/>
      <c r="BD22" s="652"/>
      <c r="BE22" s="652"/>
      <c r="BF22" s="653"/>
      <c r="BG22" s="636" t="s">
        <v>176</v>
      </c>
      <c r="BH22" s="637"/>
      <c r="BI22" s="637"/>
      <c r="BJ22" s="637"/>
      <c r="BK22" s="637"/>
      <c r="BL22" s="637"/>
      <c r="BM22" s="637"/>
      <c r="BN22" s="638"/>
      <c r="BO22" s="639" t="s">
        <v>246</v>
      </c>
      <c r="BP22" s="639"/>
      <c r="BQ22" s="639"/>
      <c r="BR22" s="639"/>
      <c r="BS22" s="640" t="s">
        <v>176</v>
      </c>
      <c r="BT22" s="640"/>
      <c r="BU22" s="640"/>
      <c r="BV22" s="640"/>
      <c r="BW22" s="640"/>
      <c r="BX22" s="640"/>
      <c r="BY22" s="640"/>
      <c r="BZ22" s="640"/>
      <c r="CA22" s="640"/>
      <c r="CB22" s="644"/>
      <c r="CD22" s="618" t="s">
        <v>283</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284</v>
      </c>
      <c r="C23" s="634"/>
      <c r="D23" s="634"/>
      <c r="E23" s="634"/>
      <c r="F23" s="634"/>
      <c r="G23" s="634"/>
      <c r="H23" s="634"/>
      <c r="I23" s="634"/>
      <c r="J23" s="634"/>
      <c r="K23" s="634"/>
      <c r="L23" s="634"/>
      <c r="M23" s="634"/>
      <c r="N23" s="634"/>
      <c r="O23" s="634"/>
      <c r="P23" s="634"/>
      <c r="Q23" s="635"/>
      <c r="R23" s="636">
        <v>119815</v>
      </c>
      <c r="S23" s="637"/>
      <c r="T23" s="637"/>
      <c r="U23" s="637"/>
      <c r="V23" s="637"/>
      <c r="W23" s="637"/>
      <c r="X23" s="637"/>
      <c r="Y23" s="638"/>
      <c r="Z23" s="639">
        <v>0.2</v>
      </c>
      <c r="AA23" s="639"/>
      <c r="AB23" s="639"/>
      <c r="AC23" s="639"/>
      <c r="AD23" s="640" t="s">
        <v>176</v>
      </c>
      <c r="AE23" s="640"/>
      <c r="AF23" s="640"/>
      <c r="AG23" s="640"/>
      <c r="AH23" s="640"/>
      <c r="AI23" s="640"/>
      <c r="AJ23" s="640"/>
      <c r="AK23" s="640"/>
      <c r="AL23" s="641" t="s">
        <v>176</v>
      </c>
      <c r="AM23" s="642"/>
      <c r="AN23" s="642"/>
      <c r="AO23" s="643"/>
      <c r="AP23" s="633" t="s">
        <v>285</v>
      </c>
      <c r="AQ23" s="652"/>
      <c r="AR23" s="652"/>
      <c r="AS23" s="652"/>
      <c r="AT23" s="652"/>
      <c r="AU23" s="652"/>
      <c r="AV23" s="652"/>
      <c r="AW23" s="652"/>
      <c r="AX23" s="652"/>
      <c r="AY23" s="652"/>
      <c r="AZ23" s="652"/>
      <c r="BA23" s="652"/>
      <c r="BB23" s="652"/>
      <c r="BC23" s="652"/>
      <c r="BD23" s="652"/>
      <c r="BE23" s="652"/>
      <c r="BF23" s="653"/>
      <c r="BG23" s="636">
        <v>1590024</v>
      </c>
      <c r="BH23" s="637"/>
      <c r="BI23" s="637"/>
      <c r="BJ23" s="637"/>
      <c r="BK23" s="637"/>
      <c r="BL23" s="637"/>
      <c r="BM23" s="637"/>
      <c r="BN23" s="638"/>
      <c r="BO23" s="639">
        <v>7.8</v>
      </c>
      <c r="BP23" s="639"/>
      <c r="BQ23" s="639"/>
      <c r="BR23" s="639"/>
      <c r="BS23" s="640" t="s">
        <v>176</v>
      </c>
      <c r="BT23" s="640"/>
      <c r="BU23" s="640"/>
      <c r="BV23" s="640"/>
      <c r="BW23" s="640"/>
      <c r="BX23" s="640"/>
      <c r="BY23" s="640"/>
      <c r="BZ23" s="640"/>
      <c r="CA23" s="640"/>
      <c r="CB23" s="644"/>
      <c r="CD23" s="618" t="s">
        <v>224</v>
      </c>
      <c r="CE23" s="619"/>
      <c r="CF23" s="619"/>
      <c r="CG23" s="619"/>
      <c r="CH23" s="619"/>
      <c r="CI23" s="619"/>
      <c r="CJ23" s="619"/>
      <c r="CK23" s="619"/>
      <c r="CL23" s="619"/>
      <c r="CM23" s="619"/>
      <c r="CN23" s="619"/>
      <c r="CO23" s="619"/>
      <c r="CP23" s="619"/>
      <c r="CQ23" s="620"/>
      <c r="CR23" s="618" t="s">
        <v>286</v>
      </c>
      <c r="CS23" s="619"/>
      <c r="CT23" s="619"/>
      <c r="CU23" s="619"/>
      <c r="CV23" s="619"/>
      <c r="CW23" s="619"/>
      <c r="CX23" s="619"/>
      <c r="CY23" s="620"/>
      <c r="CZ23" s="618" t="s">
        <v>287</v>
      </c>
      <c r="DA23" s="619"/>
      <c r="DB23" s="619"/>
      <c r="DC23" s="620"/>
      <c r="DD23" s="618" t="s">
        <v>288</v>
      </c>
      <c r="DE23" s="619"/>
      <c r="DF23" s="619"/>
      <c r="DG23" s="619"/>
      <c r="DH23" s="619"/>
      <c r="DI23" s="619"/>
      <c r="DJ23" s="619"/>
      <c r="DK23" s="620"/>
      <c r="DL23" s="663" t="s">
        <v>289</v>
      </c>
      <c r="DM23" s="664"/>
      <c r="DN23" s="664"/>
      <c r="DO23" s="664"/>
      <c r="DP23" s="664"/>
      <c r="DQ23" s="664"/>
      <c r="DR23" s="664"/>
      <c r="DS23" s="664"/>
      <c r="DT23" s="664"/>
      <c r="DU23" s="664"/>
      <c r="DV23" s="665"/>
      <c r="DW23" s="618" t="s">
        <v>290</v>
      </c>
      <c r="DX23" s="619"/>
      <c r="DY23" s="619"/>
      <c r="DZ23" s="619"/>
      <c r="EA23" s="619"/>
      <c r="EB23" s="619"/>
      <c r="EC23" s="620"/>
    </row>
    <row r="24" spans="2:133" ht="11.25" customHeight="1" x14ac:dyDescent="0.2">
      <c r="B24" s="633" t="s">
        <v>291</v>
      </c>
      <c r="C24" s="634"/>
      <c r="D24" s="634"/>
      <c r="E24" s="634"/>
      <c r="F24" s="634"/>
      <c r="G24" s="634"/>
      <c r="H24" s="634"/>
      <c r="I24" s="634"/>
      <c r="J24" s="634"/>
      <c r="K24" s="634"/>
      <c r="L24" s="634"/>
      <c r="M24" s="634"/>
      <c r="N24" s="634"/>
      <c r="O24" s="634"/>
      <c r="P24" s="634"/>
      <c r="Q24" s="635"/>
      <c r="R24" s="636">
        <v>43</v>
      </c>
      <c r="S24" s="637"/>
      <c r="T24" s="637"/>
      <c r="U24" s="637"/>
      <c r="V24" s="637"/>
      <c r="W24" s="637"/>
      <c r="X24" s="637"/>
      <c r="Y24" s="638"/>
      <c r="Z24" s="639">
        <v>0</v>
      </c>
      <c r="AA24" s="639"/>
      <c r="AB24" s="639"/>
      <c r="AC24" s="639"/>
      <c r="AD24" s="640" t="s">
        <v>246</v>
      </c>
      <c r="AE24" s="640"/>
      <c r="AF24" s="640"/>
      <c r="AG24" s="640"/>
      <c r="AH24" s="640"/>
      <c r="AI24" s="640"/>
      <c r="AJ24" s="640"/>
      <c r="AK24" s="640"/>
      <c r="AL24" s="641" t="s">
        <v>176</v>
      </c>
      <c r="AM24" s="642"/>
      <c r="AN24" s="642"/>
      <c r="AO24" s="643"/>
      <c r="AP24" s="633" t="s">
        <v>292</v>
      </c>
      <c r="AQ24" s="652"/>
      <c r="AR24" s="652"/>
      <c r="AS24" s="652"/>
      <c r="AT24" s="652"/>
      <c r="AU24" s="652"/>
      <c r="AV24" s="652"/>
      <c r="AW24" s="652"/>
      <c r="AX24" s="652"/>
      <c r="AY24" s="652"/>
      <c r="AZ24" s="652"/>
      <c r="BA24" s="652"/>
      <c r="BB24" s="652"/>
      <c r="BC24" s="652"/>
      <c r="BD24" s="652"/>
      <c r="BE24" s="652"/>
      <c r="BF24" s="653"/>
      <c r="BG24" s="636" t="s">
        <v>176</v>
      </c>
      <c r="BH24" s="637"/>
      <c r="BI24" s="637"/>
      <c r="BJ24" s="637"/>
      <c r="BK24" s="637"/>
      <c r="BL24" s="637"/>
      <c r="BM24" s="637"/>
      <c r="BN24" s="638"/>
      <c r="BO24" s="639" t="s">
        <v>137</v>
      </c>
      <c r="BP24" s="639"/>
      <c r="BQ24" s="639"/>
      <c r="BR24" s="639"/>
      <c r="BS24" s="640" t="s">
        <v>176</v>
      </c>
      <c r="BT24" s="640"/>
      <c r="BU24" s="640"/>
      <c r="BV24" s="640"/>
      <c r="BW24" s="640"/>
      <c r="BX24" s="640"/>
      <c r="BY24" s="640"/>
      <c r="BZ24" s="640"/>
      <c r="CA24" s="640"/>
      <c r="CB24" s="644"/>
      <c r="CD24" s="622" t="s">
        <v>293</v>
      </c>
      <c r="CE24" s="623"/>
      <c r="CF24" s="623"/>
      <c r="CG24" s="623"/>
      <c r="CH24" s="623"/>
      <c r="CI24" s="623"/>
      <c r="CJ24" s="623"/>
      <c r="CK24" s="623"/>
      <c r="CL24" s="623"/>
      <c r="CM24" s="623"/>
      <c r="CN24" s="623"/>
      <c r="CO24" s="623"/>
      <c r="CP24" s="623"/>
      <c r="CQ24" s="624"/>
      <c r="CR24" s="625">
        <v>24827969</v>
      </c>
      <c r="CS24" s="626"/>
      <c r="CT24" s="626"/>
      <c r="CU24" s="626"/>
      <c r="CV24" s="626"/>
      <c r="CW24" s="626"/>
      <c r="CX24" s="626"/>
      <c r="CY24" s="627"/>
      <c r="CZ24" s="630">
        <v>50</v>
      </c>
      <c r="DA24" s="631"/>
      <c r="DB24" s="631"/>
      <c r="DC24" s="647"/>
      <c r="DD24" s="671">
        <v>11421052</v>
      </c>
      <c r="DE24" s="626"/>
      <c r="DF24" s="626"/>
      <c r="DG24" s="626"/>
      <c r="DH24" s="626"/>
      <c r="DI24" s="626"/>
      <c r="DJ24" s="626"/>
      <c r="DK24" s="627"/>
      <c r="DL24" s="671">
        <v>10954038</v>
      </c>
      <c r="DM24" s="626"/>
      <c r="DN24" s="626"/>
      <c r="DO24" s="626"/>
      <c r="DP24" s="626"/>
      <c r="DQ24" s="626"/>
      <c r="DR24" s="626"/>
      <c r="DS24" s="626"/>
      <c r="DT24" s="626"/>
      <c r="DU24" s="626"/>
      <c r="DV24" s="627"/>
      <c r="DW24" s="630">
        <v>48</v>
      </c>
      <c r="DX24" s="631"/>
      <c r="DY24" s="631"/>
      <c r="DZ24" s="631"/>
      <c r="EA24" s="631"/>
      <c r="EB24" s="631"/>
      <c r="EC24" s="632"/>
    </row>
    <row r="25" spans="2:133" ht="11.25" customHeight="1" x14ac:dyDescent="0.2">
      <c r="B25" s="633" t="s">
        <v>294</v>
      </c>
      <c r="C25" s="634"/>
      <c r="D25" s="634"/>
      <c r="E25" s="634"/>
      <c r="F25" s="634"/>
      <c r="G25" s="634"/>
      <c r="H25" s="634"/>
      <c r="I25" s="634"/>
      <c r="J25" s="634"/>
      <c r="K25" s="634"/>
      <c r="L25" s="634"/>
      <c r="M25" s="634"/>
      <c r="N25" s="634"/>
      <c r="O25" s="634"/>
      <c r="P25" s="634"/>
      <c r="Q25" s="635"/>
      <c r="R25" s="636">
        <v>24428244</v>
      </c>
      <c r="S25" s="637"/>
      <c r="T25" s="637"/>
      <c r="U25" s="637"/>
      <c r="V25" s="637"/>
      <c r="W25" s="637"/>
      <c r="X25" s="637"/>
      <c r="Y25" s="638"/>
      <c r="Z25" s="639">
        <v>46.8</v>
      </c>
      <c r="AA25" s="639"/>
      <c r="AB25" s="639"/>
      <c r="AC25" s="639"/>
      <c r="AD25" s="640">
        <v>22718362</v>
      </c>
      <c r="AE25" s="640"/>
      <c r="AF25" s="640"/>
      <c r="AG25" s="640"/>
      <c r="AH25" s="640"/>
      <c r="AI25" s="640"/>
      <c r="AJ25" s="640"/>
      <c r="AK25" s="640"/>
      <c r="AL25" s="641">
        <v>99.5</v>
      </c>
      <c r="AM25" s="642"/>
      <c r="AN25" s="642"/>
      <c r="AO25" s="643"/>
      <c r="AP25" s="633" t="s">
        <v>295</v>
      </c>
      <c r="AQ25" s="652"/>
      <c r="AR25" s="652"/>
      <c r="AS25" s="652"/>
      <c r="AT25" s="652"/>
      <c r="AU25" s="652"/>
      <c r="AV25" s="652"/>
      <c r="AW25" s="652"/>
      <c r="AX25" s="652"/>
      <c r="AY25" s="652"/>
      <c r="AZ25" s="652"/>
      <c r="BA25" s="652"/>
      <c r="BB25" s="652"/>
      <c r="BC25" s="652"/>
      <c r="BD25" s="652"/>
      <c r="BE25" s="652"/>
      <c r="BF25" s="653"/>
      <c r="BG25" s="636" t="s">
        <v>246</v>
      </c>
      <c r="BH25" s="637"/>
      <c r="BI25" s="637"/>
      <c r="BJ25" s="637"/>
      <c r="BK25" s="637"/>
      <c r="BL25" s="637"/>
      <c r="BM25" s="637"/>
      <c r="BN25" s="638"/>
      <c r="BO25" s="639" t="s">
        <v>246</v>
      </c>
      <c r="BP25" s="639"/>
      <c r="BQ25" s="639"/>
      <c r="BR25" s="639"/>
      <c r="BS25" s="640" t="s">
        <v>246</v>
      </c>
      <c r="BT25" s="640"/>
      <c r="BU25" s="640"/>
      <c r="BV25" s="640"/>
      <c r="BW25" s="640"/>
      <c r="BX25" s="640"/>
      <c r="BY25" s="640"/>
      <c r="BZ25" s="640"/>
      <c r="CA25" s="640"/>
      <c r="CB25" s="644"/>
      <c r="CD25" s="633" t="s">
        <v>296</v>
      </c>
      <c r="CE25" s="634"/>
      <c r="CF25" s="634"/>
      <c r="CG25" s="634"/>
      <c r="CH25" s="634"/>
      <c r="CI25" s="634"/>
      <c r="CJ25" s="634"/>
      <c r="CK25" s="634"/>
      <c r="CL25" s="634"/>
      <c r="CM25" s="634"/>
      <c r="CN25" s="634"/>
      <c r="CO25" s="634"/>
      <c r="CP25" s="634"/>
      <c r="CQ25" s="635"/>
      <c r="CR25" s="636">
        <v>5816884</v>
      </c>
      <c r="CS25" s="668"/>
      <c r="CT25" s="668"/>
      <c r="CU25" s="668"/>
      <c r="CV25" s="668"/>
      <c r="CW25" s="668"/>
      <c r="CX25" s="668"/>
      <c r="CY25" s="669"/>
      <c r="CZ25" s="641">
        <v>11.7</v>
      </c>
      <c r="DA25" s="666"/>
      <c r="DB25" s="666"/>
      <c r="DC25" s="670"/>
      <c r="DD25" s="645">
        <v>5300173</v>
      </c>
      <c r="DE25" s="668"/>
      <c r="DF25" s="668"/>
      <c r="DG25" s="668"/>
      <c r="DH25" s="668"/>
      <c r="DI25" s="668"/>
      <c r="DJ25" s="668"/>
      <c r="DK25" s="669"/>
      <c r="DL25" s="645">
        <v>5258383</v>
      </c>
      <c r="DM25" s="668"/>
      <c r="DN25" s="668"/>
      <c r="DO25" s="668"/>
      <c r="DP25" s="668"/>
      <c r="DQ25" s="668"/>
      <c r="DR25" s="668"/>
      <c r="DS25" s="668"/>
      <c r="DT25" s="668"/>
      <c r="DU25" s="668"/>
      <c r="DV25" s="669"/>
      <c r="DW25" s="641">
        <v>23</v>
      </c>
      <c r="DX25" s="666"/>
      <c r="DY25" s="666"/>
      <c r="DZ25" s="666"/>
      <c r="EA25" s="666"/>
      <c r="EB25" s="666"/>
      <c r="EC25" s="667"/>
    </row>
    <row r="26" spans="2:133" ht="11.25" customHeight="1" x14ac:dyDescent="0.2">
      <c r="B26" s="633" t="s">
        <v>297</v>
      </c>
      <c r="C26" s="634"/>
      <c r="D26" s="634"/>
      <c r="E26" s="634"/>
      <c r="F26" s="634"/>
      <c r="G26" s="634"/>
      <c r="H26" s="634"/>
      <c r="I26" s="634"/>
      <c r="J26" s="634"/>
      <c r="K26" s="634"/>
      <c r="L26" s="634"/>
      <c r="M26" s="634"/>
      <c r="N26" s="634"/>
      <c r="O26" s="634"/>
      <c r="P26" s="634"/>
      <c r="Q26" s="635"/>
      <c r="R26" s="636">
        <v>15318</v>
      </c>
      <c r="S26" s="637"/>
      <c r="T26" s="637"/>
      <c r="U26" s="637"/>
      <c r="V26" s="637"/>
      <c r="W26" s="637"/>
      <c r="X26" s="637"/>
      <c r="Y26" s="638"/>
      <c r="Z26" s="639">
        <v>0</v>
      </c>
      <c r="AA26" s="639"/>
      <c r="AB26" s="639"/>
      <c r="AC26" s="639"/>
      <c r="AD26" s="640">
        <v>15318</v>
      </c>
      <c r="AE26" s="640"/>
      <c r="AF26" s="640"/>
      <c r="AG26" s="640"/>
      <c r="AH26" s="640"/>
      <c r="AI26" s="640"/>
      <c r="AJ26" s="640"/>
      <c r="AK26" s="640"/>
      <c r="AL26" s="641">
        <v>0.1</v>
      </c>
      <c r="AM26" s="642"/>
      <c r="AN26" s="642"/>
      <c r="AO26" s="643"/>
      <c r="AP26" s="633" t="s">
        <v>298</v>
      </c>
      <c r="AQ26" s="652"/>
      <c r="AR26" s="652"/>
      <c r="AS26" s="652"/>
      <c r="AT26" s="652"/>
      <c r="AU26" s="652"/>
      <c r="AV26" s="652"/>
      <c r="AW26" s="652"/>
      <c r="AX26" s="652"/>
      <c r="AY26" s="652"/>
      <c r="AZ26" s="652"/>
      <c r="BA26" s="652"/>
      <c r="BB26" s="652"/>
      <c r="BC26" s="652"/>
      <c r="BD26" s="652"/>
      <c r="BE26" s="652"/>
      <c r="BF26" s="653"/>
      <c r="BG26" s="636" t="s">
        <v>176</v>
      </c>
      <c r="BH26" s="637"/>
      <c r="BI26" s="637"/>
      <c r="BJ26" s="637"/>
      <c r="BK26" s="637"/>
      <c r="BL26" s="637"/>
      <c r="BM26" s="637"/>
      <c r="BN26" s="638"/>
      <c r="BO26" s="639" t="s">
        <v>176</v>
      </c>
      <c r="BP26" s="639"/>
      <c r="BQ26" s="639"/>
      <c r="BR26" s="639"/>
      <c r="BS26" s="640" t="s">
        <v>137</v>
      </c>
      <c r="BT26" s="640"/>
      <c r="BU26" s="640"/>
      <c r="BV26" s="640"/>
      <c r="BW26" s="640"/>
      <c r="BX26" s="640"/>
      <c r="BY26" s="640"/>
      <c r="BZ26" s="640"/>
      <c r="CA26" s="640"/>
      <c r="CB26" s="644"/>
      <c r="CD26" s="633" t="s">
        <v>299</v>
      </c>
      <c r="CE26" s="634"/>
      <c r="CF26" s="634"/>
      <c r="CG26" s="634"/>
      <c r="CH26" s="634"/>
      <c r="CI26" s="634"/>
      <c r="CJ26" s="634"/>
      <c r="CK26" s="634"/>
      <c r="CL26" s="634"/>
      <c r="CM26" s="634"/>
      <c r="CN26" s="634"/>
      <c r="CO26" s="634"/>
      <c r="CP26" s="634"/>
      <c r="CQ26" s="635"/>
      <c r="CR26" s="636">
        <v>3406674</v>
      </c>
      <c r="CS26" s="637"/>
      <c r="CT26" s="637"/>
      <c r="CU26" s="637"/>
      <c r="CV26" s="637"/>
      <c r="CW26" s="637"/>
      <c r="CX26" s="637"/>
      <c r="CY26" s="638"/>
      <c r="CZ26" s="641">
        <v>6.9</v>
      </c>
      <c r="DA26" s="666"/>
      <c r="DB26" s="666"/>
      <c r="DC26" s="670"/>
      <c r="DD26" s="645">
        <v>3088854</v>
      </c>
      <c r="DE26" s="637"/>
      <c r="DF26" s="637"/>
      <c r="DG26" s="637"/>
      <c r="DH26" s="637"/>
      <c r="DI26" s="637"/>
      <c r="DJ26" s="637"/>
      <c r="DK26" s="638"/>
      <c r="DL26" s="645" t="s">
        <v>246</v>
      </c>
      <c r="DM26" s="637"/>
      <c r="DN26" s="637"/>
      <c r="DO26" s="637"/>
      <c r="DP26" s="637"/>
      <c r="DQ26" s="637"/>
      <c r="DR26" s="637"/>
      <c r="DS26" s="637"/>
      <c r="DT26" s="637"/>
      <c r="DU26" s="637"/>
      <c r="DV26" s="638"/>
      <c r="DW26" s="641" t="s">
        <v>176</v>
      </c>
      <c r="DX26" s="666"/>
      <c r="DY26" s="666"/>
      <c r="DZ26" s="666"/>
      <c r="EA26" s="666"/>
      <c r="EB26" s="666"/>
      <c r="EC26" s="667"/>
    </row>
    <row r="27" spans="2:133" ht="11.25" customHeight="1" x14ac:dyDescent="0.2">
      <c r="B27" s="633" t="s">
        <v>300</v>
      </c>
      <c r="C27" s="634"/>
      <c r="D27" s="634"/>
      <c r="E27" s="634"/>
      <c r="F27" s="634"/>
      <c r="G27" s="634"/>
      <c r="H27" s="634"/>
      <c r="I27" s="634"/>
      <c r="J27" s="634"/>
      <c r="K27" s="634"/>
      <c r="L27" s="634"/>
      <c r="M27" s="634"/>
      <c r="N27" s="634"/>
      <c r="O27" s="634"/>
      <c r="P27" s="634"/>
      <c r="Q27" s="635"/>
      <c r="R27" s="636">
        <v>274112</v>
      </c>
      <c r="S27" s="637"/>
      <c r="T27" s="637"/>
      <c r="U27" s="637"/>
      <c r="V27" s="637"/>
      <c r="W27" s="637"/>
      <c r="X27" s="637"/>
      <c r="Y27" s="638"/>
      <c r="Z27" s="639">
        <v>0.5</v>
      </c>
      <c r="AA27" s="639"/>
      <c r="AB27" s="639"/>
      <c r="AC27" s="639"/>
      <c r="AD27" s="640" t="s">
        <v>176</v>
      </c>
      <c r="AE27" s="640"/>
      <c r="AF27" s="640"/>
      <c r="AG27" s="640"/>
      <c r="AH27" s="640"/>
      <c r="AI27" s="640"/>
      <c r="AJ27" s="640"/>
      <c r="AK27" s="640"/>
      <c r="AL27" s="641" t="s">
        <v>137</v>
      </c>
      <c r="AM27" s="642"/>
      <c r="AN27" s="642"/>
      <c r="AO27" s="643"/>
      <c r="AP27" s="633" t="s">
        <v>301</v>
      </c>
      <c r="AQ27" s="634"/>
      <c r="AR27" s="634"/>
      <c r="AS27" s="634"/>
      <c r="AT27" s="634"/>
      <c r="AU27" s="634"/>
      <c r="AV27" s="634"/>
      <c r="AW27" s="634"/>
      <c r="AX27" s="634"/>
      <c r="AY27" s="634"/>
      <c r="AZ27" s="634"/>
      <c r="BA27" s="634"/>
      <c r="BB27" s="634"/>
      <c r="BC27" s="634"/>
      <c r="BD27" s="634"/>
      <c r="BE27" s="634"/>
      <c r="BF27" s="635"/>
      <c r="BG27" s="636">
        <v>20385688</v>
      </c>
      <c r="BH27" s="637"/>
      <c r="BI27" s="637"/>
      <c r="BJ27" s="637"/>
      <c r="BK27" s="637"/>
      <c r="BL27" s="637"/>
      <c r="BM27" s="637"/>
      <c r="BN27" s="638"/>
      <c r="BO27" s="639">
        <v>100</v>
      </c>
      <c r="BP27" s="639"/>
      <c r="BQ27" s="639"/>
      <c r="BR27" s="639"/>
      <c r="BS27" s="640">
        <v>229874</v>
      </c>
      <c r="BT27" s="640"/>
      <c r="BU27" s="640"/>
      <c r="BV27" s="640"/>
      <c r="BW27" s="640"/>
      <c r="BX27" s="640"/>
      <c r="BY27" s="640"/>
      <c r="BZ27" s="640"/>
      <c r="CA27" s="640"/>
      <c r="CB27" s="644"/>
      <c r="CD27" s="633" t="s">
        <v>302</v>
      </c>
      <c r="CE27" s="634"/>
      <c r="CF27" s="634"/>
      <c r="CG27" s="634"/>
      <c r="CH27" s="634"/>
      <c r="CI27" s="634"/>
      <c r="CJ27" s="634"/>
      <c r="CK27" s="634"/>
      <c r="CL27" s="634"/>
      <c r="CM27" s="634"/>
      <c r="CN27" s="634"/>
      <c r="CO27" s="634"/>
      <c r="CP27" s="634"/>
      <c r="CQ27" s="635"/>
      <c r="CR27" s="636">
        <v>16771625</v>
      </c>
      <c r="CS27" s="668"/>
      <c r="CT27" s="668"/>
      <c r="CU27" s="668"/>
      <c r="CV27" s="668"/>
      <c r="CW27" s="668"/>
      <c r="CX27" s="668"/>
      <c r="CY27" s="669"/>
      <c r="CZ27" s="641">
        <v>33.799999999999997</v>
      </c>
      <c r="DA27" s="666"/>
      <c r="DB27" s="666"/>
      <c r="DC27" s="670"/>
      <c r="DD27" s="645">
        <v>3881419</v>
      </c>
      <c r="DE27" s="668"/>
      <c r="DF27" s="668"/>
      <c r="DG27" s="668"/>
      <c r="DH27" s="668"/>
      <c r="DI27" s="668"/>
      <c r="DJ27" s="668"/>
      <c r="DK27" s="669"/>
      <c r="DL27" s="645">
        <v>3786345</v>
      </c>
      <c r="DM27" s="668"/>
      <c r="DN27" s="668"/>
      <c r="DO27" s="668"/>
      <c r="DP27" s="668"/>
      <c r="DQ27" s="668"/>
      <c r="DR27" s="668"/>
      <c r="DS27" s="668"/>
      <c r="DT27" s="668"/>
      <c r="DU27" s="668"/>
      <c r="DV27" s="669"/>
      <c r="DW27" s="641">
        <v>16.600000000000001</v>
      </c>
      <c r="DX27" s="666"/>
      <c r="DY27" s="666"/>
      <c r="DZ27" s="666"/>
      <c r="EA27" s="666"/>
      <c r="EB27" s="666"/>
      <c r="EC27" s="667"/>
    </row>
    <row r="28" spans="2:133" ht="11.25" customHeight="1" x14ac:dyDescent="0.2">
      <c r="B28" s="633" t="s">
        <v>303</v>
      </c>
      <c r="C28" s="634"/>
      <c r="D28" s="634"/>
      <c r="E28" s="634"/>
      <c r="F28" s="634"/>
      <c r="G28" s="634"/>
      <c r="H28" s="634"/>
      <c r="I28" s="634"/>
      <c r="J28" s="634"/>
      <c r="K28" s="634"/>
      <c r="L28" s="634"/>
      <c r="M28" s="634"/>
      <c r="N28" s="634"/>
      <c r="O28" s="634"/>
      <c r="P28" s="634"/>
      <c r="Q28" s="635"/>
      <c r="R28" s="636">
        <v>386373</v>
      </c>
      <c r="S28" s="637"/>
      <c r="T28" s="637"/>
      <c r="U28" s="637"/>
      <c r="V28" s="637"/>
      <c r="W28" s="637"/>
      <c r="X28" s="637"/>
      <c r="Y28" s="638"/>
      <c r="Z28" s="639">
        <v>0.7</v>
      </c>
      <c r="AA28" s="639"/>
      <c r="AB28" s="639"/>
      <c r="AC28" s="639"/>
      <c r="AD28" s="640">
        <v>81109</v>
      </c>
      <c r="AE28" s="640"/>
      <c r="AF28" s="640"/>
      <c r="AG28" s="640"/>
      <c r="AH28" s="640"/>
      <c r="AI28" s="640"/>
      <c r="AJ28" s="640"/>
      <c r="AK28" s="640"/>
      <c r="AL28" s="641">
        <v>0.4</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304</v>
      </c>
      <c r="CE28" s="634"/>
      <c r="CF28" s="634"/>
      <c r="CG28" s="634"/>
      <c r="CH28" s="634"/>
      <c r="CI28" s="634"/>
      <c r="CJ28" s="634"/>
      <c r="CK28" s="634"/>
      <c r="CL28" s="634"/>
      <c r="CM28" s="634"/>
      <c r="CN28" s="634"/>
      <c r="CO28" s="634"/>
      <c r="CP28" s="634"/>
      <c r="CQ28" s="635"/>
      <c r="CR28" s="636">
        <v>2239460</v>
      </c>
      <c r="CS28" s="637"/>
      <c r="CT28" s="637"/>
      <c r="CU28" s="637"/>
      <c r="CV28" s="637"/>
      <c r="CW28" s="637"/>
      <c r="CX28" s="637"/>
      <c r="CY28" s="638"/>
      <c r="CZ28" s="641">
        <v>4.5</v>
      </c>
      <c r="DA28" s="666"/>
      <c r="DB28" s="666"/>
      <c r="DC28" s="670"/>
      <c r="DD28" s="645">
        <v>2239460</v>
      </c>
      <c r="DE28" s="637"/>
      <c r="DF28" s="637"/>
      <c r="DG28" s="637"/>
      <c r="DH28" s="637"/>
      <c r="DI28" s="637"/>
      <c r="DJ28" s="637"/>
      <c r="DK28" s="638"/>
      <c r="DL28" s="645">
        <v>1909310</v>
      </c>
      <c r="DM28" s="637"/>
      <c r="DN28" s="637"/>
      <c r="DO28" s="637"/>
      <c r="DP28" s="637"/>
      <c r="DQ28" s="637"/>
      <c r="DR28" s="637"/>
      <c r="DS28" s="637"/>
      <c r="DT28" s="637"/>
      <c r="DU28" s="637"/>
      <c r="DV28" s="638"/>
      <c r="DW28" s="641">
        <v>8.4</v>
      </c>
      <c r="DX28" s="666"/>
      <c r="DY28" s="666"/>
      <c r="DZ28" s="666"/>
      <c r="EA28" s="666"/>
      <c r="EB28" s="666"/>
      <c r="EC28" s="667"/>
    </row>
    <row r="29" spans="2:133" ht="11.25" customHeight="1" x14ac:dyDescent="0.2">
      <c r="B29" s="633" t="s">
        <v>305</v>
      </c>
      <c r="C29" s="634"/>
      <c r="D29" s="634"/>
      <c r="E29" s="634"/>
      <c r="F29" s="634"/>
      <c r="G29" s="634"/>
      <c r="H29" s="634"/>
      <c r="I29" s="634"/>
      <c r="J29" s="634"/>
      <c r="K29" s="634"/>
      <c r="L29" s="634"/>
      <c r="M29" s="634"/>
      <c r="N29" s="634"/>
      <c r="O29" s="634"/>
      <c r="P29" s="634"/>
      <c r="Q29" s="635"/>
      <c r="R29" s="636">
        <v>462982</v>
      </c>
      <c r="S29" s="637"/>
      <c r="T29" s="637"/>
      <c r="U29" s="637"/>
      <c r="V29" s="637"/>
      <c r="W29" s="637"/>
      <c r="X29" s="637"/>
      <c r="Y29" s="638"/>
      <c r="Z29" s="639">
        <v>0.9</v>
      </c>
      <c r="AA29" s="639"/>
      <c r="AB29" s="639"/>
      <c r="AC29" s="639"/>
      <c r="AD29" s="640" t="s">
        <v>246</v>
      </c>
      <c r="AE29" s="640"/>
      <c r="AF29" s="640"/>
      <c r="AG29" s="640"/>
      <c r="AH29" s="640"/>
      <c r="AI29" s="640"/>
      <c r="AJ29" s="640"/>
      <c r="AK29" s="640"/>
      <c r="AL29" s="641" t="s">
        <v>176</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306</v>
      </c>
      <c r="CE29" s="673"/>
      <c r="CF29" s="633" t="s">
        <v>71</v>
      </c>
      <c r="CG29" s="634"/>
      <c r="CH29" s="634"/>
      <c r="CI29" s="634"/>
      <c r="CJ29" s="634"/>
      <c r="CK29" s="634"/>
      <c r="CL29" s="634"/>
      <c r="CM29" s="634"/>
      <c r="CN29" s="634"/>
      <c r="CO29" s="634"/>
      <c r="CP29" s="634"/>
      <c r="CQ29" s="635"/>
      <c r="CR29" s="636">
        <v>2239457</v>
      </c>
      <c r="CS29" s="668"/>
      <c r="CT29" s="668"/>
      <c r="CU29" s="668"/>
      <c r="CV29" s="668"/>
      <c r="CW29" s="668"/>
      <c r="CX29" s="668"/>
      <c r="CY29" s="669"/>
      <c r="CZ29" s="641">
        <v>4.5</v>
      </c>
      <c r="DA29" s="666"/>
      <c r="DB29" s="666"/>
      <c r="DC29" s="670"/>
      <c r="DD29" s="645">
        <v>2239457</v>
      </c>
      <c r="DE29" s="668"/>
      <c r="DF29" s="668"/>
      <c r="DG29" s="668"/>
      <c r="DH29" s="668"/>
      <c r="DI29" s="668"/>
      <c r="DJ29" s="668"/>
      <c r="DK29" s="669"/>
      <c r="DL29" s="645">
        <v>1909307</v>
      </c>
      <c r="DM29" s="668"/>
      <c r="DN29" s="668"/>
      <c r="DO29" s="668"/>
      <c r="DP29" s="668"/>
      <c r="DQ29" s="668"/>
      <c r="DR29" s="668"/>
      <c r="DS29" s="668"/>
      <c r="DT29" s="668"/>
      <c r="DU29" s="668"/>
      <c r="DV29" s="669"/>
      <c r="DW29" s="641">
        <v>8.4</v>
      </c>
      <c r="DX29" s="666"/>
      <c r="DY29" s="666"/>
      <c r="DZ29" s="666"/>
      <c r="EA29" s="666"/>
      <c r="EB29" s="666"/>
      <c r="EC29" s="667"/>
    </row>
    <row r="30" spans="2:133" ht="11.25" customHeight="1" x14ac:dyDescent="0.2">
      <c r="B30" s="633" t="s">
        <v>307</v>
      </c>
      <c r="C30" s="634"/>
      <c r="D30" s="634"/>
      <c r="E30" s="634"/>
      <c r="F30" s="634"/>
      <c r="G30" s="634"/>
      <c r="H30" s="634"/>
      <c r="I30" s="634"/>
      <c r="J30" s="634"/>
      <c r="K30" s="634"/>
      <c r="L30" s="634"/>
      <c r="M30" s="634"/>
      <c r="N30" s="634"/>
      <c r="O30" s="634"/>
      <c r="P30" s="634"/>
      <c r="Q30" s="635"/>
      <c r="R30" s="636">
        <v>13657082</v>
      </c>
      <c r="S30" s="637"/>
      <c r="T30" s="637"/>
      <c r="U30" s="637"/>
      <c r="V30" s="637"/>
      <c r="W30" s="637"/>
      <c r="X30" s="637"/>
      <c r="Y30" s="638"/>
      <c r="Z30" s="639">
        <v>26.2</v>
      </c>
      <c r="AA30" s="639"/>
      <c r="AB30" s="639"/>
      <c r="AC30" s="639"/>
      <c r="AD30" s="640" t="s">
        <v>246</v>
      </c>
      <c r="AE30" s="640"/>
      <c r="AF30" s="640"/>
      <c r="AG30" s="640"/>
      <c r="AH30" s="640"/>
      <c r="AI30" s="640"/>
      <c r="AJ30" s="640"/>
      <c r="AK30" s="640"/>
      <c r="AL30" s="641" t="s">
        <v>246</v>
      </c>
      <c r="AM30" s="642"/>
      <c r="AN30" s="642"/>
      <c r="AO30" s="643"/>
      <c r="AP30" s="618" t="s">
        <v>224</v>
      </c>
      <c r="AQ30" s="619"/>
      <c r="AR30" s="619"/>
      <c r="AS30" s="619"/>
      <c r="AT30" s="619"/>
      <c r="AU30" s="619"/>
      <c r="AV30" s="619"/>
      <c r="AW30" s="619"/>
      <c r="AX30" s="619"/>
      <c r="AY30" s="619"/>
      <c r="AZ30" s="619"/>
      <c r="BA30" s="619"/>
      <c r="BB30" s="619"/>
      <c r="BC30" s="619"/>
      <c r="BD30" s="619"/>
      <c r="BE30" s="619"/>
      <c r="BF30" s="620"/>
      <c r="BG30" s="618" t="s">
        <v>308</v>
      </c>
      <c r="BH30" s="678"/>
      <c r="BI30" s="678"/>
      <c r="BJ30" s="678"/>
      <c r="BK30" s="678"/>
      <c r="BL30" s="678"/>
      <c r="BM30" s="678"/>
      <c r="BN30" s="678"/>
      <c r="BO30" s="678"/>
      <c r="BP30" s="678"/>
      <c r="BQ30" s="679"/>
      <c r="BR30" s="618" t="s">
        <v>309</v>
      </c>
      <c r="BS30" s="678"/>
      <c r="BT30" s="678"/>
      <c r="BU30" s="678"/>
      <c r="BV30" s="678"/>
      <c r="BW30" s="678"/>
      <c r="BX30" s="678"/>
      <c r="BY30" s="678"/>
      <c r="BZ30" s="678"/>
      <c r="CA30" s="678"/>
      <c r="CB30" s="679"/>
      <c r="CD30" s="674"/>
      <c r="CE30" s="675"/>
      <c r="CF30" s="633" t="s">
        <v>310</v>
      </c>
      <c r="CG30" s="634"/>
      <c r="CH30" s="634"/>
      <c r="CI30" s="634"/>
      <c r="CJ30" s="634"/>
      <c r="CK30" s="634"/>
      <c r="CL30" s="634"/>
      <c r="CM30" s="634"/>
      <c r="CN30" s="634"/>
      <c r="CO30" s="634"/>
      <c r="CP30" s="634"/>
      <c r="CQ30" s="635"/>
      <c r="CR30" s="636">
        <v>2178557</v>
      </c>
      <c r="CS30" s="637"/>
      <c r="CT30" s="637"/>
      <c r="CU30" s="637"/>
      <c r="CV30" s="637"/>
      <c r="CW30" s="637"/>
      <c r="CX30" s="637"/>
      <c r="CY30" s="638"/>
      <c r="CZ30" s="641">
        <v>4.4000000000000004</v>
      </c>
      <c r="DA30" s="666"/>
      <c r="DB30" s="666"/>
      <c r="DC30" s="670"/>
      <c r="DD30" s="645">
        <v>2178557</v>
      </c>
      <c r="DE30" s="637"/>
      <c r="DF30" s="637"/>
      <c r="DG30" s="637"/>
      <c r="DH30" s="637"/>
      <c r="DI30" s="637"/>
      <c r="DJ30" s="637"/>
      <c r="DK30" s="638"/>
      <c r="DL30" s="645">
        <v>1848407</v>
      </c>
      <c r="DM30" s="637"/>
      <c r="DN30" s="637"/>
      <c r="DO30" s="637"/>
      <c r="DP30" s="637"/>
      <c r="DQ30" s="637"/>
      <c r="DR30" s="637"/>
      <c r="DS30" s="637"/>
      <c r="DT30" s="637"/>
      <c r="DU30" s="637"/>
      <c r="DV30" s="638"/>
      <c r="DW30" s="641">
        <v>8.1</v>
      </c>
      <c r="DX30" s="666"/>
      <c r="DY30" s="666"/>
      <c r="DZ30" s="666"/>
      <c r="EA30" s="666"/>
      <c r="EB30" s="666"/>
      <c r="EC30" s="667"/>
    </row>
    <row r="31" spans="2:133" ht="11.25" customHeight="1" x14ac:dyDescent="0.2">
      <c r="B31" s="649" t="s">
        <v>311</v>
      </c>
      <c r="C31" s="650"/>
      <c r="D31" s="650"/>
      <c r="E31" s="650"/>
      <c r="F31" s="650"/>
      <c r="G31" s="650"/>
      <c r="H31" s="650"/>
      <c r="I31" s="650"/>
      <c r="J31" s="650"/>
      <c r="K31" s="650"/>
      <c r="L31" s="650"/>
      <c r="M31" s="650"/>
      <c r="N31" s="650"/>
      <c r="O31" s="650"/>
      <c r="P31" s="650"/>
      <c r="Q31" s="651"/>
      <c r="R31" s="636">
        <v>15833</v>
      </c>
      <c r="S31" s="637"/>
      <c r="T31" s="637"/>
      <c r="U31" s="637"/>
      <c r="V31" s="637"/>
      <c r="W31" s="637"/>
      <c r="X31" s="637"/>
      <c r="Y31" s="638"/>
      <c r="Z31" s="639">
        <v>0</v>
      </c>
      <c r="AA31" s="639"/>
      <c r="AB31" s="639"/>
      <c r="AC31" s="639"/>
      <c r="AD31" s="640">
        <v>15833</v>
      </c>
      <c r="AE31" s="640"/>
      <c r="AF31" s="640"/>
      <c r="AG31" s="640"/>
      <c r="AH31" s="640"/>
      <c r="AI31" s="640"/>
      <c r="AJ31" s="640"/>
      <c r="AK31" s="640"/>
      <c r="AL31" s="641">
        <v>0.1</v>
      </c>
      <c r="AM31" s="642"/>
      <c r="AN31" s="642"/>
      <c r="AO31" s="643"/>
      <c r="AP31" s="682" t="s">
        <v>312</v>
      </c>
      <c r="AQ31" s="683"/>
      <c r="AR31" s="683"/>
      <c r="AS31" s="683"/>
      <c r="AT31" s="688" t="s">
        <v>313</v>
      </c>
      <c r="AU31" s="212"/>
      <c r="AV31" s="212"/>
      <c r="AW31" s="212"/>
      <c r="AX31" s="622" t="s">
        <v>188</v>
      </c>
      <c r="AY31" s="623"/>
      <c r="AZ31" s="623"/>
      <c r="BA31" s="623"/>
      <c r="BB31" s="623"/>
      <c r="BC31" s="623"/>
      <c r="BD31" s="623"/>
      <c r="BE31" s="623"/>
      <c r="BF31" s="624"/>
      <c r="BG31" s="692">
        <v>99.5</v>
      </c>
      <c r="BH31" s="680"/>
      <c r="BI31" s="680"/>
      <c r="BJ31" s="680"/>
      <c r="BK31" s="680"/>
      <c r="BL31" s="680"/>
      <c r="BM31" s="631">
        <v>98.7</v>
      </c>
      <c r="BN31" s="680"/>
      <c r="BO31" s="680"/>
      <c r="BP31" s="680"/>
      <c r="BQ31" s="681"/>
      <c r="BR31" s="692">
        <v>99.5</v>
      </c>
      <c r="BS31" s="680"/>
      <c r="BT31" s="680"/>
      <c r="BU31" s="680"/>
      <c r="BV31" s="680"/>
      <c r="BW31" s="680"/>
      <c r="BX31" s="631">
        <v>98.7</v>
      </c>
      <c r="BY31" s="680"/>
      <c r="BZ31" s="680"/>
      <c r="CA31" s="680"/>
      <c r="CB31" s="681"/>
      <c r="CD31" s="674"/>
      <c r="CE31" s="675"/>
      <c r="CF31" s="633" t="s">
        <v>314</v>
      </c>
      <c r="CG31" s="634"/>
      <c r="CH31" s="634"/>
      <c r="CI31" s="634"/>
      <c r="CJ31" s="634"/>
      <c r="CK31" s="634"/>
      <c r="CL31" s="634"/>
      <c r="CM31" s="634"/>
      <c r="CN31" s="634"/>
      <c r="CO31" s="634"/>
      <c r="CP31" s="634"/>
      <c r="CQ31" s="635"/>
      <c r="CR31" s="636">
        <v>60900</v>
      </c>
      <c r="CS31" s="668"/>
      <c r="CT31" s="668"/>
      <c r="CU31" s="668"/>
      <c r="CV31" s="668"/>
      <c r="CW31" s="668"/>
      <c r="CX31" s="668"/>
      <c r="CY31" s="669"/>
      <c r="CZ31" s="641">
        <v>0.1</v>
      </c>
      <c r="DA31" s="666"/>
      <c r="DB31" s="666"/>
      <c r="DC31" s="670"/>
      <c r="DD31" s="645">
        <v>60900</v>
      </c>
      <c r="DE31" s="668"/>
      <c r="DF31" s="668"/>
      <c r="DG31" s="668"/>
      <c r="DH31" s="668"/>
      <c r="DI31" s="668"/>
      <c r="DJ31" s="668"/>
      <c r="DK31" s="669"/>
      <c r="DL31" s="645">
        <v>60900</v>
      </c>
      <c r="DM31" s="668"/>
      <c r="DN31" s="668"/>
      <c r="DO31" s="668"/>
      <c r="DP31" s="668"/>
      <c r="DQ31" s="668"/>
      <c r="DR31" s="668"/>
      <c r="DS31" s="668"/>
      <c r="DT31" s="668"/>
      <c r="DU31" s="668"/>
      <c r="DV31" s="669"/>
      <c r="DW31" s="641">
        <v>0.3</v>
      </c>
      <c r="DX31" s="666"/>
      <c r="DY31" s="666"/>
      <c r="DZ31" s="666"/>
      <c r="EA31" s="666"/>
      <c r="EB31" s="666"/>
      <c r="EC31" s="667"/>
    </row>
    <row r="32" spans="2:133" ht="11.25" customHeight="1" x14ac:dyDescent="0.2">
      <c r="B32" s="633" t="s">
        <v>315</v>
      </c>
      <c r="C32" s="634"/>
      <c r="D32" s="634"/>
      <c r="E32" s="634"/>
      <c r="F32" s="634"/>
      <c r="G32" s="634"/>
      <c r="H32" s="634"/>
      <c r="I32" s="634"/>
      <c r="J32" s="634"/>
      <c r="K32" s="634"/>
      <c r="L32" s="634"/>
      <c r="M32" s="634"/>
      <c r="N32" s="634"/>
      <c r="O32" s="634"/>
      <c r="P32" s="634"/>
      <c r="Q32" s="635"/>
      <c r="R32" s="636">
        <v>7399709</v>
      </c>
      <c r="S32" s="637"/>
      <c r="T32" s="637"/>
      <c r="U32" s="637"/>
      <c r="V32" s="637"/>
      <c r="W32" s="637"/>
      <c r="X32" s="637"/>
      <c r="Y32" s="638"/>
      <c r="Z32" s="639">
        <v>14.2</v>
      </c>
      <c r="AA32" s="639"/>
      <c r="AB32" s="639"/>
      <c r="AC32" s="639"/>
      <c r="AD32" s="640" t="s">
        <v>246</v>
      </c>
      <c r="AE32" s="640"/>
      <c r="AF32" s="640"/>
      <c r="AG32" s="640"/>
      <c r="AH32" s="640"/>
      <c r="AI32" s="640"/>
      <c r="AJ32" s="640"/>
      <c r="AK32" s="640"/>
      <c r="AL32" s="641" t="s">
        <v>137</v>
      </c>
      <c r="AM32" s="642"/>
      <c r="AN32" s="642"/>
      <c r="AO32" s="643"/>
      <c r="AP32" s="684"/>
      <c r="AQ32" s="685"/>
      <c r="AR32" s="685"/>
      <c r="AS32" s="685"/>
      <c r="AT32" s="689"/>
      <c r="AU32" s="208" t="s">
        <v>316</v>
      </c>
      <c r="AX32" s="633" t="s">
        <v>317</v>
      </c>
      <c r="AY32" s="634"/>
      <c r="AZ32" s="634"/>
      <c r="BA32" s="634"/>
      <c r="BB32" s="634"/>
      <c r="BC32" s="634"/>
      <c r="BD32" s="634"/>
      <c r="BE32" s="634"/>
      <c r="BF32" s="635"/>
      <c r="BG32" s="693">
        <v>99.2</v>
      </c>
      <c r="BH32" s="668"/>
      <c r="BI32" s="668"/>
      <c r="BJ32" s="668"/>
      <c r="BK32" s="668"/>
      <c r="BL32" s="668"/>
      <c r="BM32" s="642">
        <v>97.8</v>
      </c>
      <c r="BN32" s="668"/>
      <c r="BO32" s="668"/>
      <c r="BP32" s="668"/>
      <c r="BQ32" s="691"/>
      <c r="BR32" s="693">
        <v>99.3</v>
      </c>
      <c r="BS32" s="668"/>
      <c r="BT32" s="668"/>
      <c r="BU32" s="668"/>
      <c r="BV32" s="668"/>
      <c r="BW32" s="668"/>
      <c r="BX32" s="642">
        <v>97.8</v>
      </c>
      <c r="BY32" s="668"/>
      <c r="BZ32" s="668"/>
      <c r="CA32" s="668"/>
      <c r="CB32" s="691"/>
      <c r="CD32" s="676"/>
      <c r="CE32" s="677"/>
      <c r="CF32" s="633" t="s">
        <v>318</v>
      </c>
      <c r="CG32" s="634"/>
      <c r="CH32" s="634"/>
      <c r="CI32" s="634"/>
      <c r="CJ32" s="634"/>
      <c r="CK32" s="634"/>
      <c r="CL32" s="634"/>
      <c r="CM32" s="634"/>
      <c r="CN32" s="634"/>
      <c r="CO32" s="634"/>
      <c r="CP32" s="634"/>
      <c r="CQ32" s="635"/>
      <c r="CR32" s="636">
        <v>3</v>
      </c>
      <c r="CS32" s="637"/>
      <c r="CT32" s="637"/>
      <c r="CU32" s="637"/>
      <c r="CV32" s="637"/>
      <c r="CW32" s="637"/>
      <c r="CX32" s="637"/>
      <c r="CY32" s="638"/>
      <c r="CZ32" s="641">
        <v>0</v>
      </c>
      <c r="DA32" s="666"/>
      <c r="DB32" s="666"/>
      <c r="DC32" s="670"/>
      <c r="DD32" s="645">
        <v>3</v>
      </c>
      <c r="DE32" s="637"/>
      <c r="DF32" s="637"/>
      <c r="DG32" s="637"/>
      <c r="DH32" s="637"/>
      <c r="DI32" s="637"/>
      <c r="DJ32" s="637"/>
      <c r="DK32" s="638"/>
      <c r="DL32" s="645">
        <v>3</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319</v>
      </c>
      <c r="C33" s="634"/>
      <c r="D33" s="634"/>
      <c r="E33" s="634"/>
      <c r="F33" s="634"/>
      <c r="G33" s="634"/>
      <c r="H33" s="634"/>
      <c r="I33" s="634"/>
      <c r="J33" s="634"/>
      <c r="K33" s="634"/>
      <c r="L33" s="634"/>
      <c r="M33" s="634"/>
      <c r="N33" s="634"/>
      <c r="O33" s="634"/>
      <c r="P33" s="634"/>
      <c r="Q33" s="635"/>
      <c r="R33" s="636">
        <v>28394</v>
      </c>
      <c r="S33" s="637"/>
      <c r="T33" s="637"/>
      <c r="U33" s="637"/>
      <c r="V33" s="637"/>
      <c r="W33" s="637"/>
      <c r="X33" s="637"/>
      <c r="Y33" s="638"/>
      <c r="Z33" s="639">
        <v>0.1</v>
      </c>
      <c r="AA33" s="639"/>
      <c r="AB33" s="639"/>
      <c r="AC33" s="639"/>
      <c r="AD33" s="640">
        <v>1403</v>
      </c>
      <c r="AE33" s="640"/>
      <c r="AF33" s="640"/>
      <c r="AG33" s="640"/>
      <c r="AH33" s="640"/>
      <c r="AI33" s="640"/>
      <c r="AJ33" s="640"/>
      <c r="AK33" s="640"/>
      <c r="AL33" s="641">
        <v>0</v>
      </c>
      <c r="AM33" s="642"/>
      <c r="AN33" s="642"/>
      <c r="AO33" s="643"/>
      <c r="AP33" s="686"/>
      <c r="AQ33" s="687"/>
      <c r="AR33" s="687"/>
      <c r="AS33" s="687"/>
      <c r="AT33" s="690"/>
      <c r="AU33" s="213"/>
      <c r="AV33" s="213"/>
      <c r="AW33" s="213"/>
      <c r="AX33" s="657" t="s">
        <v>320</v>
      </c>
      <c r="AY33" s="658"/>
      <c r="AZ33" s="658"/>
      <c r="BA33" s="658"/>
      <c r="BB33" s="658"/>
      <c r="BC33" s="658"/>
      <c r="BD33" s="658"/>
      <c r="BE33" s="658"/>
      <c r="BF33" s="659"/>
      <c r="BG33" s="694">
        <v>99.7</v>
      </c>
      <c r="BH33" s="695"/>
      <c r="BI33" s="695"/>
      <c r="BJ33" s="695"/>
      <c r="BK33" s="695"/>
      <c r="BL33" s="695"/>
      <c r="BM33" s="696">
        <v>99.4</v>
      </c>
      <c r="BN33" s="695"/>
      <c r="BO33" s="695"/>
      <c r="BP33" s="695"/>
      <c r="BQ33" s="697"/>
      <c r="BR33" s="694">
        <v>99.7</v>
      </c>
      <c r="BS33" s="695"/>
      <c r="BT33" s="695"/>
      <c r="BU33" s="695"/>
      <c r="BV33" s="695"/>
      <c r="BW33" s="695"/>
      <c r="BX33" s="696">
        <v>99.4</v>
      </c>
      <c r="BY33" s="695"/>
      <c r="BZ33" s="695"/>
      <c r="CA33" s="695"/>
      <c r="CB33" s="697"/>
      <c r="CD33" s="633" t="s">
        <v>321</v>
      </c>
      <c r="CE33" s="634"/>
      <c r="CF33" s="634"/>
      <c r="CG33" s="634"/>
      <c r="CH33" s="634"/>
      <c r="CI33" s="634"/>
      <c r="CJ33" s="634"/>
      <c r="CK33" s="634"/>
      <c r="CL33" s="634"/>
      <c r="CM33" s="634"/>
      <c r="CN33" s="634"/>
      <c r="CO33" s="634"/>
      <c r="CP33" s="634"/>
      <c r="CQ33" s="635"/>
      <c r="CR33" s="636">
        <v>21775759</v>
      </c>
      <c r="CS33" s="668"/>
      <c r="CT33" s="668"/>
      <c r="CU33" s="668"/>
      <c r="CV33" s="668"/>
      <c r="CW33" s="668"/>
      <c r="CX33" s="668"/>
      <c r="CY33" s="669"/>
      <c r="CZ33" s="641">
        <v>43.9</v>
      </c>
      <c r="DA33" s="666"/>
      <c r="DB33" s="666"/>
      <c r="DC33" s="670"/>
      <c r="DD33" s="645">
        <v>16689915</v>
      </c>
      <c r="DE33" s="668"/>
      <c r="DF33" s="668"/>
      <c r="DG33" s="668"/>
      <c r="DH33" s="668"/>
      <c r="DI33" s="668"/>
      <c r="DJ33" s="668"/>
      <c r="DK33" s="669"/>
      <c r="DL33" s="645">
        <v>10477717</v>
      </c>
      <c r="DM33" s="668"/>
      <c r="DN33" s="668"/>
      <c r="DO33" s="668"/>
      <c r="DP33" s="668"/>
      <c r="DQ33" s="668"/>
      <c r="DR33" s="668"/>
      <c r="DS33" s="668"/>
      <c r="DT33" s="668"/>
      <c r="DU33" s="668"/>
      <c r="DV33" s="669"/>
      <c r="DW33" s="641">
        <v>45.9</v>
      </c>
      <c r="DX33" s="666"/>
      <c r="DY33" s="666"/>
      <c r="DZ33" s="666"/>
      <c r="EA33" s="666"/>
      <c r="EB33" s="666"/>
      <c r="EC33" s="667"/>
    </row>
    <row r="34" spans="2:133" ht="11.25" customHeight="1" x14ac:dyDescent="0.2">
      <c r="B34" s="633" t="s">
        <v>322</v>
      </c>
      <c r="C34" s="634"/>
      <c r="D34" s="634"/>
      <c r="E34" s="634"/>
      <c r="F34" s="634"/>
      <c r="G34" s="634"/>
      <c r="H34" s="634"/>
      <c r="I34" s="634"/>
      <c r="J34" s="634"/>
      <c r="K34" s="634"/>
      <c r="L34" s="634"/>
      <c r="M34" s="634"/>
      <c r="N34" s="634"/>
      <c r="O34" s="634"/>
      <c r="P34" s="634"/>
      <c r="Q34" s="635"/>
      <c r="R34" s="636">
        <v>12001</v>
      </c>
      <c r="S34" s="637"/>
      <c r="T34" s="637"/>
      <c r="U34" s="637"/>
      <c r="V34" s="637"/>
      <c r="W34" s="637"/>
      <c r="X34" s="637"/>
      <c r="Y34" s="638"/>
      <c r="Z34" s="639">
        <v>0</v>
      </c>
      <c r="AA34" s="639"/>
      <c r="AB34" s="639"/>
      <c r="AC34" s="639"/>
      <c r="AD34" s="640" t="s">
        <v>176</v>
      </c>
      <c r="AE34" s="640"/>
      <c r="AF34" s="640"/>
      <c r="AG34" s="640"/>
      <c r="AH34" s="640"/>
      <c r="AI34" s="640"/>
      <c r="AJ34" s="640"/>
      <c r="AK34" s="640"/>
      <c r="AL34" s="641" t="s">
        <v>176</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323</v>
      </c>
      <c r="CE34" s="634"/>
      <c r="CF34" s="634"/>
      <c r="CG34" s="634"/>
      <c r="CH34" s="634"/>
      <c r="CI34" s="634"/>
      <c r="CJ34" s="634"/>
      <c r="CK34" s="634"/>
      <c r="CL34" s="634"/>
      <c r="CM34" s="634"/>
      <c r="CN34" s="634"/>
      <c r="CO34" s="634"/>
      <c r="CP34" s="634"/>
      <c r="CQ34" s="635"/>
      <c r="CR34" s="636">
        <v>8567579</v>
      </c>
      <c r="CS34" s="637"/>
      <c r="CT34" s="637"/>
      <c r="CU34" s="637"/>
      <c r="CV34" s="637"/>
      <c r="CW34" s="637"/>
      <c r="CX34" s="637"/>
      <c r="CY34" s="638"/>
      <c r="CZ34" s="641">
        <v>17.3</v>
      </c>
      <c r="DA34" s="666"/>
      <c r="DB34" s="666"/>
      <c r="DC34" s="670"/>
      <c r="DD34" s="645">
        <v>5408028</v>
      </c>
      <c r="DE34" s="637"/>
      <c r="DF34" s="637"/>
      <c r="DG34" s="637"/>
      <c r="DH34" s="637"/>
      <c r="DI34" s="637"/>
      <c r="DJ34" s="637"/>
      <c r="DK34" s="638"/>
      <c r="DL34" s="645">
        <v>4819620</v>
      </c>
      <c r="DM34" s="637"/>
      <c r="DN34" s="637"/>
      <c r="DO34" s="637"/>
      <c r="DP34" s="637"/>
      <c r="DQ34" s="637"/>
      <c r="DR34" s="637"/>
      <c r="DS34" s="637"/>
      <c r="DT34" s="637"/>
      <c r="DU34" s="637"/>
      <c r="DV34" s="638"/>
      <c r="DW34" s="641">
        <v>21.1</v>
      </c>
      <c r="DX34" s="666"/>
      <c r="DY34" s="666"/>
      <c r="DZ34" s="666"/>
      <c r="EA34" s="666"/>
      <c r="EB34" s="666"/>
      <c r="EC34" s="667"/>
    </row>
    <row r="35" spans="2:133" ht="11.25" customHeight="1" x14ac:dyDescent="0.2">
      <c r="B35" s="633" t="s">
        <v>324</v>
      </c>
      <c r="C35" s="634"/>
      <c r="D35" s="634"/>
      <c r="E35" s="634"/>
      <c r="F35" s="634"/>
      <c r="G35" s="634"/>
      <c r="H35" s="634"/>
      <c r="I35" s="634"/>
      <c r="J35" s="634"/>
      <c r="K35" s="634"/>
      <c r="L35" s="634"/>
      <c r="M35" s="634"/>
      <c r="N35" s="634"/>
      <c r="O35" s="634"/>
      <c r="P35" s="634"/>
      <c r="Q35" s="635"/>
      <c r="R35" s="636">
        <v>1425853</v>
      </c>
      <c r="S35" s="637"/>
      <c r="T35" s="637"/>
      <c r="U35" s="637"/>
      <c r="V35" s="637"/>
      <c r="W35" s="637"/>
      <c r="X35" s="637"/>
      <c r="Y35" s="638"/>
      <c r="Z35" s="639">
        <v>2.7</v>
      </c>
      <c r="AA35" s="639"/>
      <c r="AB35" s="639"/>
      <c r="AC35" s="639"/>
      <c r="AD35" s="640" t="s">
        <v>176</v>
      </c>
      <c r="AE35" s="640"/>
      <c r="AF35" s="640"/>
      <c r="AG35" s="640"/>
      <c r="AH35" s="640"/>
      <c r="AI35" s="640"/>
      <c r="AJ35" s="640"/>
      <c r="AK35" s="640"/>
      <c r="AL35" s="641" t="s">
        <v>176</v>
      </c>
      <c r="AM35" s="642"/>
      <c r="AN35" s="642"/>
      <c r="AO35" s="643"/>
      <c r="AP35" s="216"/>
      <c r="AQ35" s="618" t="s">
        <v>325</v>
      </c>
      <c r="AR35" s="619"/>
      <c r="AS35" s="619"/>
      <c r="AT35" s="619"/>
      <c r="AU35" s="619"/>
      <c r="AV35" s="619"/>
      <c r="AW35" s="619"/>
      <c r="AX35" s="619"/>
      <c r="AY35" s="619"/>
      <c r="AZ35" s="619"/>
      <c r="BA35" s="619"/>
      <c r="BB35" s="619"/>
      <c r="BC35" s="619"/>
      <c r="BD35" s="619"/>
      <c r="BE35" s="619"/>
      <c r="BF35" s="620"/>
      <c r="BG35" s="618" t="s">
        <v>326</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327</v>
      </c>
      <c r="CE35" s="634"/>
      <c r="CF35" s="634"/>
      <c r="CG35" s="634"/>
      <c r="CH35" s="634"/>
      <c r="CI35" s="634"/>
      <c r="CJ35" s="634"/>
      <c r="CK35" s="634"/>
      <c r="CL35" s="634"/>
      <c r="CM35" s="634"/>
      <c r="CN35" s="634"/>
      <c r="CO35" s="634"/>
      <c r="CP35" s="634"/>
      <c r="CQ35" s="635"/>
      <c r="CR35" s="636">
        <v>256454</v>
      </c>
      <c r="CS35" s="668"/>
      <c r="CT35" s="668"/>
      <c r="CU35" s="668"/>
      <c r="CV35" s="668"/>
      <c r="CW35" s="668"/>
      <c r="CX35" s="668"/>
      <c r="CY35" s="669"/>
      <c r="CZ35" s="641">
        <v>0.5</v>
      </c>
      <c r="DA35" s="666"/>
      <c r="DB35" s="666"/>
      <c r="DC35" s="670"/>
      <c r="DD35" s="645">
        <v>238049</v>
      </c>
      <c r="DE35" s="668"/>
      <c r="DF35" s="668"/>
      <c r="DG35" s="668"/>
      <c r="DH35" s="668"/>
      <c r="DI35" s="668"/>
      <c r="DJ35" s="668"/>
      <c r="DK35" s="669"/>
      <c r="DL35" s="645">
        <v>238049</v>
      </c>
      <c r="DM35" s="668"/>
      <c r="DN35" s="668"/>
      <c r="DO35" s="668"/>
      <c r="DP35" s="668"/>
      <c r="DQ35" s="668"/>
      <c r="DR35" s="668"/>
      <c r="DS35" s="668"/>
      <c r="DT35" s="668"/>
      <c r="DU35" s="668"/>
      <c r="DV35" s="669"/>
      <c r="DW35" s="641">
        <v>1</v>
      </c>
      <c r="DX35" s="666"/>
      <c r="DY35" s="666"/>
      <c r="DZ35" s="666"/>
      <c r="EA35" s="666"/>
      <c r="EB35" s="666"/>
      <c r="EC35" s="667"/>
    </row>
    <row r="36" spans="2:133" ht="11.25" customHeight="1" x14ac:dyDescent="0.2">
      <c r="B36" s="633" t="s">
        <v>328</v>
      </c>
      <c r="C36" s="634"/>
      <c r="D36" s="634"/>
      <c r="E36" s="634"/>
      <c r="F36" s="634"/>
      <c r="G36" s="634"/>
      <c r="H36" s="634"/>
      <c r="I36" s="634"/>
      <c r="J36" s="634"/>
      <c r="K36" s="634"/>
      <c r="L36" s="634"/>
      <c r="M36" s="634"/>
      <c r="N36" s="634"/>
      <c r="O36" s="634"/>
      <c r="P36" s="634"/>
      <c r="Q36" s="635"/>
      <c r="R36" s="636">
        <v>3311681</v>
      </c>
      <c r="S36" s="637"/>
      <c r="T36" s="637"/>
      <c r="U36" s="637"/>
      <c r="V36" s="637"/>
      <c r="W36" s="637"/>
      <c r="X36" s="637"/>
      <c r="Y36" s="638"/>
      <c r="Z36" s="639">
        <v>6.4</v>
      </c>
      <c r="AA36" s="639"/>
      <c r="AB36" s="639"/>
      <c r="AC36" s="639"/>
      <c r="AD36" s="640" t="s">
        <v>176</v>
      </c>
      <c r="AE36" s="640"/>
      <c r="AF36" s="640"/>
      <c r="AG36" s="640"/>
      <c r="AH36" s="640"/>
      <c r="AI36" s="640"/>
      <c r="AJ36" s="640"/>
      <c r="AK36" s="640"/>
      <c r="AL36" s="641" t="s">
        <v>246</v>
      </c>
      <c r="AM36" s="642"/>
      <c r="AN36" s="642"/>
      <c r="AO36" s="643"/>
      <c r="AP36" s="216"/>
      <c r="AQ36" s="702" t="s">
        <v>329</v>
      </c>
      <c r="AR36" s="703"/>
      <c r="AS36" s="703"/>
      <c r="AT36" s="703"/>
      <c r="AU36" s="703"/>
      <c r="AV36" s="703"/>
      <c r="AW36" s="703"/>
      <c r="AX36" s="703"/>
      <c r="AY36" s="704"/>
      <c r="AZ36" s="625">
        <v>5395798</v>
      </c>
      <c r="BA36" s="626"/>
      <c r="BB36" s="626"/>
      <c r="BC36" s="626"/>
      <c r="BD36" s="626"/>
      <c r="BE36" s="626"/>
      <c r="BF36" s="698"/>
      <c r="BG36" s="622" t="s">
        <v>330</v>
      </c>
      <c r="BH36" s="623"/>
      <c r="BI36" s="623"/>
      <c r="BJ36" s="623"/>
      <c r="BK36" s="623"/>
      <c r="BL36" s="623"/>
      <c r="BM36" s="623"/>
      <c r="BN36" s="623"/>
      <c r="BO36" s="623"/>
      <c r="BP36" s="623"/>
      <c r="BQ36" s="623"/>
      <c r="BR36" s="623"/>
      <c r="BS36" s="623"/>
      <c r="BT36" s="623"/>
      <c r="BU36" s="624"/>
      <c r="BV36" s="625">
        <v>275832</v>
      </c>
      <c r="BW36" s="626"/>
      <c r="BX36" s="626"/>
      <c r="BY36" s="626"/>
      <c r="BZ36" s="626"/>
      <c r="CA36" s="626"/>
      <c r="CB36" s="698"/>
      <c r="CD36" s="633" t="s">
        <v>331</v>
      </c>
      <c r="CE36" s="634"/>
      <c r="CF36" s="634"/>
      <c r="CG36" s="634"/>
      <c r="CH36" s="634"/>
      <c r="CI36" s="634"/>
      <c r="CJ36" s="634"/>
      <c r="CK36" s="634"/>
      <c r="CL36" s="634"/>
      <c r="CM36" s="634"/>
      <c r="CN36" s="634"/>
      <c r="CO36" s="634"/>
      <c r="CP36" s="634"/>
      <c r="CQ36" s="635"/>
      <c r="CR36" s="636">
        <v>5969266</v>
      </c>
      <c r="CS36" s="637"/>
      <c r="CT36" s="637"/>
      <c r="CU36" s="637"/>
      <c r="CV36" s="637"/>
      <c r="CW36" s="637"/>
      <c r="CX36" s="637"/>
      <c r="CY36" s="638"/>
      <c r="CZ36" s="641">
        <v>12</v>
      </c>
      <c r="DA36" s="666"/>
      <c r="DB36" s="666"/>
      <c r="DC36" s="670"/>
      <c r="DD36" s="645">
        <v>4936223</v>
      </c>
      <c r="DE36" s="637"/>
      <c r="DF36" s="637"/>
      <c r="DG36" s="637"/>
      <c r="DH36" s="637"/>
      <c r="DI36" s="637"/>
      <c r="DJ36" s="637"/>
      <c r="DK36" s="638"/>
      <c r="DL36" s="645">
        <v>2534994</v>
      </c>
      <c r="DM36" s="637"/>
      <c r="DN36" s="637"/>
      <c r="DO36" s="637"/>
      <c r="DP36" s="637"/>
      <c r="DQ36" s="637"/>
      <c r="DR36" s="637"/>
      <c r="DS36" s="637"/>
      <c r="DT36" s="637"/>
      <c r="DU36" s="637"/>
      <c r="DV36" s="638"/>
      <c r="DW36" s="641">
        <v>11.1</v>
      </c>
      <c r="DX36" s="666"/>
      <c r="DY36" s="666"/>
      <c r="DZ36" s="666"/>
      <c r="EA36" s="666"/>
      <c r="EB36" s="666"/>
      <c r="EC36" s="667"/>
    </row>
    <row r="37" spans="2:133" ht="11.25" customHeight="1" x14ac:dyDescent="0.2">
      <c r="B37" s="633" t="s">
        <v>332</v>
      </c>
      <c r="C37" s="634"/>
      <c r="D37" s="634"/>
      <c r="E37" s="634"/>
      <c r="F37" s="634"/>
      <c r="G37" s="634"/>
      <c r="H37" s="634"/>
      <c r="I37" s="634"/>
      <c r="J37" s="634"/>
      <c r="K37" s="634"/>
      <c r="L37" s="634"/>
      <c r="M37" s="634"/>
      <c r="N37" s="634"/>
      <c r="O37" s="634"/>
      <c r="P37" s="634"/>
      <c r="Q37" s="635"/>
      <c r="R37" s="636">
        <v>355847</v>
      </c>
      <c r="S37" s="637"/>
      <c r="T37" s="637"/>
      <c r="U37" s="637"/>
      <c r="V37" s="637"/>
      <c r="W37" s="637"/>
      <c r="X37" s="637"/>
      <c r="Y37" s="638"/>
      <c r="Z37" s="639">
        <v>0.7</v>
      </c>
      <c r="AA37" s="639"/>
      <c r="AB37" s="639"/>
      <c r="AC37" s="639"/>
      <c r="AD37" s="640">
        <v>82</v>
      </c>
      <c r="AE37" s="640"/>
      <c r="AF37" s="640"/>
      <c r="AG37" s="640"/>
      <c r="AH37" s="640"/>
      <c r="AI37" s="640"/>
      <c r="AJ37" s="640"/>
      <c r="AK37" s="640"/>
      <c r="AL37" s="641">
        <v>0</v>
      </c>
      <c r="AM37" s="642"/>
      <c r="AN37" s="642"/>
      <c r="AO37" s="643"/>
      <c r="AQ37" s="699" t="s">
        <v>333</v>
      </c>
      <c r="AR37" s="700"/>
      <c r="AS37" s="700"/>
      <c r="AT37" s="700"/>
      <c r="AU37" s="700"/>
      <c r="AV37" s="700"/>
      <c r="AW37" s="700"/>
      <c r="AX37" s="700"/>
      <c r="AY37" s="701"/>
      <c r="AZ37" s="636">
        <v>694560</v>
      </c>
      <c r="BA37" s="637"/>
      <c r="BB37" s="637"/>
      <c r="BC37" s="637"/>
      <c r="BD37" s="668"/>
      <c r="BE37" s="668"/>
      <c r="BF37" s="691"/>
      <c r="BG37" s="633" t="s">
        <v>334</v>
      </c>
      <c r="BH37" s="634"/>
      <c r="BI37" s="634"/>
      <c r="BJ37" s="634"/>
      <c r="BK37" s="634"/>
      <c r="BL37" s="634"/>
      <c r="BM37" s="634"/>
      <c r="BN37" s="634"/>
      <c r="BO37" s="634"/>
      <c r="BP37" s="634"/>
      <c r="BQ37" s="634"/>
      <c r="BR37" s="634"/>
      <c r="BS37" s="634"/>
      <c r="BT37" s="634"/>
      <c r="BU37" s="635"/>
      <c r="BV37" s="636">
        <v>-311640</v>
      </c>
      <c r="BW37" s="637"/>
      <c r="BX37" s="637"/>
      <c r="BY37" s="637"/>
      <c r="BZ37" s="637"/>
      <c r="CA37" s="637"/>
      <c r="CB37" s="646"/>
      <c r="CD37" s="633" t="s">
        <v>335</v>
      </c>
      <c r="CE37" s="634"/>
      <c r="CF37" s="634"/>
      <c r="CG37" s="634"/>
      <c r="CH37" s="634"/>
      <c r="CI37" s="634"/>
      <c r="CJ37" s="634"/>
      <c r="CK37" s="634"/>
      <c r="CL37" s="634"/>
      <c r="CM37" s="634"/>
      <c r="CN37" s="634"/>
      <c r="CO37" s="634"/>
      <c r="CP37" s="634"/>
      <c r="CQ37" s="635"/>
      <c r="CR37" s="636">
        <v>288177</v>
      </c>
      <c r="CS37" s="668"/>
      <c r="CT37" s="668"/>
      <c r="CU37" s="668"/>
      <c r="CV37" s="668"/>
      <c r="CW37" s="668"/>
      <c r="CX37" s="668"/>
      <c r="CY37" s="669"/>
      <c r="CZ37" s="641">
        <v>0.6</v>
      </c>
      <c r="DA37" s="666"/>
      <c r="DB37" s="666"/>
      <c r="DC37" s="670"/>
      <c r="DD37" s="645">
        <v>288177</v>
      </c>
      <c r="DE37" s="668"/>
      <c r="DF37" s="668"/>
      <c r="DG37" s="668"/>
      <c r="DH37" s="668"/>
      <c r="DI37" s="668"/>
      <c r="DJ37" s="668"/>
      <c r="DK37" s="669"/>
      <c r="DL37" s="645">
        <v>230486</v>
      </c>
      <c r="DM37" s="668"/>
      <c r="DN37" s="668"/>
      <c r="DO37" s="668"/>
      <c r="DP37" s="668"/>
      <c r="DQ37" s="668"/>
      <c r="DR37" s="668"/>
      <c r="DS37" s="668"/>
      <c r="DT37" s="668"/>
      <c r="DU37" s="668"/>
      <c r="DV37" s="669"/>
      <c r="DW37" s="641">
        <v>1</v>
      </c>
      <c r="DX37" s="666"/>
      <c r="DY37" s="666"/>
      <c r="DZ37" s="666"/>
      <c r="EA37" s="666"/>
      <c r="EB37" s="666"/>
      <c r="EC37" s="667"/>
    </row>
    <row r="38" spans="2:133" ht="11.25" customHeight="1" x14ac:dyDescent="0.2">
      <c r="B38" s="633" t="s">
        <v>336</v>
      </c>
      <c r="C38" s="634"/>
      <c r="D38" s="634"/>
      <c r="E38" s="634"/>
      <c r="F38" s="634"/>
      <c r="G38" s="634"/>
      <c r="H38" s="634"/>
      <c r="I38" s="634"/>
      <c r="J38" s="634"/>
      <c r="K38" s="634"/>
      <c r="L38" s="634"/>
      <c r="M38" s="634"/>
      <c r="N38" s="634"/>
      <c r="O38" s="634"/>
      <c r="P38" s="634"/>
      <c r="Q38" s="635"/>
      <c r="R38" s="636">
        <v>374100</v>
      </c>
      <c r="S38" s="637"/>
      <c r="T38" s="637"/>
      <c r="U38" s="637"/>
      <c r="V38" s="637"/>
      <c r="W38" s="637"/>
      <c r="X38" s="637"/>
      <c r="Y38" s="638"/>
      <c r="Z38" s="639">
        <v>0.7</v>
      </c>
      <c r="AA38" s="639"/>
      <c r="AB38" s="639"/>
      <c r="AC38" s="639"/>
      <c r="AD38" s="640" t="s">
        <v>176</v>
      </c>
      <c r="AE38" s="640"/>
      <c r="AF38" s="640"/>
      <c r="AG38" s="640"/>
      <c r="AH38" s="640"/>
      <c r="AI38" s="640"/>
      <c r="AJ38" s="640"/>
      <c r="AK38" s="640"/>
      <c r="AL38" s="641" t="s">
        <v>176</v>
      </c>
      <c r="AM38" s="642"/>
      <c r="AN38" s="642"/>
      <c r="AO38" s="643"/>
      <c r="AQ38" s="699" t="s">
        <v>337</v>
      </c>
      <c r="AR38" s="700"/>
      <c r="AS38" s="700"/>
      <c r="AT38" s="700"/>
      <c r="AU38" s="700"/>
      <c r="AV38" s="700"/>
      <c r="AW38" s="700"/>
      <c r="AX38" s="700"/>
      <c r="AY38" s="701"/>
      <c r="AZ38" s="636">
        <v>470490</v>
      </c>
      <c r="BA38" s="637"/>
      <c r="BB38" s="637"/>
      <c r="BC38" s="637"/>
      <c r="BD38" s="668"/>
      <c r="BE38" s="668"/>
      <c r="BF38" s="691"/>
      <c r="BG38" s="633" t="s">
        <v>338</v>
      </c>
      <c r="BH38" s="634"/>
      <c r="BI38" s="634"/>
      <c r="BJ38" s="634"/>
      <c r="BK38" s="634"/>
      <c r="BL38" s="634"/>
      <c r="BM38" s="634"/>
      <c r="BN38" s="634"/>
      <c r="BO38" s="634"/>
      <c r="BP38" s="634"/>
      <c r="BQ38" s="634"/>
      <c r="BR38" s="634"/>
      <c r="BS38" s="634"/>
      <c r="BT38" s="634"/>
      <c r="BU38" s="635"/>
      <c r="BV38" s="636">
        <v>15453</v>
      </c>
      <c r="BW38" s="637"/>
      <c r="BX38" s="637"/>
      <c r="BY38" s="637"/>
      <c r="BZ38" s="637"/>
      <c r="CA38" s="637"/>
      <c r="CB38" s="646"/>
      <c r="CD38" s="633" t="s">
        <v>339</v>
      </c>
      <c r="CE38" s="634"/>
      <c r="CF38" s="634"/>
      <c r="CG38" s="634"/>
      <c r="CH38" s="634"/>
      <c r="CI38" s="634"/>
      <c r="CJ38" s="634"/>
      <c r="CK38" s="634"/>
      <c r="CL38" s="634"/>
      <c r="CM38" s="634"/>
      <c r="CN38" s="634"/>
      <c r="CO38" s="634"/>
      <c r="CP38" s="634"/>
      <c r="CQ38" s="635"/>
      <c r="CR38" s="636">
        <v>4681488</v>
      </c>
      <c r="CS38" s="637"/>
      <c r="CT38" s="637"/>
      <c r="CU38" s="637"/>
      <c r="CV38" s="637"/>
      <c r="CW38" s="637"/>
      <c r="CX38" s="637"/>
      <c r="CY38" s="638"/>
      <c r="CZ38" s="641">
        <v>9.4</v>
      </c>
      <c r="DA38" s="666"/>
      <c r="DB38" s="666"/>
      <c r="DC38" s="670"/>
      <c r="DD38" s="645">
        <v>4059262</v>
      </c>
      <c r="DE38" s="637"/>
      <c r="DF38" s="637"/>
      <c r="DG38" s="637"/>
      <c r="DH38" s="637"/>
      <c r="DI38" s="637"/>
      <c r="DJ38" s="637"/>
      <c r="DK38" s="638"/>
      <c r="DL38" s="645">
        <v>2885054</v>
      </c>
      <c r="DM38" s="637"/>
      <c r="DN38" s="637"/>
      <c r="DO38" s="637"/>
      <c r="DP38" s="637"/>
      <c r="DQ38" s="637"/>
      <c r="DR38" s="637"/>
      <c r="DS38" s="637"/>
      <c r="DT38" s="637"/>
      <c r="DU38" s="637"/>
      <c r="DV38" s="638"/>
      <c r="DW38" s="641">
        <v>12.6</v>
      </c>
      <c r="DX38" s="666"/>
      <c r="DY38" s="666"/>
      <c r="DZ38" s="666"/>
      <c r="EA38" s="666"/>
      <c r="EB38" s="666"/>
      <c r="EC38" s="667"/>
    </row>
    <row r="39" spans="2:133" ht="11.25" customHeight="1" x14ac:dyDescent="0.2">
      <c r="B39" s="633" t="s">
        <v>340</v>
      </c>
      <c r="C39" s="634"/>
      <c r="D39" s="634"/>
      <c r="E39" s="634"/>
      <c r="F39" s="634"/>
      <c r="G39" s="634"/>
      <c r="H39" s="634"/>
      <c r="I39" s="634"/>
      <c r="J39" s="634"/>
      <c r="K39" s="634"/>
      <c r="L39" s="634"/>
      <c r="M39" s="634"/>
      <c r="N39" s="634"/>
      <c r="O39" s="634"/>
      <c r="P39" s="634"/>
      <c r="Q39" s="635"/>
      <c r="R39" s="636" t="s">
        <v>246</v>
      </c>
      <c r="S39" s="637"/>
      <c r="T39" s="637"/>
      <c r="U39" s="637"/>
      <c r="V39" s="637"/>
      <c r="W39" s="637"/>
      <c r="X39" s="637"/>
      <c r="Y39" s="638"/>
      <c r="Z39" s="639" t="s">
        <v>246</v>
      </c>
      <c r="AA39" s="639"/>
      <c r="AB39" s="639"/>
      <c r="AC39" s="639"/>
      <c r="AD39" s="640" t="s">
        <v>176</v>
      </c>
      <c r="AE39" s="640"/>
      <c r="AF39" s="640"/>
      <c r="AG39" s="640"/>
      <c r="AH39" s="640"/>
      <c r="AI39" s="640"/>
      <c r="AJ39" s="640"/>
      <c r="AK39" s="640"/>
      <c r="AL39" s="641" t="s">
        <v>176</v>
      </c>
      <c r="AM39" s="642"/>
      <c r="AN39" s="642"/>
      <c r="AO39" s="643"/>
      <c r="AQ39" s="699" t="s">
        <v>341</v>
      </c>
      <c r="AR39" s="700"/>
      <c r="AS39" s="700"/>
      <c r="AT39" s="700"/>
      <c r="AU39" s="700"/>
      <c r="AV39" s="700"/>
      <c r="AW39" s="700"/>
      <c r="AX39" s="700"/>
      <c r="AY39" s="701"/>
      <c r="AZ39" s="636">
        <v>19750</v>
      </c>
      <c r="BA39" s="637"/>
      <c r="BB39" s="637"/>
      <c r="BC39" s="637"/>
      <c r="BD39" s="668"/>
      <c r="BE39" s="668"/>
      <c r="BF39" s="691"/>
      <c r="BG39" s="633" t="s">
        <v>342</v>
      </c>
      <c r="BH39" s="634"/>
      <c r="BI39" s="634"/>
      <c r="BJ39" s="634"/>
      <c r="BK39" s="634"/>
      <c r="BL39" s="634"/>
      <c r="BM39" s="634"/>
      <c r="BN39" s="634"/>
      <c r="BO39" s="634"/>
      <c r="BP39" s="634"/>
      <c r="BQ39" s="634"/>
      <c r="BR39" s="634"/>
      <c r="BS39" s="634"/>
      <c r="BT39" s="634"/>
      <c r="BU39" s="635"/>
      <c r="BV39" s="636">
        <v>22314</v>
      </c>
      <c r="BW39" s="637"/>
      <c r="BX39" s="637"/>
      <c r="BY39" s="637"/>
      <c r="BZ39" s="637"/>
      <c r="CA39" s="637"/>
      <c r="CB39" s="646"/>
      <c r="CD39" s="633" t="s">
        <v>343</v>
      </c>
      <c r="CE39" s="634"/>
      <c r="CF39" s="634"/>
      <c r="CG39" s="634"/>
      <c r="CH39" s="634"/>
      <c r="CI39" s="634"/>
      <c r="CJ39" s="634"/>
      <c r="CK39" s="634"/>
      <c r="CL39" s="634"/>
      <c r="CM39" s="634"/>
      <c r="CN39" s="634"/>
      <c r="CO39" s="634"/>
      <c r="CP39" s="634"/>
      <c r="CQ39" s="635"/>
      <c r="CR39" s="636">
        <v>2000972</v>
      </c>
      <c r="CS39" s="668"/>
      <c r="CT39" s="668"/>
      <c r="CU39" s="668"/>
      <c r="CV39" s="668"/>
      <c r="CW39" s="668"/>
      <c r="CX39" s="668"/>
      <c r="CY39" s="669"/>
      <c r="CZ39" s="641">
        <v>4</v>
      </c>
      <c r="DA39" s="666"/>
      <c r="DB39" s="666"/>
      <c r="DC39" s="670"/>
      <c r="DD39" s="645">
        <v>1998353</v>
      </c>
      <c r="DE39" s="668"/>
      <c r="DF39" s="668"/>
      <c r="DG39" s="668"/>
      <c r="DH39" s="668"/>
      <c r="DI39" s="668"/>
      <c r="DJ39" s="668"/>
      <c r="DK39" s="669"/>
      <c r="DL39" s="645" t="s">
        <v>246</v>
      </c>
      <c r="DM39" s="668"/>
      <c r="DN39" s="668"/>
      <c r="DO39" s="668"/>
      <c r="DP39" s="668"/>
      <c r="DQ39" s="668"/>
      <c r="DR39" s="668"/>
      <c r="DS39" s="668"/>
      <c r="DT39" s="668"/>
      <c r="DU39" s="668"/>
      <c r="DV39" s="669"/>
      <c r="DW39" s="641" t="s">
        <v>246</v>
      </c>
      <c r="DX39" s="666"/>
      <c r="DY39" s="666"/>
      <c r="DZ39" s="666"/>
      <c r="EA39" s="666"/>
      <c r="EB39" s="666"/>
      <c r="EC39" s="667"/>
    </row>
    <row r="40" spans="2:133" ht="11.25" customHeight="1" x14ac:dyDescent="0.2">
      <c r="B40" s="633" t="s">
        <v>344</v>
      </c>
      <c r="C40" s="634"/>
      <c r="D40" s="634"/>
      <c r="E40" s="634"/>
      <c r="F40" s="634"/>
      <c r="G40" s="634"/>
      <c r="H40" s="634"/>
      <c r="I40" s="634"/>
      <c r="J40" s="634"/>
      <c r="K40" s="634"/>
      <c r="L40" s="634"/>
      <c r="M40" s="634"/>
      <c r="N40" s="634"/>
      <c r="O40" s="634"/>
      <c r="P40" s="634"/>
      <c r="Q40" s="635"/>
      <c r="R40" s="636" t="s">
        <v>176</v>
      </c>
      <c r="S40" s="637"/>
      <c r="T40" s="637"/>
      <c r="U40" s="637"/>
      <c r="V40" s="637"/>
      <c r="W40" s="637"/>
      <c r="X40" s="637"/>
      <c r="Y40" s="638"/>
      <c r="Z40" s="639" t="s">
        <v>176</v>
      </c>
      <c r="AA40" s="639"/>
      <c r="AB40" s="639"/>
      <c r="AC40" s="639"/>
      <c r="AD40" s="640" t="s">
        <v>137</v>
      </c>
      <c r="AE40" s="640"/>
      <c r="AF40" s="640"/>
      <c r="AG40" s="640"/>
      <c r="AH40" s="640"/>
      <c r="AI40" s="640"/>
      <c r="AJ40" s="640"/>
      <c r="AK40" s="640"/>
      <c r="AL40" s="641" t="s">
        <v>176</v>
      </c>
      <c r="AM40" s="642"/>
      <c r="AN40" s="642"/>
      <c r="AO40" s="643"/>
      <c r="AQ40" s="699" t="s">
        <v>345</v>
      </c>
      <c r="AR40" s="700"/>
      <c r="AS40" s="700"/>
      <c r="AT40" s="700"/>
      <c r="AU40" s="700"/>
      <c r="AV40" s="700"/>
      <c r="AW40" s="700"/>
      <c r="AX40" s="700"/>
      <c r="AY40" s="701"/>
      <c r="AZ40" s="636" t="s">
        <v>176</v>
      </c>
      <c r="BA40" s="637"/>
      <c r="BB40" s="637"/>
      <c r="BC40" s="637"/>
      <c r="BD40" s="668"/>
      <c r="BE40" s="668"/>
      <c r="BF40" s="691"/>
      <c r="BG40" s="684" t="s">
        <v>346</v>
      </c>
      <c r="BH40" s="685"/>
      <c r="BI40" s="685"/>
      <c r="BJ40" s="685"/>
      <c r="BK40" s="685"/>
      <c r="BL40" s="217"/>
      <c r="BM40" s="634" t="s">
        <v>347</v>
      </c>
      <c r="BN40" s="634"/>
      <c r="BO40" s="634"/>
      <c r="BP40" s="634"/>
      <c r="BQ40" s="634"/>
      <c r="BR40" s="634"/>
      <c r="BS40" s="634"/>
      <c r="BT40" s="634"/>
      <c r="BU40" s="635"/>
      <c r="BV40" s="636">
        <v>96</v>
      </c>
      <c r="BW40" s="637"/>
      <c r="BX40" s="637"/>
      <c r="BY40" s="637"/>
      <c r="BZ40" s="637"/>
      <c r="CA40" s="637"/>
      <c r="CB40" s="646"/>
      <c r="CD40" s="633" t="s">
        <v>348</v>
      </c>
      <c r="CE40" s="634"/>
      <c r="CF40" s="634"/>
      <c r="CG40" s="634"/>
      <c r="CH40" s="634"/>
      <c r="CI40" s="634"/>
      <c r="CJ40" s="634"/>
      <c r="CK40" s="634"/>
      <c r="CL40" s="634"/>
      <c r="CM40" s="634"/>
      <c r="CN40" s="634"/>
      <c r="CO40" s="634"/>
      <c r="CP40" s="634"/>
      <c r="CQ40" s="635"/>
      <c r="CR40" s="636">
        <v>300000</v>
      </c>
      <c r="CS40" s="637"/>
      <c r="CT40" s="637"/>
      <c r="CU40" s="637"/>
      <c r="CV40" s="637"/>
      <c r="CW40" s="637"/>
      <c r="CX40" s="637"/>
      <c r="CY40" s="638"/>
      <c r="CZ40" s="641">
        <v>0.6</v>
      </c>
      <c r="DA40" s="666"/>
      <c r="DB40" s="666"/>
      <c r="DC40" s="670"/>
      <c r="DD40" s="645">
        <v>50000</v>
      </c>
      <c r="DE40" s="637"/>
      <c r="DF40" s="637"/>
      <c r="DG40" s="637"/>
      <c r="DH40" s="637"/>
      <c r="DI40" s="637"/>
      <c r="DJ40" s="637"/>
      <c r="DK40" s="638"/>
      <c r="DL40" s="645" t="s">
        <v>176</v>
      </c>
      <c r="DM40" s="637"/>
      <c r="DN40" s="637"/>
      <c r="DO40" s="637"/>
      <c r="DP40" s="637"/>
      <c r="DQ40" s="637"/>
      <c r="DR40" s="637"/>
      <c r="DS40" s="637"/>
      <c r="DT40" s="637"/>
      <c r="DU40" s="637"/>
      <c r="DV40" s="638"/>
      <c r="DW40" s="641" t="s">
        <v>137</v>
      </c>
      <c r="DX40" s="666"/>
      <c r="DY40" s="666"/>
      <c r="DZ40" s="666"/>
      <c r="EA40" s="666"/>
      <c r="EB40" s="666"/>
      <c r="EC40" s="667"/>
    </row>
    <row r="41" spans="2:133" ht="11.25" customHeight="1" x14ac:dyDescent="0.2">
      <c r="B41" s="657" t="s">
        <v>349</v>
      </c>
      <c r="C41" s="658"/>
      <c r="D41" s="658"/>
      <c r="E41" s="658"/>
      <c r="F41" s="658"/>
      <c r="G41" s="658"/>
      <c r="H41" s="658"/>
      <c r="I41" s="658"/>
      <c r="J41" s="658"/>
      <c r="K41" s="658"/>
      <c r="L41" s="658"/>
      <c r="M41" s="658"/>
      <c r="N41" s="658"/>
      <c r="O41" s="658"/>
      <c r="P41" s="658"/>
      <c r="Q41" s="659"/>
      <c r="R41" s="708">
        <v>52147529</v>
      </c>
      <c r="S41" s="709"/>
      <c r="T41" s="709"/>
      <c r="U41" s="709"/>
      <c r="V41" s="709"/>
      <c r="W41" s="709"/>
      <c r="X41" s="709"/>
      <c r="Y41" s="713"/>
      <c r="Z41" s="714">
        <v>100</v>
      </c>
      <c r="AA41" s="714"/>
      <c r="AB41" s="714"/>
      <c r="AC41" s="714"/>
      <c r="AD41" s="715">
        <v>22832107</v>
      </c>
      <c r="AE41" s="715"/>
      <c r="AF41" s="715"/>
      <c r="AG41" s="715"/>
      <c r="AH41" s="715"/>
      <c r="AI41" s="715"/>
      <c r="AJ41" s="715"/>
      <c r="AK41" s="715"/>
      <c r="AL41" s="716">
        <v>100</v>
      </c>
      <c r="AM41" s="696"/>
      <c r="AN41" s="696"/>
      <c r="AO41" s="717"/>
      <c r="AQ41" s="699" t="s">
        <v>350</v>
      </c>
      <c r="AR41" s="700"/>
      <c r="AS41" s="700"/>
      <c r="AT41" s="700"/>
      <c r="AU41" s="700"/>
      <c r="AV41" s="700"/>
      <c r="AW41" s="700"/>
      <c r="AX41" s="700"/>
      <c r="AY41" s="701"/>
      <c r="AZ41" s="636">
        <v>1215682</v>
      </c>
      <c r="BA41" s="637"/>
      <c r="BB41" s="637"/>
      <c r="BC41" s="637"/>
      <c r="BD41" s="668"/>
      <c r="BE41" s="668"/>
      <c r="BF41" s="691"/>
      <c r="BG41" s="684"/>
      <c r="BH41" s="685"/>
      <c r="BI41" s="685"/>
      <c r="BJ41" s="685"/>
      <c r="BK41" s="685"/>
      <c r="BL41" s="217"/>
      <c r="BM41" s="634" t="s">
        <v>351</v>
      </c>
      <c r="BN41" s="634"/>
      <c r="BO41" s="634"/>
      <c r="BP41" s="634"/>
      <c r="BQ41" s="634"/>
      <c r="BR41" s="634"/>
      <c r="BS41" s="634"/>
      <c r="BT41" s="634"/>
      <c r="BU41" s="635"/>
      <c r="BV41" s="636" t="s">
        <v>176</v>
      </c>
      <c r="BW41" s="637"/>
      <c r="BX41" s="637"/>
      <c r="BY41" s="637"/>
      <c r="BZ41" s="637"/>
      <c r="CA41" s="637"/>
      <c r="CB41" s="646"/>
      <c r="CD41" s="633" t="s">
        <v>352</v>
      </c>
      <c r="CE41" s="634"/>
      <c r="CF41" s="634"/>
      <c r="CG41" s="634"/>
      <c r="CH41" s="634"/>
      <c r="CI41" s="634"/>
      <c r="CJ41" s="634"/>
      <c r="CK41" s="634"/>
      <c r="CL41" s="634"/>
      <c r="CM41" s="634"/>
      <c r="CN41" s="634"/>
      <c r="CO41" s="634"/>
      <c r="CP41" s="634"/>
      <c r="CQ41" s="635"/>
      <c r="CR41" s="636" t="s">
        <v>137</v>
      </c>
      <c r="CS41" s="668"/>
      <c r="CT41" s="668"/>
      <c r="CU41" s="668"/>
      <c r="CV41" s="668"/>
      <c r="CW41" s="668"/>
      <c r="CX41" s="668"/>
      <c r="CY41" s="669"/>
      <c r="CZ41" s="641" t="s">
        <v>246</v>
      </c>
      <c r="DA41" s="666"/>
      <c r="DB41" s="666"/>
      <c r="DC41" s="670"/>
      <c r="DD41" s="645" t="s">
        <v>176</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353</v>
      </c>
      <c r="AR42" s="706"/>
      <c r="AS42" s="706"/>
      <c r="AT42" s="706"/>
      <c r="AU42" s="706"/>
      <c r="AV42" s="706"/>
      <c r="AW42" s="706"/>
      <c r="AX42" s="706"/>
      <c r="AY42" s="707"/>
      <c r="AZ42" s="708">
        <v>2995316</v>
      </c>
      <c r="BA42" s="709"/>
      <c r="BB42" s="709"/>
      <c r="BC42" s="709"/>
      <c r="BD42" s="695"/>
      <c r="BE42" s="695"/>
      <c r="BF42" s="697"/>
      <c r="BG42" s="686"/>
      <c r="BH42" s="687"/>
      <c r="BI42" s="687"/>
      <c r="BJ42" s="687"/>
      <c r="BK42" s="687"/>
      <c r="BL42" s="218"/>
      <c r="BM42" s="658" t="s">
        <v>354</v>
      </c>
      <c r="BN42" s="658"/>
      <c r="BO42" s="658"/>
      <c r="BP42" s="658"/>
      <c r="BQ42" s="658"/>
      <c r="BR42" s="658"/>
      <c r="BS42" s="658"/>
      <c r="BT42" s="658"/>
      <c r="BU42" s="659"/>
      <c r="BV42" s="708">
        <v>339</v>
      </c>
      <c r="BW42" s="709"/>
      <c r="BX42" s="709"/>
      <c r="BY42" s="709"/>
      <c r="BZ42" s="709"/>
      <c r="CA42" s="709"/>
      <c r="CB42" s="718"/>
      <c r="CD42" s="633" t="s">
        <v>355</v>
      </c>
      <c r="CE42" s="634"/>
      <c r="CF42" s="634"/>
      <c r="CG42" s="634"/>
      <c r="CH42" s="634"/>
      <c r="CI42" s="634"/>
      <c r="CJ42" s="634"/>
      <c r="CK42" s="634"/>
      <c r="CL42" s="634"/>
      <c r="CM42" s="634"/>
      <c r="CN42" s="634"/>
      <c r="CO42" s="634"/>
      <c r="CP42" s="634"/>
      <c r="CQ42" s="635"/>
      <c r="CR42" s="636">
        <v>3025535</v>
      </c>
      <c r="CS42" s="668"/>
      <c r="CT42" s="668"/>
      <c r="CU42" s="668"/>
      <c r="CV42" s="668"/>
      <c r="CW42" s="668"/>
      <c r="CX42" s="668"/>
      <c r="CY42" s="669"/>
      <c r="CZ42" s="641">
        <v>6.1</v>
      </c>
      <c r="DA42" s="666"/>
      <c r="DB42" s="666"/>
      <c r="DC42" s="670"/>
      <c r="DD42" s="645">
        <v>705731</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356</v>
      </c>
      <c r="CD43" s="633" t="s">
        <v>357</v>
      </c>
      <c r="CE43" s="634"/>
      <c r="CF43" s="634"/>
      <c r="CG43" s="634"/>
      <c r="CH43" s="634"/>
      <c r="CI43" s="634"/>
      <c r="CJ43" s="634"/>
      <c r="CK43" s="634"/>
      <c r="CL43" s="634"/>
      <c r="CM43" s="634"/>
      <c r="CN43" s="634"/>
      <c r="CO43" s="634"/>
      <c r="CP43" s="634"/>
      <c r="CQ43" s="635"/>
      <c r="CR43" s="636">
        <v>95647</v>
      </c>
      <c r="CS43" s="668"/>
      <c r="CT43" s="668"/>
      <c r="CU43" s="668"/>
      <c r="CV43" s="668"/>
      <c r="CW43" s="668"/>
      <c r="CX43" s="668"/>
      <c r="CY43" s="669"/>
      <c r="CZ43" s="641">
        <v>0.2</v>
      </c>
      <c r="DA43" s="666"/>
      <c r="DB43" s="666"/>
      <c r="DC43" s="670"/>
      <c r="DD43" s="645">
        <v>95647</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358</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306</v>
      </c>
      <c r="CE44" s="673"/>
      <c r="CF44" s="633" t="s">
        <v>359</v>
      </c>
      <c r="CG44" s="634"/>
      <c r="CH44" s="634"/>
      <c r="CI44" s="634"/>
      <c r="CJ44" s="634"/>
      <c r="CK44" s="634"/>
      <c r="CL44" s="634"/>
      <c r="CM44" s="634"/>
      <c r="CN44" s="634"/>
      <c r="CO44" s="634"/>
      <c r="CP44" s="634"/>
      <c r="CQ44" s="635"/>
      <c r="CR44" s="636">
        <v>3025535</v>
      </c>
      <c r="CS44" s="637"/>
      <c r="CT44" s="637"/>
      <c r="CU44" s="637"/>
      <c r="CV44" s="637"/>
      <c r="CW44" s="637"/>
      <c r="CX44" s="637"/>
      <c r="CY44" s="638"/>
      <c r="CZ44" s="641">
        <v>6.1</v>
      </c>
      <c r="DA44" s="642"/>
      <c r="DB44" s="642"/>
      <c r="DC44" s="648"/>
      <c r="DD44" s="645">
        <v>705731</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360</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361</v>
      </c>
      <c r="CG45" s="634"/>
      <c r="CH45" s="634"/>
      <c r="CI45" s="634"/>
      <c r="CJ45" s="634"/>
      <c r="CK45" s="634"/>
      <c r="CL45" s="634"/>
      <c r="CM45" s="634"/>
      <c r="CN45" s="634"/>
      <c r="CO45" s="634"/>
      <c r="CP45" s="634"/>
      <c r="CQ45" s="635"/>
      <c r="CR45" s="636">
        <v>1201223</v>
      </c>
      <c r="CS45" s="668"/>
      <c r="CT45" s="668"/>
      <c r="CU45" s="668"/>
      <c r="CV45" s="668"/>
      <c r="CW45" s="668"/>
      <c r="CX45" s="668"/>
      <c r="CY45" s="669"/>
      <c r="CZ45" s="641">
        <v>2.4</v>
      </c>
      <c r="DA45" s="666"/>
      <c r="DB45" s="666"/>
      <c r="DC45" s="670"/>
      <c r="DD45" s="645">
        <v>27043</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362</v>
      </c>
      <c r="CG46" s="634"/>
      <c r="CH46" s="634"/>
      <c r="CI46" s="634"/>
      <c r="CJ46" s="634"/>
      <c r="CK46" s="634"/>
      <c r="CL46" s="634"/>
      <c r="CM46" s="634"/>
      <c r="CN46" s="634"/>
      <c r="CO46" s="634"/>
      <c r="CP46" s="634"/>
      <c r="CQ46" s="635"/>
      <c r="CR46" s="636">
        <v>1824312</v>
      </c>
      <c r="CS46" s="637"/>
      <c r="CT46" s="637"/>
      <c r="CU46" s="637"/>
      <c r="CV46" s="637"/>
      <c r="CW46" s="637"/>
      <c r="CX46" s="637"/>
      <c r="CY46" s="638"/>
      <c r="CZ46" s="641">
        <v>3.7</v>
      </c>
      <c r="DA46" s="642"/>
      <c r="DB46" s="642"/>
      <c r="DC46" s="648"/>
      <c r="DD46" s="645">
        <v>678688</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363</v>
      </c>
      <c r="CG47" s="634"/>
      <c r="CH47" s="634"/>
      <c r="CI47" s="634"/>
      <c r="CJ47" s="634"/>
      <c r="CK47" s="634"/>
      <c r="CL47" s="634"/>
      <c r="CM47" s="634"/>
      <c r="CN47" s="634"/>
      <c r="CO47" s="634"/>
      <c r="CP47" s="634"/>
      <c r="CQ47" s="635"/>
      <c r="CR47" s="636" t="s">
        <v>176</v>
      </c>
      <c r="CS47" s="668"/>
      <c r="CT47" s="668"/>
      <c r="CU47" s="668"/>
      <c r="CV47" s="668"/>
      <c r="CW47" s="668"/>
      <c r="CX47" s="668"/>
      <c r="CY47" s="669"/>
      <c r="CZ47" s="641" t="s">
        <v>176</v>
      </c>
      <c r="DA47" s="666"/>
      <c r="DB47" s="666"/>
      <c r="DC47" s="670"/>
      <c r="DD47" s="645" t="s">
        <v>176</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364</v>
      </c>
      <c r="CG48" s="634"/>
      <c r="CH48" s="634"/>
      <c r="CI48" s="634"/>
      <c r="CJ48" s="634"/>
      <c r="CK48" s="634"/>
      <c r="CL48" s="634"/>
      <c r="CM48" s="634"/>
      <c r="CN48" s="634"/>
      <c r="CO48" s="634"/>
      <c r="CP48" s="634"/>
      <c r="CQ48" s="635"/>
      <c r="CR48" s="636" t="s">
        <v>246</v>
      </c>
      <c r="CS48" s="637"/>
      <c r="CT48" s="637"/>
      <c r="CU48" s="637"/>
      <c r="CV48" s="637"/>
      <c r="CW48" s="637"/>
      <c r="CX48" s="637"/>
      <c r="CY48" s="638"/>
      <c r="CZ48" s="641" t="s">
        <v>246</v>
      </c>
      <c r="DA48" s="642"/>
      <c r="DB48" s="642"/>
      <c r="DC48" s="648"/>
      <c r="DD48" s="645" t="s">
        <v>176</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365</v>
      </c>
      <c r="CE49" s="658"/>
      <c r="CF49" s="658"/>
      <c r="CG49" s="658"/>
      <c r="CH49" s="658"/>
      <c r="CI49" s="658"/>
      <c r="CJ49" s="658"/>
      <c r="CK49" s="658"/>
      <c r="CL49" s="658"/>
      <c r="CM49" s="658"/>
      <c r="CN49" s="658"/>
      <c r="CO49" s="658"/>
      <c r="CP49" s="658"/>
      <c r="CQ49" s="659"/>
      <c r="CR49" s="708">
        <v>49629263</v>
      </c>
      <c r="CS49" s="695"/>
      <c r="CT49" s="695"/>
      <c r="CU49" s="695"/>
      <c r="CV49" s="695"/>
      <c r="CW49" s="695"/>
      <c r="CX49" s="695"/>
      <c r="CY49" s="724"/>
      <c r="CZ49" s="716">
        <v>100</v>
      </c>
      <c r="DA49" s="725"/>
      <c r="DB49" s="725"/>
      <c r="DC49" s="726"/>
      <c r="DD49" s="727">
        <v>28816698</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0nh27wowA+J1YufVaSj2cUfvILdY2VhI6hOlLlSEGU46PIgRAgkpCDTpbzL+oahy0y6SsercEQJ5G0tHHTpG5Q==" saltValue="LIOp5DFM0LqPIXSfDml8S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366</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367</v>
      </c>
      <c r="DK2" s="736"/>
      <c r="DL2" s="736"/>
      <c r="DM2" s="736"/>
      <c r="DN2" s="736"/>
      <c r="DO2" s="737"/>
      <c r="DP2" s="222"/>
      <c r="DQ2" s="735" t="s">
        <v>368</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369</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370</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371</v>
      </c>
      <c r="B5" s="741"/>
      <c r="C5" s="741"/>
      <c r="D5" s="741"/>
      <c r="E5" s="741"/>
      <c r="F5" s="741"/>
      <c r="G5" s="741"/>
      <c r="H5" s="741"/>
      <c r="I5" s="741"/>
      <c r="J5" s="741"/>
      <c r="K5" s="741"/>
      <c r="L5" s="741"/>
      <c r="M5" s="741"/>
      <c r="N5" s="741"/>
      <c r="O5" s="741"/>
      <c r="P5" s="742"/>
      <c r="Q5" s="746" t="s">
        <v>372</v>
      </c>
      <c r="R5" s="747"/>
      <c r="S5" s="747"/>
      <c r="T5" s="747"/>
      <c r="U5" s="748"/>
      <c r="V5" s="746" t="s">
        <v>373</v>
      </c>
      <c r="W5" s="747"/>
      <c r="X5" s="747"/>
      <c r="Y5" s="747"/>
      <c r="Z5" s="748"/>
      <c r="AA5" s="746" t="s">
        <v>374</v>
      </c>
      <c r="AB5" s="747"/>
      <c r="AC5" s="747"/>
      <c r="AD5" s="747"/>
      <c r="AE5" s="747"/>
      <c r="AF5" s="752" t="s">
        <v>375</v>
      </c>
      <c r="AG5" s="747"/>
      <c r="AH5" s="747"/>
      <c r="AI5" s="747"/>
      <c r="AJ5" s="753"/>
      <c r="AK5" s="747" t="s">
        <v>376</v>
      </c>
      <c r="AL5" s="747"/>
      <c r="AM5" s="747"/>
      <c r="AN5" s="747"/>
      <c r="AO5" s="748"/>
      <c r="AP5" s="746" t="s">
        <v>377</v>
      </c>
      <c r="AQ5" s="747"/>
      <c r="AR5" s="747"/>
      <c r="AS5" s="747"/>
      <c r="AT5" s="748"/>
      <c r="AU5" s="746" t="s">
        <v>378</v>
      </c>
      <c r="AV5" s="747"/>
      <c r="AW5" s="747"/>
      <c r="AX5" s="747"/>
      <c r="AY5" s="753"/>
      <c r="AZ5" s="226"/>
      <c r="BA5" s="226"/>
      <c r="BB5" s="226"/>
      <c r="BC5" s="226"/>
      <c r="BD5" s="226"/>
      <c r="BE5" s="227"/>
      <c r="BF5" s="227"/>
      <c r="BG5" s="227"/>
      <c r="BH5" s="227"/>
      <c r="BI5" s="227"/>
      <c r="BJ5" s="227"/>
      <c r="BK5" s="227"/>
      <c r="BL5" s="227"/>
      <c r="BM5" s="227"/>
      <c r="BN5" s="227"/>
      <c r="BO5" s="227"/>
      <c r="BP5" s="227"/>
      <c r="BQ5" s="740" t="s">
        <v>379</v>
      </c>
      <c r="BR5" s="741"/>
      <c r="BS5" s="741"/>
      <c r="BT5" s="741"/>
      <c r="BU5" s="741"/>
      <c r="BV5" s="741"/>
      <c r="BW5" s="741"/>
      <c r="BX5" s="741"/>
      <c r="BY5" s="741"/>
      <c r="BZ5" s="741"/>
      <c r="CA5" s="741"/>
      <c r="CB5" s="741"/>
      <c r="CC5" s="741"/>
      <c r="CD5" s="741"/>
      <c r="CE5" s="741"/>
      <c r="CF5" s="741"/>
      <c r="CG5" s="742"/>
      <c r="CH5" s="746" t="s">
        <v>380</v>
      </c>
      <c r="CI5" s="747"/>
      <c r="CJ5" s="747"/>
      <c r="CK5" s="747"/>
      <c r="CL5" s="748"/>
      <c r="CM5" s="746" t="s">
        <v>381</v>
      </c>
      <c r="CN5" s="747"/>
      <c r="CO5" s="747"/>
      <c r="CP5" s="747"/>
      <c r="CQ5" s="748"/>
      <c r="CR5" s="746" t="s">
        <v>382</v>
      </c>
      <c r="CS5" s="747"/>
      <c r="CT5" s="747"/>
      <c r="CU5" s="747"/>
      <c r="CV5" s="748"/>
      <c r="CW5" s="746" t="s">
        <v>383</v>
      </c>
      <c r="CX5" s="747"/>
      <c r="CY5" s="747"/>
      <c r="CZ5" s="747"/>
      <c r="DA5" s="748"/>
      <c r="DB5" s="746" t="s">
        <v>384</v>
      </c>
      <c r="DC5" s="747"/>
      <c r="DD5" s="747"/>
      <c r="DE5" s="747"/>
      <c r="DF5" s="748"/>
      <c r="DG5" s="776" t="s">
        <v>385</v>
      </c>
      <c r="DH5" s="777"/>
      <c r="DI5" s="777"/>
      <c r="DJ5" s="777"/>
      <c r="DK5" s="778"/>
      <c r="DL5" s="776" t="s">
        <v>386</v>
      </c>
      <c r="DM5" s="777"/>
      <c r="DN5" s="777"/>
      <c r="DO5" s="777"/>
      <c r="DP5" s="778"/>
      <c r="DQ5" s="746" t="s">
        <v>387</v>
      </c>
      <c r="DR5" s="747"/>
      <c r="DS5" s="747"/>
      <c r="DT5" s="747"/>
      <c r="DU5" s="748"/>
      <c r="DV5" s="746" t="s">
        <v>378</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388</v>
      </c>
      <c r="C7" s="763"/>
      <c r="D7" s="763"/>
      <c r="E7" s="763"/>
      <c r="F7" s="763"/>
      <c r="G7" s="763"/>
      <c r="H7" s="763"/>
      <c r="I7" s="763"/>
      <c r="J7" s="763"/>
      <c r="K7" s="763"/>
      <c r="L7" s="763"/>
      <c r="M7" s="763"/>
      <c r="N7" s="763"/>
      <c r="O7" s="763"/>
      <c r="P7" s="764"/>
      <c r="Q7" s="765">
        <v>52148</v>
      </c>
      <c r="R7" s="766"/>
      <c r="S7" s="766"/>
      <c r="T7" s="766"/>
      <c r="U7" s="766"/>
      <c r="V7" s="766">
        <v>49629</v>
      </c>
      <c r="W7" s="766"/>
      <c r="X7" s="766"/>
      <c r="Y7" s="766"/>
      <c r="Z7" s="766"/>
      <c r="AA7" s="766">
        <v>2518</v>
      </c>
      <c r="AB7" s="766"/>
      <c r="AC7" s="766"/>
      <c r="AD7" s="766"/>
      <c r="AE7" s="767"/>
      <c r="AF7" s="768">
        <v>2378</v>
      </c>
      <c r="AG7" s="769"/>
      <c r="AH7" s="769"/>
      <c r="AI7" s="769"/>
      <c r="AJ7" s="770"/>
      <c r="AK7" s="771">
        <v>1426</v>
      </c>
      <c r="AL7" s="772"/>
      <c r="AM7" s="772"/>
      <c r="AN7" s="772"/>
      <c r="AO7" s="772"/>
      <c r="AP7" s="772">
        <v>16227</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597</v>
      </c>
      <c r="BS7" s="759" t="s">
        <v>598</v>
      </c>
      <c r="BT7" s="760"/>
      <c r="BU7" s="760"/>
      <c r="BV7" s="760"/>
      <c r="BW7" s="760"/>
      <c r="BX7" s="760"/>
      <c r="BY7" s="760"/>
      <c r="BZ7" s="760"/>
      <c r="CA7" s="760"/>
      <c r="CB7" s="760"/>
      <c r="CC7" s="760"/>
      <c r="CD7" s="760"/>
      <c r="CE7" s="760"/>
      <c r="CF7" s="760"/>
      <c r="CG7" s="775"/>
      <c r="CH7" s="756">
        <v>0</v>
      </c>
      <c r="CI7" s="757"/>
      <c r="CJ7" s="757"/>
      <c r="CK7" s="757"/>
      <c r="CL7" s="758"/>
      <c r="CM7" s="756">
        <v>15</v>
      </c>
      <c r="CN7" s="757"/>
      <c r="CO7" s="757"/>
      <c r="CP7" s="757"/>
      <c r="CQ7" s="758"/>
      <c r="CR7" s="756">
        <v>5</v>
      </c>
      <c r="CS7" s="757"/>
      <c r="CT7" s="757"/>
      <c r="CU7" s="757"/>
      <c r="CV7" s="758"/>
      <c r="CW7" s="756" t="s">
        <v>599</v>
      </c>
      <c r="CX7" s="757"/>
      <c r="CY7" s="757"/>
      <c r="CZ7" s="757"/>
      <c r="DA7" s="758"/>
      <c r="DB7" s="756">
        <v>300</v>
      </c>
      <c r="DC7" s="757"/>
      <c r="DD7" s="757"/>
      <c r="DE7" s="757"/>
      <c r="DF7" s="758"/>
      <c r="DG7" s="756" t="s">
        <v>599</v>
      </c>
      <c r="DH7" s="757"/>
      <c r="DI7" s="757"/>
      <c r="DJ7" s="757"/>
      <c r="DK7" s="758"/>
      <c r="DL7" s="756" t="s">
        <v>599</v>
      </c>
      <c r="DM7" s="757"/>
      <c r="DN7" s="757"/>
      <c r="DO7" s="757"/>
      <c r="DP7" s="758"/>
      <c r="DQ7" s="756" t="s">
        <v>599</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389</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390</v>
      </c>
      <c r="B23" s="802" t="s">
        <v>391</v>
      </c>
      <c r="C23" s="803"/>
      <c r="D23" s="803"/>
      <c r="E23" s="803"/>
      <c r="F23" s="803"/>
      <c r="G23" s="803"/>
      <c r="H23" s="803"/>
      <c r="I23" s="803"/>
      <c r="J23" s="803"/>
      <c r="K23" s="803"/>
      <c r="L23" s="803"/>
      <c r="M23" s="803"/>
      <c r="N23" s="803"/>
      <c r="O23" s="803"/>
      <c r="P23" s="804"/>
      <c r="Q23" s="805">
        <v>52148</v>
      </c>
      <c r="R23" s="806"/>
      <c r="S23" s="806"/>
      <c r="T23" s="806"/>
      <c r="U23" s="806"/>
      <c r="V23" s="806">
        <v>49629</v>
      </c>
      <c r="W23" s="806"/>
      <c r="X23" s="806"/>
      <c r="Y23" s="806"/>
      <c r="Z23" s="806"/>
      <c r="AA23" s="806">
        <v>2518</v>
      </c>
      <c r="AB23" s="806"/>
      <c r="AC23" s="806"/>
      <c r="AD23" s="806"/>
      <c r="AE23" s="807"/>
      <c r="AF23" s="808">
        <v>2378</v>
      </c>
      <c r="AG23" s="806"/>
      <c r="AH23" s="806"/>
      <c r="AI23" s="806"/>
      <c r="AJ23" s="809"/>
      <c r="AK23" s="810"/>
      <c r="AL23" s="811"/>
      <c r="AM23" s="811"/>
      <c r="AN23" s="811"/>
      <c r="AO23" s="811"/>
      <c r="AP23" s="806">
        <v>16227</v>
      </c>
      <c r="AQ23" s="806"/>
      <c r="AR23" s="806"/>
      <c r="AS23" s="806"/>
      <c r="AT23" s="806"/>
      <c r="AU23" s="822"/>
      <c r="AV23" s="822"/>
      <c r="AW23" s="822"/>
      <c r="AX23" s="822"/>
      <c r="AY23" s="823"/>
      <c r="AZ23" s="824" t="s">
        <v>392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393</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394</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371</v>
      </c>
      <c r="B26" s="741"/>
      <c r="C26" s="741"/>
      <c r="D26" s="741"/>
      <c r="E26" s="741"/>
      <c r="F26" s="741"/>
      <c r="G26" s="741"/>
      <c r="H26" s="741"/>
      <c r="I26" s="741"/>
      <c r="J26" s="741"/>
      <c r="K26" s="741"/>
      <c r="L26" s="741"/>
      <c r="M26" s="741"/>
      <c r="N26" s="741"/>
      <c r="O26" s="741"/>
      <c r="P26" s="742"/>
      <c r="Q26" s="746" t="s">
        <v>395</v>
      </c>
      <c r="R26" s="747"/>
      <c r="S26" s="747"/>
      <c r="T26" s="747"/>
      <c r="U26" s="748"/>
      <c r="V26" s="746" t="s">
        <v>396</v>
      </c>
      <c r="W26" s="747"/>
      <c r="X26" s="747"/>
      <c r="Y26" s="747"/>
      <c r="Z26" s="748"/>
      <c r="AA26" s="746" t="s">
        <v>397</v>
      </c>
      <c r="AB26" s="747"/>
      <c r="AC26" s="747"/>
      <c r="AD26" s="747"/>
      <c r="AE26" s="747"/>
      <c r="AF26" s="827" t="s">
        <v>398</v>
      </c>
      <c r="AG26" s="828"/>
      <c r="AH26" s="828"/>
      <c r="AI26" s="828"/>
      <c r="AJ26" s="829"/>
      <c r="AK26" s="747" t="s">
        <v>399</v>
      </c>
      <c r="AL26" s="747"/>
      <c r="AM26" s="747"/>
      <c r="AN26" s="747"/>
      <c r="AO26" s="748"/>
      <c r="AP26" s="746" t="s">
        <v>400</v>
      </c>
      <c r="AQ26" s="747"/>
      <c r="AR26" s="747"/>
      <c r="AS26" s="747"/>
      <c r="AT26" s="748"/>
      <c r="AU26" s="746" t="s">
        <v>401</v>
      </c>
      <c r="AV26" s="747"/>
      <c r="AW26" s="747"/>
      <c r="AX26" s="747"/>
      <c r="AY26" s="748"/>
      <c r="AZ26" s="746" t="s">
        <v>402</v>
      </c>
      <c r="BA26" s="747"/>
      <c r="BB26" s="747"/>
      <c r="BC26" s="747"/>
      <c r="BD26" s="748"/>
      <c r="BE26" s="746" t="s">
        <v>378</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403</v>
      </c>
      <c r="C28" s="763"/>
      <c r="D28" s="763"/>
      <c r="E28" s="763"/>
      <c r="F28" s="763"/>
      <c r="G28" s="763"/>
      <c r="H28" s="763"/>
      <c r="I28" s="763"/>
      <c r="J28" s="763"/>
      <c r="K28" s="763"/>
      <c r="L28" s="763"/>
      <c r="M28" s="763"/>
      <c r="N28" s="763"/>
      <c r="O28" s="763"/>
      <c r="P28" s="764"/>
      <c r="Q28" s="835">
        <v>11823</v>
      </c>
      <c r="R28" s="836"/>
      <c r="S28" s="836"/>
      <c r="T28" s="836"/>
      <c r="U28" s="836"/>
      <c r="V28" s="836">
        <v>11548</v>
      </c>
      <c r="W28" s="836"/>
      <c r="X28" s="836"/>
      <c r="Y28" s="836"/>
      <c r="Z28" s="836"/>
      <c r="AA28" s="836">
        <v>276</v>
      </c>
      <c r="AB28" s="836"/>
      <c r="AC28" s="836"/>
      <c r="AD28" s="836"/>
      <c r="AE28" s="837"/>
      <c r="AF28" s="838">
        <v>276</v>
      </c>
      <c r="AG28" s="836"/>
      <c r="AH28" s="836"/>
      <c r="AI28" s="836"/>
      <c r="AJ28" s="839"/>
      <c r="AK28" s="840">
        <v>1653</v>
      </c>
      <c r="AL28" s="841"/>
      <c r="AM28" s="841"/>
      <c r="AN28" s="841"/>
      <c r="AO28" s="841"/>
      <c r="AP28" s="841" t="s">
        <v>588</v>
      </c>
      <c r="AQ28" s="841"/>
      <c r="AR28" s="841"/>
      <c r="AS28" s="841"/>
      <c r="AT28" s="841"/>
      <c r="AU28" s="841" t="s">
        <v>588</v>
      </c>
      <c r="AV28" s="841"/>
      <c r="AW28" s="841"/>
      <c r="AX28" s="841"/>
      <c r="AY28" s="841"/>
      <c r="AZ28" s="842"/>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404</v>
      </c>
      <c r="C29" s="794"/>
      <c r="D29" s="794"/>
      <c r="E29" s="794"/>
      <c r="F29" s="794"/>
      <c r="G29" s="794"/>
      <c r="H29" s="794"/>
      <c r="I29" s="794"/>
      <c r="J29" s="794"/>
      <c r="K29" s="794"/>
      <c r="L29" s="794"/>
      <c r="M29" s="794"/>
      <c r="N29" s="794"/>
      <c r="O29" s="794"/>
      <c r="P29" s="795"/>
      <c r="Q29" s="796">
        <v>10040</v>
      </c>
      <c r="R29" s="797"/>
      <c r="S29" s="797"/>
      <c r="T29" s="797"/>
      <c r="U29" s="797"/>
      <c r="V29" s="797">
        <v>9674</v>
      </c>
      <c r="W29" s="797"/>
      <c r="X29" s="797"/>
      <c r="Y29" s="797"/>
      <c r="Z29" s="797"/>
      <c r="AA29" s="797">
        <v>366</v>
      </c>
      <c r="AB29" s="797"/>
      <c r="AC29" s="797"/>
      <c r="AD29" s="797"/>
      <c r="AE29" s="798"/>
      <c r="AF29" s="799">
        <v>366</v>
      </c>
      <c r="AG29" s="800"/>
      <c r="AH29" s="800"/>
      <c r="AI29" s="800"/>
      <c r="AJ29" s="801"/>
      <c r="AK29" s="847">
        <v>1748</v>
      </c>
      <c r="AL29" s="843"/>
      <c r="AM29" s="843"/>
      <c r="AN29" s="843"/>
      <c r="AO29" s="843"/>
      <c r="AP29" s="843" t="s">
        <v>588</v>
      </c>
      <c r="AQ29" s="843"/>
      <c r="AR29" s="843"/>
      <c r="AS29" s="843"/>
      <c r="AT29" s="843"/>
      <c r="AU29" s="843" t="s">
        <v>588</v>
      </c>
      <c r="AV29" s="843"/>
      <c r="AW29" s="843"/>
      <c r="AX29" s="843"/>
      <c r="AY29" s="843"/>
      <c r="AZ29" s="844"/>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405</v>
      </c>
      <c r="C30" s="794"/>
      <c r="D30" s="794"/>
      <c r="E30" s="794"/>
      <c r="F30" s="794"/>
      <c r="G30" s="794"/>
      <c r="H30" s="794"/>
      <c r="I30" s="794"/>
      <c r="J30" s="794"/>
      <c r="K30" s="794"/>
      <c r="L30" s="794"/>
      <c r="M30" s="794"/>
      <c r="N30" s="794"/>
      <c r="O30" s="794"/>
      <c r="P30" s="795"/>
      <c r="Q30" s="796">
        <v>2956</v>
      </c>
      <c r="R30" s="797"/>
      <c r="S30" s="797"/>
      <c r="T30" s="797"/>
      <c r="U30" s="797"/>
      <c r="V30" s="797">
        <v>2899</v>
      </c>
      <c r="W30" s="797"/>
      <c r="X30" s="797"/>
      <c r="Y30" s="797"/>
      <c r="Z30" s="797"/>
      <c r="AA30" s="797">
        <v>56</v>
      </c>
      <c r="AB30" s="797"/>
      <c r="AC30" s="797"/>
      <c r="AD30" s="797"/>
      <c r="AE30" s="798"/>
      <c r="AF30" s="799">
        <v>56</v>
      </c>
      <c r="AG30" s="800"/>
      <c r="AH30" s="800"/>
      <c r="AI30" s="800"/>
      <c r="AJ30" s="801"/>
      <c r="AK30" s="847">
        <v>1435</v>
      </c>
      <c r="AL30" s="843"/>
      <c r="AM30" s="843"/>
      <c r="AN30" s="843"/>
      <c r="AO30" s="843"/>
      <c r="AP30" s="843" t="s">
        <v>588</v>
      </c>
      <c r="AQ30" s="843"/>
      <c r="AR30" s="843"/>
      <c r="AS30" s="843"/>
      <c r="AT30" s="843"/>
      <c r="AU30" s="843" t="s">
        <v>588</v>
      </c>
      <c r="AV30" s="843"/>
      <c r="AW30" s="843"/>
      <c r="AX30" s="843"/>
      <c r="AY30" s="843"/>
      <c r="AZ30" s="844"/>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406</v>
      </c>
      <c r="C31" s="794"/>
      <c r="D31" s="794"/>
      <c r="E31" s="794"/>
      <c r="F31" s="794"/>
      <c r="G31" s="794"/>
      <c r="H31" s="794"/>
      <c r="I31" s="794"/>
      <c r="J31" s="794"/>
      <c r="K31" s="794"/>
      <c r="L31" s="794"/>
      <c r="M31" s="794"/>
      <c r="N31" s="794"/>
      <c r="O31" s="794"/>
      <c r="P31" s="795"/>
      <c r="Q31" s="796">
        <v>1768</v>
      </c>
      <c r="R31" s="797"/>
      <c r="S31" s="797"/>
      <c r="T31" s="797"/>
      <c r="U31" s="797"/>
      <c r="V31" s="797">
        <v>1473</v>
      </c>
      <c r="W31" s="797"/>
      <c r="X31" s="797"/>
      <c r="Y31" s="797"/>
      <c r="Z31" s="797"/>
      <c r="AA31" s="797">
        <v>294</v>
      </c>
      <c r="AB31" s="797"/>
      <c r="AC31" s="797"/>
      <c r="AD31" s="797"/>
      <c r="AE31" s="798"/>
      <c r="AF31" s="799">
        <v>3305</v>
      </c>
      <c r="AG31" s="800"/>
      <c r="AH31" s="800"/>
      <c r="AI31" s="800"/>
      <c r="AJ31" s="801"/>
      <c r="AK31" s="847">
        <v>20</v>
      </c>
      <c r="AL31" s="843"/>
      <c r="AM31" s="843"/>
      <c r="AN31" s="843"/>
      <c r="AO31" s="843"/>
      <c r="AP31" s="843" t="s">
        <v>588</v>
      </c>
      <c r="AQ31" s="843"/>
      <c r="AR31" s="843"/>
      <c r="AS31" s="843"/>
      <c r="AT31" s="843"/>
      <c r="AU31" s="843" t="s">
        <v>588</v>
      </c>
      <c r="AV31" s="843"/>
      <c r="AW31" s="843"/>
      <c r="AX31" s="843"/>
      <c r="AY31" s="843"/>
      <c r="AZ31" s="844" t="s">
        <v>588</v>
      </c>
      <c r="BA31" s="844"/>
      <c r="BB31" s="844"/>
      <c r="BC31" s="844"/>
      <c r="BD31" s="844"/>
      <c r="BE31" s="845" t="s">
        <v>407</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408</v>
      </c>
      <c r="C32" s="794"/>
      <c r="D32" s="794"/>
      <c r="E32" s="794"/>
      <c r="F32" s="794"/>
      <c r="G32" s="794"/>
      <c r="H32" s="794"/>
      <c r="I32" s="794"/>
      <c r="J32" s="794"/>
      <c r="K32" s="794"/>
      <c r="L32" s="794"/>
      <c r="M32" s="794"/>
      <c r="N32" s="794"/>
      <c r="O32" s="794"/>
      <c r="P32" s="795"/>
      <c r="Q32" s="796">
        <v>2353</v>
      </c>
      <c r="R32" s="797"/>
      <c r="S32" s="797"/>
      <c r="T32" s="797"/>
      <c r="U32" s="797"/>
      <c r="V32" s="797">
        <v>2071</v>
      </c>
      <c r="W32" s="797"/>
      <c r="X32" s="797"/>
      <c r="Y32" s="797"/>
      <c r="Z32" s="797"/>
      <c r="AA32" s="797">
        <v>282</v>
      </c>
      <c r="AB32" s="797"/>
      <c r="AC32" s="797"/>
      <c r="AD32" s="797"/>
      <c r="AE32" s="798"/>
      <c r="AF32" s="799">
        <v>1034</v>
      </c>
      <c r="AG32" s="800"/>
      <c r="AH32" s="800"/>
      <c r="AI32" s="800"/>
      <c r="AJ32" s="801"/>
      <c r="AK32" s="847">
        <v>695</v>
      </c>
      <c r="AL32" s="843"/>
      <c r="AM32" s="843"/>
      <c r="AN32" s="843"/>
      <c r="AO32" s="843"/>
      <c r="AP32" s="843">
        <v>3212</v>
      </c>
      <c r="AQ32" s="843"/>
      <c r="AR32" s="843"/>
      <c r="AS32" s="843"/>
      <c r="AT32" s="843"/>
      <c r="AU32" s="843">
        <v>1914</v>
      </c>
      <c r="AV32" s="843"/>
      <c r="AW32" s="843"/>
      <c r="AX32" s="843"/>
      <c r="AY32" s="843"/>
      <c r="AZ32" s="844" t="s">
        <v>588</v>
      </c>
      <c r="BA32" s="844"/>
      <c r="BB32" s="844"/>
      <c r="BC32" s="844"/>
      <c r="BD32" s="844"/>
      <c r="BE32" s="845" t="s">
        <v>409</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t="s">
        <v>410</v>
      </c>
      <c r="C33" s="794"/>
      <c r="D33" s="794"/>
      <c r="E33" s="794"/>
      <c r="F33" s="794"/>
      <c r="G33" s="794"/>
      <c r="H33" s="794"/>
      <c r="I33" s="794"/>
      <c r="J33" s="794"/>
      <c r="K33" s="794"/>
      <c r="L33" s="794"/>
      <c r="M33" s="794"/>
      <c r="N33" s="794"/>
      <c r="O33" s="794"/>
      <c r="P33" s="795"/>
      <c r="Q33" s="796">
        <v>539</v>
      </c>
      <c r="R33" s="797"/>
      <c r="S33" s="797"/>
      <c r="T33" s="797"/>
      <c r="U33" s="797"/>
      <c r="V33" s="797">
        <v>401</v>
      </c>
      <c r="W33" s="797"/>
      <c r="X33" s="797"/>
      <c r="Y33" s="797"/>
      <c r="Z33" s="797"/>
      <c r="AA33" s="797">
        <v>137</v>
      </c>
      <c r="AB33" s="797"/>
      <c r="AC33" s="797"/>
      <c r="AD33" s="797"/>
      <c r="AE33" s="798"/>
      <c r="AF33" s="799">
        <v>49</v>
      </c>
      <c r="AG33" s="800"/>
      <c r="AH33" s="800"/>
      <c r="AI33" s="800"/>
      <c r="AJ33" s="801"/>
      <c r="AK33" s="847">
        <v>470</v>
      </c>
      <c r="AL33" s="843"/>
      <c r="AM33" s="843"/>
      <c r="AN33" s="843"/>
      <c r="AO33" s="843"/>
      <c r="AP33" s="843" t="s">
        <v>588</v>
      </c>
      <c r="AQ33" s="843"/>
      <c r="AR33" s="843"/>
      <c r="AS33" s="843"/>
      <c r="AT33" s="843"/>
      <c r="AU33" s="843" t="s">
        <v>588</v>
      </c>
      <c r="AV33" s="843"/>
      <c r="AW33" s="843"/>
      <c r="AX33" s="843"/>
      <c r="AY33" s="843"/>
      <c r="AZ33" s="844" t="s">
        <v>588</v>
      </c>
      <c r="BA33" s="844"/>
      <c r="BB33" s="844"/>
      <c r="BC33" s="844"/>
      <c r="BD33" s="844"/>
      <c r="BE33" s="845" t="s">
        <v>411</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412</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390</v>
      </c>
      <c r="B63" s="802" t="s">
        <v>413</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5085</v>
      </c>
      <c r="AG63" s="857"/>
      <c r="AH63" s="857"/>
      <c r="AI63" s="857"/>
      <c r="AJ63" s="858"/>
      <c r="AK63" s="859"/>
      <c r="AL63" s="854"/>
      <c r="AM63" s="854"/>
      <c r="AN63" s="854"/>
      <c r="AO63" s="854"/>
      <c r="AP63" s="857">
        <v>3212</v>
      </c>
      <c r="AQ63" s="857"/>
      <c r="AR63" s="857"/>
      <c r="AS63" s="857"/>
      <c r="AT63" s="857"/>
      <c r="AU63" s="857">
        <v>1914</v>
      </c>
      <c r="AV63" s="857"/>
      <c r="AW63" s="857"/>
      <c r="AX63" s="857"/>
      <c r="AY63" s="857"/>
      <c r="AZ63" s="861"/>
      <c r="BA63" s="861"/>
      <c r="BB63" s="861"/>
      <c r="BC63" s="861"/>
      <c r="BD63" s="861"/>
      <c r="BE63" s="862"/>
      <c r="BF63" s="862"/>
      <c r="BG63" s="862"/>
      <c r="BH63" s="862"/>
      <c r="BI63" s="863"/>
      <c r="BJ63" s="864" t="s">
        <v>392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415</v>
      </c>
      <c r="B66" s="741"/>
      <c r="C66" s="741"/>
      <c r="D66" s="741"/>
      <c r="E66" s="741"/>
      <c r="F66" s="741"/>
      <c r="G66" s="741"/>
      <c r="H66" s="741"/>
      <c r="I66" s="741"/>
      <c r="J66" s="741"/>
      <c r="K66" s="741"/>
      <c r="L66" s="741"/>
      <c r="M66" s="741"/>
      <c r="N66" s="741"/>
      <c r="O66" s="741"/>
      <c r="P66" s="742"/>
      <c r="Q66" s="746" t="s">
        <v>416</v>
      </c>
      <c r="R66" s="747"/>
      <c r="S66" s="747"/>
      <c r="T66" s="747"/>
      <c r="U66" s="748"/>
      <c r="V66" s="746" t="s">
        <v>417</v>
      </c>
      <c r="W66" s="747"/>
      <c r="X66" s="747"/>
      <c r="Y66" s="747"/>
      <c r="Z66" s="748"/>
      <c r="AA66" s="746" t="s">
        <v>418</v>
      </c>
      <c r="AB66" s="747"/>
      <c r="AC66" s="747"/>
      <c r="AD66" s="747"/>
      <c r="AE66" s="748"/>
      <c r="AF66" s="867" t="s">
        <v>419</v>
      </c>
      <c r="AG66" s="828"/>
      <c r="AH66" s="828"/>
      <c r="AI66" s="828"/>
      <c r="AJ66" s="868"/>
      <c r="AK66" s="746" t="s">
        <v>399</v>
      </c>
      <c r="AL66" s="741"/>
      <c r="AM66" s="741"/>
      <c r="AN66" s="741"/>
      <c r="AO66" s="742"/>
      <c r="AP66" s="746" t="s">
        <v>420</v>
      </c>
      <c r="AQ66" s="747"/>
      <c r="AR66" s="747"/>
      <c r="AS66" s="747"/>
      <c r="AT66" s="748"/>
      <c r="AU66" s="746" t="s">
        <v>421</v>
      </c>
      <c r="AV66" s="747"/>
      <c r="AW66" s="747"/>
      <c r="AX66" s="747"/>
      <c r="AY66" s="748"/>
      <c r="AZ66" s="746" t="s">
        <v>378</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4" t="s">
        <v>589</v>
      </c>
      <c r="C68" s="885"/>
      <c r="D68" s="885"/>
      <c r="E68" s="885"/>
      <c r="F68" s="885"/>
      <c r="G68" s="885"/>
      <c r="H68" s="885"/>
      <c r="I68" s="885"/>
      <c r="J68" s="885"/>
      <c r="K68" s="885"/>
      <c r="L68" s="885"/>
      <c r="M68" s="885"/>
      <c r="N68" s="885"/>
      <c r="O68" s="885"/>
      <c r="P68" s="886"/>
      <c r="Q68" s="887">
        <v>9647</v>
      </c>
      <c r="R68" s="880"/>
      <c r="S68" s="880"/>
      <c r="T68" s="880"/>
      <c r="U68" s="881"/>
      <c r="V68" s="879">
        <v>9534</v>
      </c>
      <c r="W68" s="880"/>
      <c r="X68" s="880"/>
      <c r="Y68" s="880"/>
      <c r="Z68" s="881"/>
      <c r="AA68" s="879">
        <v>113</v>
      </c>
      <c r="AB68" s="880"/>
      <c r="AC68" s="880"/>
      <c r="AD68" s="880"/>
      <c r="AE68" s="881"/>
      <c r="AF68" s="879">
        <v>113</v>
      </c>
      <c r="AG68" s="880"/>
      <c r="AH68" s="880"/>
      <c r="AI68" s="880"/>
      <c r="AJ68" s="881"/>
      <c r="AK68" s="879">
        <v>100</v>
      </c>
      <c r="AL68" s="880"/>
      <c r="AM68" s="880"/>
      <c r="AN68" s="880"/>
      <c r="AO68" s="881"/>
      <c r="AP68" s="879">
        <v>190</v>
      </c>
      <c r="AQ68" s="880"/>
      <c r="AR68" s="880"/>
      <c r="AS68" s="880"/>
      <c r="AT68" s="881"/>
      <c r="AU68" s="879">
        <v>5</v>
      </c>
      <c r="AV68" s="880"/>
      <c r="AW68" s="880"/>
      <c r="AX68" s="880"/>
      <c r="AY68" s="881"/>
      <c r="AZ68" s="882"/>
      <c r="BA68" s="882"/>
      <c r="BB68" s="882"/>
      <c r="BC68" s="882"/>
      <c r="BD68" s="883"/>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8" t="s">
        <v>590</v>
      </c>
      <c r="C69" s="889"/>
      <c r="D69" s="889"/>
      <c r="E69" s="889"/>
      <c r="F69" s="889"/>
      <c r="G69" s="889"/>
      <c r="H69" s="889"/>
      <c r="I69" s="889"/>
      <c r="J69" s="889"/>
      <c r="K69" s="889"/>
      <c r="L69" s="889"/>
      <c r="M69" s="889"/>
      <c r="N69" s="889"/>
      <c r="O69" s="889"/>
      <c r="P69" s="890"/>
      <c r="Q69" s="891">
        <v>26588</v>
      </c>
      <c r="R69" s="892"/>
      <c r="S69" s="892"/>
      <c r="T69" s="892"/>
      <c r="U69" s="847"/>
      <c r="V69" s="893">
        <v>26430</v>
      </c>
      <c r="W69" s="892"/>
      <c r="X69" s="892"/>
      <c r="Y69" s="892"/>
      <c r="Z69" s="847"/>
      <c r="AA69" s="893">
        <v>157</v>
      </c>
      <c r="AB69" s="892"/>
      <c r="AC69" s="892"/>
      <c r="AD69" s="892"/>
      <c r="AE69" s="847"/>
      <c r="AF69" s="893">
        <v>157</v>
      </c>
      <c r="AG69" s="892"/>
      <c r="AH69" s="892"/>
      <c r="AI69" s="892"/>
      <c r="AJ69" s="847"/>
      <c r="AK69" s="893">
        <v>275</v>
      </c>
      <c r="AL69" s="892"/>
      <c r="AM69" s="892"/>
      <c r="AN69" s="892"/>
      <c r="AO69" s="847"/>
      <c r="AP69" s="893" t="s">
        <v>588</v>
      </c>
      <c r="AQ69" s="892"/>
      <c r="AR69" s="892"/>
      <c r="AS69" s="892"/>
      <c r="AT69" s="847"/>
      <c r="AU69" s="893" t="s">
        <v>588</v>
      </c>
      <c r="AV69" s="892"/>
      <c r="AW69" s="892"/>
      <c r="AX69" s="892"/>
      <c r="AY69" s="847"/>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8" t="s">
        <v>591</v>
      </c>
      <c r="C70" s="889"/>
      <c r="D70" s="889"/>
      <c r="E70" s="889"/>
      <c r="F70" s="889"/>
      <c r="G70" s="889"/>
      <c r="H70" s="889"/>
      <c r="I70" s="889"/>
      <c r="J70" s="889"/>
      <c r="K70" s="889"/>
      <c r="L70" s="889"/>
      <c r="M70" s="889"/>
      <c r="N70" s="889"/>
      <c r="O70" s="889"/>
      <c r="P70" s="890"/>
      <c r="Q70" s="891">
        <v>57242</v>
      </c>
      <c r="R70" s="892"/>
      <c r="S70" s="892"/>
      <c r="T70" s="892"/>
      <c r="U70" s="847"/>
      <c r="V70" s="893">
        <v>56382</v>
      </c>
      <c r="W70" s="892"/>
      <c r="X70" s="892"/>
      <c r="Y70" s="892"/>
      <c r="Z70" s="847"/>
      <c r="AA70" s="893">
        <v>860</v>
      </c>
      <c r="AB70" s="892"/>
      <c r="AC70" s="892"/>
      <c r="AD70" s="892"/>
      <c r="AE70" s="847"/>
      <c r="AF70" s="893">
        <v>855</v>
      </c>
      <c r="AG70" s="892"/>
      <c r="AH70" s="892"/>
      <c r="AI70" s="892"/>
      <c r="AJ70" s="847"/>
      <c r="AK70" s="893" t="s">
        <v>588</v>
      </c>
      <c r="AL70" s="892"/>
      <c r="AM70" s="892"/>
      <c r="AN70" s="892"/>
      <c r="AO70" s="847"/>
      <c r="AP70" s="893" t="s">
        <v>588</v>
      </c>
      <c r="AQ70" s="892"/>
      <c r="AR70" s="892"/>
      <c r="AS70" s="892"/>
      <c r="AT70" s="847"/>
      <c r="AU70" s="893" t="s">
        <v>588</v>
      </c>
      <c r="AV70" s="892"/>
      <c r="AW70" s="892"/>
      <c r="AX70" s="892"/>
      <c r="AY70" s="847"/>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8" t="s">
        <v>592</v>
      </c>
      <c r="C71" s="889"/>
      <c r="D71" s="889"/>
      <c r="E71" s="889"/>
      <c r="F71" s="889"/>
      <c r="G71" s="889"/>
      <c r="H71" s="889"/>
      <c r="I71" s="889"/>
      <c r="J71" s="889"/>
      <c r="K71" s="889"/>
      <c r="L71" s="889"/>
      <c r="M71" s="889"/>
      <c r="N71" s="889"/>
      <c r="O71" s="889"/>
      <c r="P71" s="890"/>
      <c r="Q71" s="891">
        <v>925</v>
      </c>
      <c r="R71" s="892"/>
      <c r="S71" s="892"/>
      <c r="T71" s="892"/>
      <c r="U71" s="847"/>
      <c r="V71" s="893">
        <v>905</v>
      </c>
      <c r="W71" s="892"/>
      <c r="X71" s="892"/>
      <c r="Y71" s="892"/>
      <c r="Z71" s="847"/>
      <c r="AA71" s="893">
        <v>20</v>
      </c>
      <c r="AB71" s="892"/>
      <c r="AC71" s="892"/>
      <c r="AD71" s="892"/>
      <c r="AE71" s="847"/>
      <c r="AF71" s="893">
        <v>20</v>
      </c>
      <c r="AG71" s="892"/>
      <c r="AH71" s="892"/>
      <c r="AI71" s="892"/>
      <c r="AJ71" s="847"/>
      <c r="AK71" s="893">
        <v>45</v>
      </c>
      <c r="AL71" s="892"/>
      <c r="AM71" s="892"/>
      <c r="AN71" s="892"/>
      <c r="AO71" s="847"/>
      <c r="AP71" s="893" t="s">
        <v>588</v>
      </c>
      <c r="AQ71" s="892"/>
      <c r="AR71" s="892"/>
      <c r="AS71" s="892"/>
      <c r="AT71" s="847"/>
      <c r="AU71" s="893" t="s">
        <v>588</v>
      </c>
      <c r="AV71" s="892"/>
      <c r="AW71" s="892"/>
      <c r="AX71" s="892"/>
      <c r="AY71" s="847"/>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8" t="s">
        <v>593</v>
      </c>
      <c r="C72" s="889"/>
      <c r="D72" s="889"/>
      <c r="E72" s="889"/>
      <c r="F72" s="889"/>
      <c r="G72" s="889"/>
      <c r="H72" s="889"/>
      <c r="I72" s="889"/>
      <c r="J72" s="889"/>
      <c r="K72" s="889"/>
      <c r="L72" s="889"/>
      <c r="M72" s="889"/>
      <c r="N72" s="889"/>
      <c r="O72" s="889"/>
      <c r="P72" s="890"/>
      <c r="Q72" s="891">
        <v>267</v>
      </c>
      <c r="R72" s="892"/>
      <c r="S72" s="892"/>
      <c r="T72" s="892"/>
      <c r="U72" s="847"/>
      <c r="V72" s="893">
        <v>178</v>
      </c>
      <c r="W72" s="892"/>
      <c r="X72" s="892"/>
      <c r="Y72" s="892"/>
      <c r="Z72" s="847"/>
      <c r="AA72" s="893">
        <v>89</v>
      </c>
      <c r="AB72" s="892"/>
      <c r="AC72" s="892"/>
      <c r="AD72" s="892"/>
      <c r="AE72" s="847"/>
      <c r="AF72" s="893">
        <v>89</v>
      </c>
      <c r="AG72" s="892"/>
      <c r="AH72" s="892"/>
      <c r="AI72" s="892"/>
      <c r="AJ72" s="847"/>
      <c r="AK72" s="893">
        <v>13</v>
      </c>
      <c r="AL72" s="892"/>
      <c r="AM72" s="892"/>
      <c r="AN72" s="892"/>
      <c r="AO72" s="847"/>
      <c r="AP72" s="893" t="s">
        <v>588</v>
      </c>
      <c r="AQ72" s="892"/>
      <c r="AR72" s="892"/>
      <c r="AS72" s="892"/>
      <c r="AT72" s="847"/>
      <c r="AU72" s="893" t="s">
        <v>588</v>
      </c>
      <c r="AV72" s="892"/>
      <c r="AW72" s="892"/>
      <c r="AX72" s="892"/>
      <c r="AY72" s="847"/>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8" t="s">
        <v>594</v>
      </c>
      <c r="C73" s="889"/>
      <c r="D73" s="889"/>
      <c r="E73" s="889"/>
      <c r="F73" s="889"/>
      <c r="G73" s="889"/>
      <c r="H73" s="889"/>
      <c r="I73" s="889"/>
      <c r="J73" s="889"/>
      <c r="K73" s="889"/>
      <c r="L73" s="889"/>
      <c r="M73" s="889"/>
      <c r="N73" s="889"/>
      <c r="O73" s="889"/>
      <c r="P73" s="890"/>
      <c r="Q73" s="891">
        <v>303</v>
      </c>
      <c r="R73" s="892"/>
      <c r="S73" s="892"/>
      <c r="T73" s="892"/>
      <c r="U73" s="847"/>
      <c r="V73" s="893">
        <v>280</v>
      </c>
      <c r="W73" s="892"/>
      <c r="X73" s="892"/>
      <c r="Y73" s="892"/>
      <c r="Z73" s="847"/>
      <c r="AA73" s="893">
        <v>23</v>
      </c>
      <c r="AB73" s="892"/>
      <c r="AC73" s="892"/>
      <c r="AD73" s="892"/>
      <c r="AE73" s="847"/>
      <c r="AF73" s="893">
        <v>23</v>
      </c>
      <c r="AG73" s="892"/>
      <c r="AH73" s="892"/>
      <c r="AI73" s="892"/>
      <c r="AJ73" s="847"/>
      <c r="AK73" s="893" t="s">
        <v>588</v>
      </c>
      <c r="AL73" s="892"/>
      <c r="AM73" s="892"/>
      <c r="AN73" s="892"/>
      <c r="AO73" s="847"/>
      <c r="AP73" s="893" t="s">
        <v>588</v>
      </c>
      <c r="AQ73" s="892"/>
      <c r="AR73" s="892"/>
      <c r="AS73" s="892"/>
      <c r="AT73" s="847"/>
      <c r="AU73" s="893" t="s">
        <v>588</v>
      </c>
      <c r="AV73" s="892"/>
      <c r="AW73" s="892"/>
      <c r="AX73" s="892"/>
      <c r="AY73" s="847"/>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8" t="s">
        <v>595</v>
      </c>
      <c r="C74" s="889"/>
      <c r="D74" s="889"/>
      <c r="E74" s="889"/>
      <c r="F74" s="889"/>
      <c r="G74" s="889"/>
      <c r="H74" s="889"/>
      <c r="I74" s="889"/>
      <c r="J74" s="889"/>
      <c r="K74" s="889"/>
      <c r="L74" s="889"/>
      <c r="M74" s="889"/>
      <c r="N74" s="889"/>
      <c r="O74" s="889"/>
      <c r="P74" s="890"/>
      <c r="Q74" s="891">
        <v>7352</v>
      </c>
      <c r="R74" s="892"/>
      <c r="S74" s="892"/>
      <c r="T74" s="892"/>
      <c r="U74" s="847"/>
      <c r="V74" s="893">
        <v>7276</v>
      </c>
      <c r="W74" s="892"/>
      <c r="X74" s="892"/>
      <c r="Y74" s="892"/>
      <c r="Z74" s="847"/>
      <c r="AA74" s="893">
        <v>76</v>
      </c>
      <c r="AB74" s="892"/>
      <c r="AC74" s="892"/>
      <c r="AD74" s="892"/>
      <c r="AE74" s="847"/>
      <c r="AF74" s="893">
        <v>76</v>
      </c>
      <c r="AG74" s="892"/>
      <c r="AH74" s="892"/>
      <c r="AI74" s="892"/>
      <c r="AJ74" s="847"/>
      <c r="AK74" s="893">
        <v>3086</v>
      </c>
      <c r="AL74" s="892"/>
      <c r="AM74" s="892"/>
      <c r="AN74" s="892"/>
      <c r="AO74" s="847"/>
      <c r="AP74" s="893" t="s">
        <v>588</v>
      </c>
      <c r="AQ74" s="892"/>
      <c r="AR74" s="892"/>
      <c r="AS74" s="892"/>
      <c r="AT74" s="847"/>
      <c r="AU74" s="893" t="s">
        <v>588</v>
      </c>
      <c r="AV74" s="892"/>
      <c r="AW74" s="892"/>
      <c r="AX74" s="892"/>
      <c r="AY74" s="847"/>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8" t="s">
        <v>596</v>
      </c>
      <c r="C75" s="889"/>
      <c r="D75" s="889"/>
      <c r="E75" s="889"/>
      <c r="F75" s="889"/>
      <c r="G75" s="889"/>
      <c r="H75" s="889"/>
      <c r="I75" s="889"/>
      <c r="J75" s="889"/>
      <c r="K75" s="889"/>
      <c r="L75" s="889"/>
      <c r="M75" s="889"/>
      <c r="N75" s="889"/>
      <c r="O75" s="889"/>
      <c r="P75" s="890"/>
      <c r="Q75" s="891">
        <v>1524702</v>
      </c>
      <c r="R75" s="892"/>
      <c r="S75" s="892"/>
      <c r="T75" s="892"/>
      <c r="U75" s="847"/>
      <c r="V75" s="893">
        <v>1496148</v>
      </c>
      <c r="W75" s="892"/>
      <c r="X75" s="892"/>
      <c r="Y75" s="892"/>
      <c r="Z75" s="847"/>
      <c r="AA75" s="893">
        <v>28554</v>
      </c>
      <c r="AB75" s="892"/>
      <c r="AC75" s="892"/>
      <c r="AD75" s="892"/>
      <c r="AE75" s="847"/>
      <c r="AF75" s="893">
        <v>28554</v>
      </c>
      <c r="AG75" s="892"/>
      <c r="AH75" s="892"/>
      <c r="AI75" s="892"/>
      <c r="AJ75" s="847"/>
      <c r="AK75" s="893">
        <v>15234</v>
      </c>
      <c r="AL75" s="892"/>
      <c r="AM75" s="892"/>
      <c r="AN75" s="892"/>
      <c r="AO75" s="847"/>
      <c r="AP75" s="893" t="s">
        <v>588</v>
      </c>
      <c r="AQ75" s="892"/>
      <c r="AR75" s="892"/>
      <c r="AS75" s="892"/>
      <c r="AT75" s="847"/>
      <c r="AU75" s="893" t="s">
        <v>588</v>
      </c>
      <c r="AV75" s="892"/>
      <c r="AW75" s="892"/>
      <c r="AX75" s="892"/>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8"/>
      <c r="C76" s="889"/>
      <c r="D76" s="889"/>
      <c r="E76" s="889"/>
      <c r="F76" s="889"/>
      <c r="G76" s="889"/>
      <c r="H76" s="889"/>
      <c r="I76" s="889"/>
      <c r="J76" s="889"/>
      <c r="K76" s="889"/>
      <c r="L76" s="889"/>
      <c r="M76" s="889"/>
      <c r="N76" s="889"/>
      <c r="O76" s="889"/>
      <c r="P76" s="890"/>
      <c r="Q76" s="891"/>
      <c r="R76" s="892"/>
      <c r="S76" s="892"/>
      <c r="T76" s="892"/>
      <c r="U76" s="847"/>
      <c r="V76" s="893"/>
      <c r="W76" s="892"/>
      <c r="X76" s="892"/>
      <c r="Y76" s="892"/>
      <c r="Z76" s="847"/>
      <c r="AA76" s="893"/>
      <c r="AB76" s="892"/>
      <c r="AC76" s="892"/>
      <c r="AD76" s="892"/>
      <c r="AE76" s="847"/>
      <c r="AF76" s="893"/>
      <c r="AG76" s="892"/>
      <c r="AH76" s="892"/>
      <c r="AI76" s="892"/>
      <c r="AJ76" s="847"/>
      <c r="AK76" s="893"/>
      <c r="AL76" s="892"/>
      <c r="AM76" s="892"/>
      <c r="AN76" s="892"/>
      <c r="AO76" s="847"/>
      <c r="AP76" s="893"/>
      <c r="AQ76" s="892"/>
      <c r="AR76" s="892"/>
      <c r="AS76" s="892"/>
      <c r="AT76" s="847"/>
      <c r="AU76" s="893"/>
      <c r="AV76" s="892"/>
      <c r="AW76" s="892"/>
      <c r="AX76" s="892"/>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8"/>
      <c r="C77" s="889"/>
      <c r="D77" s="889"/>
      <c r="E77" s="889"/>
      <c r="F77" s="889"/>
      <c r="G77" s="889"/>
      <c r="H77" s="889"/>
      <c r="I77" s="889"/>
      <c r="J77" s="889"/>
      <c r="K77" s="889"/>
      <c r="L77" s="889"/>
      <c r="M77" s="889"/>
      <c r="N77" s="889"/>
      <c r="O77" s="889"/>
      <c r="P77" s="890"/>
      <c r="Q77" s="891"/>
      <c r="R77" s="892"/>
      <c r="S77" s="892"/>
      <c r="T77" s="892"/>
      <c r="U77" s="847"/>
      <c r="V77" s="893"/>
      <c r="W77" s="892"/>
      <c r="X77" s="892"/>
      <c r="Y77" s="892"/>
      <c r="Z77" s="847"/>
      <c r="AA77" s="893"/>
      <c r="AB77" s="892"/>
      <c r="AC77" s="892"/>
      <c r="AD77" s="892"/>
      <c r="AE77" s="847"/>
      <c r="AF77" s="893"/>
      <c r="AG77" s="892"/>
      <c r="AH77" s="892"/>
      <c r="AI77" s="892"/>
      <c r="AJ77" s="847"/>
      <c r="AK77" s="893"/>
      <c r="AL77" s="892"/>
      <c r="AM77" s="892"/>
      <c r="AN77" s="892"/>
      <c r="AO77" s="847"/>
      <c r="AP77" s="893"/>
      <c r="AQ77" s="892"/>
      <c r="AR77" s="892"/>
      <c r="AS77" s="892"/>
      <c r="AT77" s="847"/>
      <c r="AU77" s="893"/>
      <c r="AV77" s="892"/>
      <c r="AW77" s="892"/>
      <c r="AX77" s="892"/>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8"/>
      <c r="C78" s="889"/>
      <c r="D78" s="889"/>
      <c r="E78" s="889"/>
      <c r="F78" s="889"/>
      <c r="G78" s="889"/>
      <c r="H78" s="889"/>
      <c r="I78" s="889"/>
      <c r="J78" s="889"/>
      <c r="K78" s="889"/>
      <c r="L78" s="889"/>
      <c r="M78" s="889"/>
      <c r="N78" s="889"/>
      <c r="O78" s="889"/>
      <c r="P78" s="890"/>
      <c r="Q78" s="894"/>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8"/>
      <c r="C79" s="889"/>
      <c r="D79" s="889"/>
      <c r="E79" s="889"/>
      <c r="F79" s="889"/>
      <c r="G79" s="889"/>
      <c r="H79" s="889"/>
      <c r="I79" s="889"/>
      <c r="J79" s="889"/>
      <c r="K79" s="889"/>
      <c r="L79" s="889"/>
      <c r="M79" s="889"/>
      <c r="N79" s="889"/>
      <c r="O79" s="889"/>
      <c r="P79" s="890"/>
      <c r="Q79" s="894"/>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8"/>
      <c r="C80" s="889"/>
      <c r="D80" s="889"/>
      <c r="E80" s="889"/>
      <c r="F80" s="889"/>
      <c r="G80" s="889"/>
      <c r="H80" s="889"/>
      <c r="I80" s="889"/>
      <c r="J80" s="889"/>
      <c r="K80" s="889"/>
      <c r="L80" s="889"/>
      <c r="M80" s="889"/>
      <c r="N80" s="889"/>
      <c r="O80" s="889"/>
      <c r="P80" s="890"/>
      <c r="Q80" s="894"/>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8"/>
      <c r="C81" s="889"/>
      <c r="D81" s="889"/>
      <c r="E81" s="889"/>
      <c r="F81" s="889"/>
      <c r="G81" s="889"/>
      <c r="H81" s="889"/>
      <c r="I81" s="889"/>
      <c r="J81" s="889"/>
      <c r="K81" s="889"/>
      <c r="L81" s="889"/>
      <c r="M81" s="889"/>
      <c r="N81" s="889"/>
      <c r="O81" s="889"/>
      <c r="P81" s="890"/>
      <c r="Q81" s="894"/>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8"/>
      <c r="C82" s="889"/>
      <c r="D82" s="889"/>
      <c r="E82" s="889"/>
      <c r="F82" s="889"/>
      <c r="G82" s="889"/>
      <c r="H82" s="889"/>
      <c r="I82" s="889"/>
      <c r="J82" s="889"/>
      <c r="K82" s="889"/>
      <c r="L82" s="889"/>
      <c r="M82" s="889"/>
      <c r="N82" s="889"/>
      <c r="O82" s="889"/>
      <c r="P82" s="890"/>
      <c r="Q82" s="894"/>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8"/>
      <c r="C83" s="889"/>
      <c r="D83" s="889"/>
      <c r="E83" s="889"/>
      <c r="F83" s="889"/>
      <c r="G83" s="889"/>
      <c r="H83" s="889"/>
      <c r="I83" s="889"/>
      <c r="J83" s="889"/>
      <c r="K83" s="889"/>
      <c r="L83" s="889"/>
      <c r="M83" s="889"/>
      <c r="N83" s="889"/>
      <c r="O83" s="889"/>
      <c r="P83" s="890"/>
      <c r="Q83" s="894"/>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8"/>
      <c r="C84" s="889"/>
      <c r="D84" s="889"/>
      <c r="E84" s="889"/>
      <c r="F84" s="889"/>
      <c r="G84" s="889"/>
      <c r="H84" s="889"/>
      <c r="I84" s="889"/>
      <c r="J84" s="889"/>
      <c r="K84" s="889"/>
      <c r="L84" s="889"/>
      <c r="M84" s="889"/>
      <c r="N84" s="889"/>
      <c r="O84" s="889"/>
      <c r="P84" s="890"/>
      <c r="Q84" s="894"/>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8"/>
      <c r="C85" s="889"/>
      <c r="D85" s="889"/>
      <c r="E85" s="889"/>
      <c r="F85" s="889"/>
      <c r="G85" s="889"/>
      <c r="H85" s="889"/>
      <c r="I85" s="889"/>
      <c r="J85" s="889"/>
      <c r="K85" s="889"/>
      <c r="L85" s="889"/>
      <c r="M85" s="889"/>
      <c r="N85" s="889"/>
      <c r="O85" s="889"/>
      <c r="P85" s="890"/>
      <c r="Q85" s="894"/>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8"/>
      <c r="C86" s="889"/>
      <c r="D86" s="889"/>
      <c r="E86" s="889"/>
      <c r="F86" s="889"/>
      <c r="G86" s="889"/>
      <c r="H86" s="889"/>
      <c r="I86" s="889"/>
      <c r="J86" s="889"/>
      <c r="K86" s="889"/>
      <c r="L86" s="889"/>
      <c r="M86" s="889"/>
      <c r="N86" s="889"/>
      <c r="O86" s="889"/>
      <c r="P86" s="890"/>
      <c r="Q86" s="894"/>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5"/>
      <c r="C87" s="896"/>
      <c r="D87" s="896"/>
      <c r="E87" s="896"/>
      <c r="F87" s="896"/>
      <c r="G87" s="896"/>
      <c r="H87" s="896"/>
      <c r="I87" s="896"/>
      <c r="J87" s="896"/>
      <c r="K87" s="896"/>
      <c r="L87" s="896"/>
      <c r="M87" s="896"/>
      <c r="N87" s="896"/>
      <c r="O87" s="896"/>
      <c r="P87" s="897"/>
      <c r="Q87" s="898"/>
      <c r="R87" s="899"/>
      <c r="S87" s="899"/>
      <c r="T87" s="899"/>
      <c r="U87" s="899"/>
      <c r="V87" s="899"/>
      <c r="W87" s="899"/>
      <c r="X87" s="899"/>
      <c r="Y87" s="899"/>
      <c r="Z87" s="899"/>
      <c r="AA87" s="899"/>
      <c r="AB87" s="899"/>
      <c r="AC87" s="899"/>
      <c r="AD87" s="899"/>
      <c r="AE87" s="899"/>
      <c r="AF87" s="899"/>
      <c r="AG87" s="899"/>
      <c r="AH87" s="899"/>
      <c r="AI87" s="899"/>
      <c r="AJ87" s="899"/>
      <c r="AK87" s="899"/>
      <c r="AL87" s="899"/>
      <c r="AM87" s="899"/>
      <c r="AN87" s="899"/>
      <c r="AO87" s="899"/>
      <c r="AP87" s="899"/>
      <c r="AQ87" s="899"/>
      <c r="AR87" s="899"/>
      <c r="AS87" s="899"/>
      <c r="AT87" s="899"/>
      <c r="AU87" s="899"/>
      <c r="AV87" s="899"/>
      <c r="AW87" s="899"/>
      <c r="AX87" s="899"/>
      <c r="AY87" s="899"/>
      <c r="AZ87" s="900"/>
      <c r="BA87" s="900"/>
      <c r="BB87" s="900"/>
      <c r="BC87" s="900"/>
      <c r="BD87" s="901"/>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390</v>
      </c>
      <c r="B88" s="802" t="s">
        <v>422</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29887</v>
      </c>
      <c r="AG88" s="857"/>
      <c r="AH88" s="857"/>
      <c r="AI88" s="857"/>
      <c r="AJ88" s="857"/>
      <c r="AK88" s="854"/>
      <c r="AL88" s="854"/>
      <c r="AM88" s="854"/>
      <c r="AN88" s="854"/>
      <c r="AO88" s="854"/>
      <c r="AP88" s="857">
        <v>190</v>
      </c>
      <c r="AQ88" s="857"/>
      <c r="AR88" s="857"/>
      <c r="AS88" s="857"/>
      <c r="AT88" s="857"/>
      <c r="AU88" s="857">
        <v>5</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390</v>
      </c>
      <c r="BR102" s="802" t="s">
        <v>423</v>
      </c>
      <c r="BS102" s="803"/>
      <c r="BT102" s="803"/>
      <c r="BU102" s="803"/>
      <c r="BV102" s="803"/>
      <c r="BW102" s="803"/>
      <c r="BX102" s="803"/>
      <c r="BY102" s="803"/>
      <c r="BZ102" s="803"/>
      <c r="CA102" s="803"/>
      <c r="CB102" s="803"/>
      <c r="CC102" s="803"/>
      <c r="CD102" s="803"/>
      <c r="CE102" s="803"/>
      <c r="CF102" s="803"/>
      <c r="CG102" s="804"/>
      <c r="CH102" s="902"/>
      <c r="CI102" s="903"/>
      <c r="CJ102" s="903"/>
      <c r="CK102" s="903"/>
      <c r="CL102" s="904"/>
      <c r="CM102" s="902"/>
      <c r="CN102" s="903"/>
      <c r="CO102" s="903"/>
      <c r="CP102" s="903"/>
      <c r="CQ102" s="904"/>
      <c r="CR102" s="905">
        <v>5</v>
      </c>
      <c r="CS102" s="865"/>
      <c r="CT102" s="865"/>
      <c r="CU102" s="865"/>
      <c r="CV102" s="906"/>
      <c r="CW102" s="905" t="s">
        <v>605</v>
      </c>
      <c r="CX102" s="865"/>
      <c r="CY102" s="865"/>
      <c r="CZ102" s="865"/>
      <c r="DA102" s="906"/>
      <c r="DB102" s="905">
        <v>300</v>
      </c>
      <c r="DC102" s="865"/>
      <c r="DD102" s="865"/>
      <c r="DE102" s="865"/>
      <c r="DF102" s="906"/>
      <c r="DG102" s="905" t="s">
        <v>605</v>
      </c>
      <c r="DH102" s="865"/>
      <c r="DI102" s="865"/>
      <c r="DJ102" s="865"/>
      <c r="DK102" s="906"/>
      <c r="DL102" s="905" t="s">
        <v>605</v>
      </c>
      <c r="DM102" s="865"/>
      <c r="DN102" s="865"/>
      <c r="DO102" s="865"/>
      <c r="DP102" s="906"/>
      <c r="DQ102" s="905" t="s">
        <v>605</v>
      </c>
      <c r="DR102" s="865"/>
      <c r="DS102" s="865"/>
      <c r="DT102" s="865"/>
      <c r="DU102" s="906"/>
      <c r="DV102" s="802"/>
      <c r="DW102" s="803"/>
      <c r="DX102" s="803"/>
      <c r="DY102" s="803"/>
      <c r="DZ102" s="929"/>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0" t="s">
        <v>424</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1" t="s">
        <v>425</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2" t="s">
        <v>428</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429</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224" customFormat="1" ht="26.25" customHeight="1" x14ac:dyDescent="0.2">
      <c r="A109" s="927" t="s">
        <v>430</v>
      </c>
      <c r="B109" s="908"/>
      <c r="C109" s="908"/>
      <c r="D109" s="908"/>
      <c r="E109" s="908"/>
      <c r="F109" s="908"/>
      <c r="G109" s="908"/>
      <c r="H109" s="908"/>
      <c r="I109" s="908"/>
      <c r="J109" s="908"/>
      <c r="K109" s="908"/>
      <c r="L109" s="908"/>
      <c r="M109" s="908"/>
      <c r="N109" s="908"/>
      <c r="O109" s="908"/>
      <c r="P109" s="908"/>
      <c r="Q109" s="908"/>
      <c r="R109" s="908"/>
      <c r="S109" s="908"/>
      <c r="T109" s="908"/>
      <c r="U109" s="908"/>
      <c r="V109" s="908"/>
      <c r="W109" s="908"/>
      <c r="X109" s="908"/>
      <c r="Y109" s="908"/>
      <c r="Z109" s="909"/>
      <c r="AA109" s="907" t="s">
        <v>431</v>
      </c>
      <c r="AB109" s="908"/>
      <c r="AC109" s="908"/>
      <c r="AD109" s="908"/>
      <c r="AE109" s="909"/>
      <c r="AF109" s="907" t="s">
        <v>432</v>
      </c>
      <c r="AG109" s="908"/>
      <c r="AH109" s="908"/>
      <c r="AI109" s="908"/>
      <c r="AJ109" s="909"/>
      <c r="AK109" s="907" t="s">
        <v>308</v>
      </c>
      <c r="AL109" s="908"/>
      <c r="AM109" s="908"/>
      <c r="AN109" s="908"/>
      <c r="AO109" s="909"/>
      <c r="AP109" s="907" t="s">
        <v>433</v>
      </c>
      <c r="AQ109" s="908"/>
      <c r="AR109" s="908"/>
      <c r="AS109" s="908"/>
      <c r="AT109" s="910"/>
      <c r="AU109" s="927" t="s">
        <v>430</v>
      </c>
      <c r="AV109" s="908"/>
      <c r="AW109" s="908"/>
      <c r="AX109" s="908"/>
      <c r="AY109" s="908"/>
      <c r="AZ109" s="908"/>
      <c r="BA109" s="908"/>
      <c r="BB109" s="908"/>
      <c r="BC109" s="908"/>
      <c r="BD109" s="908"/>
      <c r="BE109" s="908"/>
      <c r="BF109" s="908"/>
      <c r="BG109" s="908"/>
      <c r="BH109" s="908"/>
      <c r="BI109" s="908"/>
      <c r="BJ109" s="908"/>
      <c r="BK109" s="908"/>
      <c r="BL109" s="908"/>
      <c r="BM109" s="908"/>
      <c r="BN109" s="908"/>
      <c r="BO109" s="908"/>
      <c r="BP109" s="909"/>
      <c r="BQ109" s="907" t="s">
        <v>431</v>
      </c>
      <c r="BR109" s="908"/>
      <c r="BS109" s="908"/>
      <c r="BT109" s="908"/>
      <c r="BU109" s="909"/>
      <c r="BV109" s="907" t="s">
        <v>432</v>
      </c>
      <c r="BW109" s="908"/>
      <c r="BX109" s="908"/>
      <c r="BY109" s="908"/>
      <c r="BZ109" s="909"/>
      <c r="CA109" s="907" t="s">
        <v>308</v>
      </c>
      <c r="CB109" s="908"/>
      <c r="CC109" s="908"/>
      <c r="CD109" s="908"/>
      <c r="CE109" s="909"/>
      <c r="CF109" s="928" t="s">
        <v>433</v>
      </c>
      <c r="CG109" s="928"/>
      <c r="CH109" s="928"/>
      <c r="CI109" s="928"/>
      <c r="CJ109" s="928"/>
      <c r="CK109" s="907" t="s">
        <v>434</v>
      </c>
      <c r="CL109" s="908"/>
      <c r="CM109" s="908"/>
      <c r="CN109" s="908"/>
      <c r="CO109" s="908"/>
      <c r="CP109" s="908"/>
      <c r="CQ109" s="908"/>
      <c r="CR109" s="908"/>
      <c r="CS109" s="908"/>
      <c r="CT109" s="908"/>
      <c r="CU109" s="908"/>
      <c r="CV109" s="908"/>
      <c r="CW109" s="908"/>
      <c r="CX109" s="908"/>
      <c r="CY109" s="908"/>
      <c r="CZ109" s="908"/>
      <c r="DA109" s="908"/>
      <c r="DB109" s="908"/>
      <c r="DC109" s="908"/>
      <c r="DD109" s="908"/>
      <c r="DE109" s="908"/>
      <c r="DF109" s="909"/>
      <c r="DG109" s="907" t="s">
        <v>431</v>
      </c>
      <c r="DH109" s="908"/>
      <c r="DI109" s="908"/>
      <c r="DJ109" s="908"/>
      <c r="DK109" s="909"/>
      <c r="DL109" s="907" t="s">
        <v>432</v>
      </c>
      <c r="DM109" s="908"/>
      <c r="DN109" s="908"/>
      <c r="DO109" s="908"/>
      <c r="DP109" s="909"/>
      <c r="DQ109" s="907" t="s">
        <v>308</v>
      </c>
      <c r="DR109" s="908"/>
      <c r="DS109" s="908"/>
      <c r="DT109" s="908"/>
      <c r="DU109" s="909"/>
      <c r="DV109" s="907" t="s">
        <v>433</v>
      </c>
      <c r="DW109" s="908"/>
      <c r="DX109" s="908"/>
      <c r="DY109" s="908"/>
      <c r="DZ109" s="910"/>
    </row>
    <row r="110" spans="1:131" s="224" customFormat="1" ht="26.25" customHeight="1" x14ac:dyDescent="0.2">
      <c r="A110" s="911" t="s">
        <v>435</v>
      </c>
      <c r="B110" s="912"/>
      <c r="C110" s="912"/>
      <c r="D110" s="912"/>
      <c r="E110" s="912"/>
      <c r="F110" s="912"/>
      <c r="G110" s="912"/>
      <c r="H110" s="912"/>
      <c r="I110" s="912"/>
      <c r="J110" s="912"/>
      <c r="K110" s="912"/>
      <c r="L110" s="912"/>
      <c r="M110" s="912"/>
      <c r="N110" s="912"/>
      <c r="O110" s="912"/>
      <c r="P110" s="912"/>
      <c r="Q110" s="912"/>
      <c r="R110" s="912"/>
      <c r="S110" s="912"/>
      <c r="T110" s="912"/>
      <c r="U110" s="912"/>
      <c r="V110" s="912"/>
      <c r="W110" s="912"/>
      <c r="X110" s="912"/>
      <c r="Y110" s="912"/>
      <c r="Z110" s="913"/>
      <c r="AA110" s="914">
        <v>2075221</v>
      </c>
      <c r="AB110" s="915"/>
      <c r="AC110" s="915"/>
      <c r="AD110" s="915"/>
      <c r="AE110" s="916"/>
      <c r="AF110" s="917">
        <v>1960548</v>
      </c>
      <c r="AG110" s="915"/>
      <c r="AH110" s="915"/>
      <c r="AI110" s="915"/>
      <c r="AJ110" s="916"/>
      <c r="AK110" s="917">
        <v>1909307</v>
      </c>
      <c r="AL110" s="915"/>
      <c r="AM110" s="915"/>
      <c r="AN110" s="915"/>
      <c r="AO110" s="916"/>
      <c r="AP110" s="918">
        <v>8.9</v>
      </c>
      <c r="AQ110" s="919"/>
      <c r="AR110" s="919"/>
      <c r="AS110" s="919"/>
      <c r="AT110" s="920"/>
      <c r="AU110" s="921" t="s">
        <v>74</v>
      </c>
      <c r="AV110" s="922"/>
      <c r="AW110" s="922"/>
      <c r="AX110" s="922"/>
      <c r="AY110" s="922"/>
      <c r="AZ110" s="944" t="s">
        <v>436</v>
      </c>
      <c r="BA110" s="912"/>
      <c r="BB110" s="912"/>
      <c r="BC110" s="912"/>
      <c r="BD110" s="912"/>
      <c r="BE110" s="912"/>
      <c r="BF110" s="912"/>
      <c r="BG110" s="912"/>
      <c r="BH110" s="912"/>
      <c r="BI110" s="912"/>
      <c r="BJ110" s="912"/>
      <c r="BK110" s="912"/>
      <c r="BL110" s="912"/>
      <c r="BM110" s="912"/>
      <c r="BN110" s="912"/>
      <c r="BO110" s="912"/>
      <c r="BP110" s="913"/>
      <c r="BQ110" s="945">
        <v>18551035</v>
      </c>
      <c r="BR110" s="946"/>
      <c r="BS110" s="946"/>
      <c r="BT110" s="946"/>
      <c r="BU110" s="946"/>
      <c r="BV110" s="946">
        <v>18031351</v>
      </c>
      <c r="BW110" s="946"/>
      <c r="BX110" s="946"/>
      <c r="BY110" s="946"/>
      <c r="BZ110" s="946"/>
      <c r="CA110" s="946">
        <v>16226894</v>
      </c>
      <c r="CB110" s="946"/>
      <c r="CC110" s="946"/>
      <c r="CD110" s="946"/>
      <c r="CE110" s="946"/>
      <c r="CF110" s="959">
        <v>75.599999999999994</v>
      </c>
      <c r="CG110" s="960"/>
      <c r="CH110" s="960"/>
      <c r="CI110" s="960"/>
      <c r="CJ110" s="960"/>
      <c r="CK110" s="961" t="s">
        <v>437</v>
      </c>
      <c r="CL110" s="962"/>
      <c r="CM110" s="944" t="s">
        <v>438</v>
      </c>
      <c r="CN110" s="912"/>
      <c r="CO110" s="912"/>
      <c r="CP110" s="912"/>
      <c r="CQ110" s="912"/>
      <c r="CR110" s="912"/>
      <c r="CS110" s="912"/>
      <c r="CT110" s="912"/>
      <c r="CU110" s="912"/>
      <c r="CV110" s="912"/>
      <c r="CW110" s="912"/>
      <c r="CX110" s="912"/>
      <c r="CY110" s="912"/>
      <c r="CZ110" s="912"/>
      <c r="DA110" s="912"/>
      <c r="DB110" s="912"/>
      <c r="DC110" s="912"/>
      <c r="DD110" s="912"/>
      <c r="DE110" s="912"/>
      <c r="DF110" s="913"/>
      <c r="DG110" s="945" t="s">
        <v>439</v>
      </c>
      <c r="DH110" s="946"/>
      <c r="DI110" s="946"/>
      <c r="DJ110" s="946"/>
      <c r="DK110" s="946"/>
      <c r="DL110" s="946" t="s">
        <v>439</v>
      </c>
      <c r="DM110" s="946"/>
      <c r="DN110" s="946"/>
      <c r="DO110" s="946"/>
      <c r="DP110" s="946"/>
      <c r="DQ110" s="946" t="s">
        <v>440</v>
      </c>
      <c r="DR110" s="946"/>
      <c r="DS110" s="946"/>
      <c r="DT110" s="946"/>
      <c r="DU110" s="946"/>
      <c r="DV110" s="947" t="s">
        <v>440</v>
      </c>
      <c r="DW110" s="947"/>
      <c r="DX110" s="947"/>
      <c r="DY110" s="947"/>
      <c r="DZ110" s="948"/>
    </row>
    <row r="111" spans="1:131" s="224" customFormat="1" ht="26.25" customHeight="1" x14ac:dyDescent="0.2">
      <c r="A111" s="949" t="s">
        <v>441</v>
      </c>
      <c r="B111" s="950"/>
      <c r="C111" s="950"/>
      <c r="D111" s="950"/>
      <c r="E111" s="950"/>
      <c r="F111" s="950"/>
      <c r="G111" s="950"/>
      <c r="H111" s="950"/>
      <c r="I111" s="950"/>
      <c r="J111" s="950"/>
      <c r="K111" s="950"/>
      <c r="L111" s="950"/>
      <c r="M111" s="950"/>
      <c r="N111" s="950"/>
      <c r="O111" s="950"/>
      <c r="P111" s="950"/>
      <c r="Q111" s="950"/>
      <c r="R111" s="950"/>
      <c r="S111" s="950"/>
      <c r="T111" s="950"/>
      <c r="U111" s="950"/>
      <c r="V111" s="950"/>
      <c r="W111" s="950"/>
      <c r="X111" s="950"/>
      <c r="Y111" s="950"/>
      <c r="Z111" s="951"/>
      <c r="AA111" s="952" t="s">
        <v>440</v>
      </c>
      <c r="AB111" s="953"/>
      <c r="AC111" s="953"/>
      <c r="AD111" s="953"/>
      <c r="AE111" s="954"/>
      <c r="AF111" s="955" t="s">
        <v>440</v>
      </c>
      <c r="AG111" s="953"/>
      <c r="AH111" s="953"/>
      <c r="AI111" s="953"/>
      <c r="AJ111" s="954"/>
      <c r="AK111" s="955" t="s">
        <v>440</v>
      </c>
      <c r="AL111" s="953"/>
      <c r="AM111" s="953"/>
      <c r="AN111" s="953"/>
      <c r="AO111" s="954"/>
      <c r="AP111" s="956" t="s">
        <v>440</v>
      </c>
      <c r="AQ111" s="957"/>
      <c r="AR111" s="957"/>
      <c r="AS111" s="957"/>
      <c r="AT111" s="958"/>
      <c r="AU111" s="923"/>
      <c r="AV111" s="924"/>
      <c r="AW111" s="924"/>
      <c r="AX111" s="924"/>
      <c r="AY111" s="924"/>
      <c r="AZ111" s="937" t="s">
        <v>442</v>
      </c>
      <c r="BA111" s="938"/>
      <c r="BB111" s="938"/>
      <c r="BC111" s="938"/>
      <c r="BD111" s="938"/>
      <c r="BE111" s="938"/>
      <c r="BF111" s="938"/>
      <c r="BG111" s="938"/>
      <c r="BH111" s="938"/>
      <c r="BI111" s="938"/>
      <c r="BJ111" s="938"/>
      <c r="BK111" s="938"/>
      <c r="BL111" s="938"/>
      <c r="BM111" s="938"/>
      <c r="BN111" s="938"/>
      <c r="BO111" s="938"/>
      <c r="BP111" s="939"/>
      <c r="BQ111" s="940">
        <v>7591</v>
      </c>
      <c r="BR111" s="941"/>
      <c r="BS111" s="941"/>
      <c r="BT111" s="941"/>
      <c r="BU111" s="941"/>
      <c r="BV111" s="941" t="s">
        <v>439</v>
      </c>
      <c r="BW111" s="941"/>
      <c r="BX111" s="941"/>
      <c r="BY111" s="941"/>
      <c r="BZ111" s="941"/>
      <c r="CA111" s="941">
        <v>129211</v>
      </c>
      <c r="CB111" s="941"/>
      <c r="CC111" s="941"/>
      <c r="CD111" s="941"/>
      <c r="CE111" s="941"/>
      <c r="CF111" s="935">
        <v>0.6</v>
      </c>
      <c r="CG111" s="936"/>
      <c r="CH111" s="936"/>
      <c r="CI111" s="936"/>
      <c r="CJ111" s="936"/>
      <c r="CK111" s="963"/>
      <c r="CL111" s="964"/>
      <c r="CM111" s="937" t="s">
        <v>443</v>
      </c>
      <c r="CN111" s="938"/>
      <c r="CO111" s="938"/>
      <c r="CP111" s="938"/>
      <c r="CQ111" s="938"/>
      <c r="CR111" s="938"/>
      <c r="CS111" s="938"/>
      <c r="CT111" s="938"/>
      <c r="CU111" s="938"/>
      <c r="CV111" s="938"/>
      <c r="CW111" s="938"/>
      <c r="CX111" s="938"/>
      <c r="CY111" s="938"/>
      <c r="CZ111" s="938"/>
      <c r="DA111" s="938"/>
      <c r="DB111" s="938"/>
      <c r="DC111" s="938"/>
      <c r="DD111" s="938"/>
      <c r="DE111" s="938"/>
      <c r="DF111" s="939"/>
      <c r="DG111" s="940" t="s">
        <v>439</v>
      </c>
      <c r="DH111" s="941"/>
      <c r="DI111" s="941"/>
      <c r="DJ111" s="941"/>
      <c r="DK111" s="941"/>
      <c r="DL111" s="941" t="s">
        <v>439</v>
      </c>
      <c r="DM111" s="941"/>
      <c r="DN111" s="941"/>
      <c r="DO111" s="941"/>
      <c r="DP111" s="941"/>
      <c r="DQ111" s="941" t="s">
        <v>440</v>
      </c>
      <c r="DR111" s="941"/>
      <c r="DS111" s="941"/>
      <c r="DT111" s="941"/>
      <c r="DU111" s="941"/>
      <c r="DV111" s="942" t="s">
        <v>439</v>
      </c>
      <c r="DW111" s="942"/>
      <c r="DX111" s="942"/>
      <c r="DY111" s="942"/>
      <c r="DZ111" s="943"/>
    </row>
    <row r="112" spans="1:131" s="224" customFormat="1" ht="26.25" customHeight="1" x14ac:dyDescent="0.2">
      <c r="A112" s="967" t="s">
        <v>444</v>
      </c>
      <c r="B112" s="968"/>
      <c r="C112" s="938" t="s">
        <v>445</v>
      </c>
      <c r="D112" s="938"/>
      <c r="E112" s="938"/>
      <c r="F112" s="938"/>
      <c r="G112" s="938"/>
      <c r="H112" s="938"/>
      <c r="I112" s="938"/>
      <c r="J112" s="938"/>
      <c r="K112" s="938"/>
      <c r="L112" s="938"/>
      <c r="M112" s="938"/>
      <c r="N112" s="938"/>
      <c r="O112" s="938"/>
      <c r="P112" s="938"/>
      <c r="Q112" s="938"/>
      <c r="R112" s="938"/>
      <c r="S112" s="938"/>
      <c r="T112" s="938"/>
      <c r="U112" s="938"/>
      <c r="V112" s="938"/>
      <c r="W112" s="938"/>
      <c r="X112" s="938"/>
      <c r="Y112" s="938"/>
      <c r="Z112" s="939"/>
      <c r="AA112" s="973" t="s">
        <v>446</v>
      </c>
      <c r="AB112" s="974"/>
      <c r="AC112" s="974"/>
      <c r="AD112" s="974"/>
      <c r="AE112" s="975"/>
      <c r="AF112" s="976" t="s">
        <v>446</v>
      </c>
      <c r="AG112" s="974"/>
      <c r="AH112" s="974"/>
      <c r="AI112" s="974"/>
      <c r="AJ112" s="975"/>
      <c r="AK112" s="976" t="s">
        <v>446</v>
      </c>
      <c r="AL112" s="974"/>
      <c r="AM112" s="974"/>
      <c r="AN112" s="974"/>
      <c r="AO112" s="975"/>
      <c r="AP112" s="977" t="s">
        <v>446</v>
      </c>
      <c r="AQ112" s="978"/>
      <c r="AR112" s="978"/>
      <c r="AS112" s="978"/>
      <c r="AT112" s="979"/>
      <c r="AU112" s="923"/>
      <c r="AV112" s="924"/>
      <c r="AW112" s="924"/>
      <c r="AX112" s="924"/>
      <c r="AY112" s="924"/>
      <c r="AZ112" s="937" t="s">
        <v>447</v>
      </c>
      <c r="BA112" s="938"/>
      <c r="BB112" s="938"/>
      <c r="BC112" s="938"/>
      <c r="BD112" s="938"/>
      <c r="BE112" s="938"/>
      <c r="BF112" s="938"/>
      <c r="BG112" s="938"/>
      <c r="BH112" s="938"/>
      <c r="BI112" s="938"/>
      <c r="BJ112" s="938"/>
      <c r="BK112" s="938"/>
      <c r="BL112" s="938"/>
      <c r="BM112" s="938"/>
      <c r="BN112" s="938"/>
      <c r="BO112" s="938"/>
      <c r="BP112" s="939"/>
      <c r="BQ112" s="940">
        <v>2876824</v>
      </c>
      <c r="BR112" s="941"/>
      <c r="BS112" s="941"/>
      <c r="BT112" s="941"/>
      <c r="BU112" s="941"/>
      <c r="BV112" s="941">
        <v>2639304</v>
      </c>
      <c r="BW112" s="941"/>
      <c r="BX112" s="941"/>
      <c r="BY112" s="941"/>
      <c r="BZ112" s="941"/>
      <c r="CA112" s="941">
        <v>1914166</v>
      </c>
      <c r="CB112" s="941"/>
      <c r="CC112" s="941"/>
      <c r="CD112" s="941"/>
      <c r="CE112" s="941"/>
      <c r="CF112" s="935">
        <v>8.9</v>
      </c>
      <c r="CG112" s="936"/>
      <c r="CH112" s="936"/>
      <c r="CI112" s="936"/>
      <c r="CJ112" s="936"/>
      <c r="CK112" s="963"/>
      <c r="CL112" s="964"/>
      <c r="CM112" s="937" t="s">
        <v>448</v>
      </c>
      <c r="CN112" s="938"/>
      <c r="CO112" s="938"/>
      <c r="CP112" s="938"/>
      <c r="CQ112" s="938"/>
      <c r="CR112" s="938"/>
      <c r="CS112" s="938"/>
      <c r="CT112" s="938"/>
      <c r="CU112" s="938"/>
      <c r="CV112" s="938"/>
      <c r="CW112" s="938"/>
      <c r="CX112" s="938"/>
      <c r="CY112" s="938"/>
      <c r="CZ112" s="938"/>
      <c r="DA112" s="938"/>
      <c r="DB112" s="938"/>
      <c r="DC112" s="938"/>
      <c r="DD112" s="938"/>
      <c r="DE112" s="938"/>
      <c r="DF112" s="939"/>
      <c r="DG112" s="940" t="s">
        <v>446</v>
      </c>
      <c r="DH112" s="941"/>
      <c r="DI112" s="941"/>
      <c r="DJ112" s="941"/>
      <c r="DK112" s="941"/>
      <c r="DL112" s="941" t="s">
        <v>446</v>
      </c>
      <c r="DM112" s="941"/>
      <c r="DN112" s="941"/>
      <c r="DO112" s="941"/>
      <c r="DP112" s="941"/>
      <c r="DQ112" s="941" t="s">
        <v>446</v>
      </c>
      <c r="DR112" s="941"/>
      <c r="DS112" s="941"/>
      <c r="DT112" s="941"/>
      <c r="DU112" s="941"/>
      <c r="DV112" s="942" t="s">
        <v>449</v>
      </c>
      <c r="DW112" s="942"/>
      <c r="DX112" s="942"/>
      <c r="DY112" s="942"/>
      <c r="DZ112" s="943"/>
    </row>
    <row r="113" spans="1:130" s="224" customFormat="1" ht="26.25" customHeight="1" x14ac:dyDescent="0.2">
      <c r="A113" s="969"/>
      <c r="B113" s="970"/>
      <c r="C113" s="938" t="s">
        <v>450</v>
      </c>
      <c r="D113" s="938"/>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9"/>
      <c r="AA113" s="952">
        <v>399095</v>
      </c>
      <c r="AB113" s="953"/>
      <c r="AC113" s="953"/>
      <c r="AD113" s="953"/>
      <c r="AE113" s="954"/>
      <c r="AF113" s="955">
        <v>372320</v>
      </c>
      <c r="AG113" s="953"/>
      <c r="AH113" s="953"/>
      <c r="AI113" s="953"/>
      <c r="AJ113" s="954"/>
      <c r="AK113" s="955">
        <v>347732</v>
      </c>
      <c r="AL113" s="953"/>
      <c r="AM113" s="953"/>
      <c r="AN113" s="953"/>
      <c r="AO113" s="954"/>
      <c r="AP113" s="956">
        <v>1.6</v>
      </c>
      <c r="AQ113" s="957"/>
      <c r="AR113" s="957"/>
      <c r="AS113" s="957"/>
      <c r="AT113" s="958"/>
      <c r="AU113" s="923"/>
      <c r="AV113" s="924"/>
      <c r="AW113" s="924"/>
      <c r="AX113" s="924"/>
      <c r="AY113" s="924"/>
      <c r="AZ113" s="937" t="s">
        <v>451</v>
      </c>
      <c r="BA113" s="938"/>
      <c r="BB113" s="938"/>
      <c r="BC113" s="938"/>
      <c r="BD113" s="938"/>
      <c r="BE113" s="938"/>
      <c r="BF113" s="938"/>
      <c r="BG113" s="938"/>
      <c r="BH113" s="938"/>
      <c r="BI113" s="938"/>
      <c r="BJ113" s="938"/>
      <c r="BK113" s="938"/>
      <c r="BL113" s="938"/>
      <c r="BM113" s="938"/>
      <c r="BN113" s="938"/>
      <c r="BO113" s="938"/>
      <c r="BP113" s="939"/>
      <c r="BQ113" s="940">
        <v>6590</v>
      </c>
      <c r="BR113" s="941"/>
      <c r="BS113" s="941"/>
      <c r="BT113" s="941"/>
      <c r="BU113" s="941"/>
      <c r="BV113" s="941">
        <v>5984</v>
      </c>
      <c r="BW113" s="941"/>
      <c r="BX113" s="941"/>
      <c r="BY113" s="941"/>
      <c r="BZ113" s="941"/>
      <c r="CA113" s="941">
        <v>5121</v>
      </c>
      <c r="CB113" s="941"/>
      <c r="CC113" s="941"/>
      <c r="CD113" s="941"/>
      <c r="CE113" s="941"/>
      <c r="CF113" s="935">
        <v>0</v>
      </c>
      <c r="CG113" s="936"/>
      <c r="CH113" s="936"/>
      <c r="CI113" s="936"/>
      <c r="CJ113" s="936"/>
      <c r="CK113" s="963"/>
      <c r="CL113" s="964"/>
      <c r="CM113" s="937" t="s">
        <v>452</v>
      </c>
      <c r="CN113" s="938"/>
      <c r="CO113" s="938"/>
      <c r="CP113" s="938"/>
      <c r="CQ113" s="938"/>
      <c r="CR113" s="938"/>
      <c r="CS113" s="938"/>
      <c r="CT113" s="938"/>
      <c r="CU113" s="938"/>
      <c r="CV113" s="938"/>
      <c r="CW113" s="938"/>
      <c r="CX113" s="938"/>
      <c r="CY113" s="938"/>
      <c r="CZ113" s="938"/>
      <c r="DA113" s="938"/>
      <c r="DB113" s="938"/>
      <c r="DC113" s="938"/>
      <c r="DD113" s="938"/>
      <c r="DE113" s="938"/>
      <c r="DF113" s="939"/>
      <c r="DG113" s="973" t="s">
        <v>446</v>
      </c>
      <c r="DH113" s="974"/>
      <c r="DI113" s="974"/>
      <c r="DJ113" s="974"/>
      <c r="DK113" s="975"/>
      <c r="DL113" s="976" t="s">
        <v>446</v>
      </c>
      <c r="DM113" s="974"/>
      <c r="DN113" s="974"/>
      <c r="DO113" s="974"/>
      <c r="DP113" s="975"/>
      <c r="DQ113" s="976" t="s">
        <v>446</v>
      </c>
      <c r="DR113" s="974"/>
      <c r="DS113" s="974"/>
      <c r="DT113" s="974"/>
      <c r="DU113" s="975"/>
      <c r="DV113" s="977" t="s">
        <v>446</v>
      </c>
      <c r="DW113" s="978"/>
      <c r="DX113" s="978"/>
      <c r="DY113" s="978"/>
      <c r="DZ113" s="979"/>
    </row>
    <row r="114" spans="1:130" s="224" customFormat="1" ht="26.25" customHeight="1" x14ac:dyDescent="0.2">
      <c r="A114" s="969"/>
      <c r="B114" s="970"/>
      <c r="C114" s="938" t="s">
        <v>453</v>
      </c>
      <c r="D114" s="938"/>
      <c r="E114" s="938"/>
      <c r="F114" s="938"/>
      <c r="G114" s="938"/>
      <c r="H114" s="938"/>
      <c r="I114" s="938"/>
      <c r="J114" s="938"/>
      <c r="K114" s="938"/>
      <c r="L114" s="938"/>
      <c r="M114" s="938"/>
      <c r="N114" s="938"/>
      <c r="O114" s="938"/>
      <c r="P114" s="938"/>
      <c r="Q114" s="938"/>
      <c r="R114" s="938"/>
      <c r="S114" s="938"/>
      <c r="T114" s="938"/>
      <c r="U114" s="938"/>
      <c r="V114" s="938"/>
      <c r="W114" s="938"/>
      <c r="X114" s="938"/>
      <c r="Y114" s="938"/>
      <c r="Z114" s="939"/>
      <c r="AA114" s="973">
        <v>14215</v>
      </c>
      <c r="AB114" s="974"/>
      <c r="AC114" s="974"/>
      <c r="AD114" s="974"/>
      <c r="AE114" s="975"/>
      <c r="AF114" s="976">
        <v>877</v>
      </c>
      <c r="AG114" s="974"/>
      <c r="AH114" s="974"/>
      <c r="AI114" s="974"/>
      <c r="AJ114" s="975"/>
      <c r="AK114" s="976">
        <v>823</v>
      </c>
      <c r="AL114" s="974"/>
      <c r="AM114" s="974"/>
      <c r="AN114" s="974"/>
      <c r="AO114" s="975"/>
      <c r="AP114" s="977">
        <v>0</v>
      </c>
      <c r="AQ114" s="978"/>
      <c r="AR114" s="978"/>
      <c r="AS114" s="978"/>
      <c r="AT114" s="979"/>
      <c r="AU114" s="923"/>
      <c r="AV114" s="924"/>
      <c r="AW114" s="924"/>
      <c r="AX114" s="924"/>
      <c r="AY114" s="924"/>
      <c r="AZ114" s="937" t="s">
        <v>454</v>
      </c>
      <c r="BA114" s="938"/>
      <c r="BB114" s="938"/>
      <c r="BC114" s="938"/>
      <c r="BD114" s="938"/>
      <c r="BE114" s="938"/>
      <c r="BF114" s="938"/>
      <c r="BG114" s="938"/>
      <c r="BH114" s="938"/>
      <c r="BI114" s="938"/>
      <c r="BJ114" s="938"/>
      <c r="BK114" s="938"/>
      <c r="BL114" s="938"/>
      <c r="BM114" s="938"/>
      <c r="BN114" s="938"/>
      <c r="BO114" s="938"/>
      <c r="BP114" s="939"/>
      <c r="BQ114" s="940">
        <v>5067426</v>
      </c>
      <c r="BR114" s="941"/>
      <c r="BS114" s="941"/>
      <c r="BT114" s="941"/>
      <c r="BU114" s="941"/>
      <c r="BV114" s="941">
        <v>4982944</v>
      </c>
      <c r="BW114" s="941"/>
      <c r="BX114" s="941"/>
      <c r="BY114" s="941"/>
      <c r="BZ114" s="941"/>
      <c r="CA114" s="941">
        <v>4881401</v>
      </c>
      <c r="CB114" s="941"/>
      <c r="CC114" s="941"/>
      <c r="CD114" s="941"/>
      <c r="CE114" s="941"/>
      <c r="CF114" s="935">
        <v>22.7</v>
      </c>
      <c r="CG114" s="936"/>
      <c r="CH114" s="936"/>
      <c r="CI114" s="936"/>
      <c r="CJ114" s="936"/>
      <c r="CK114" s="963"/>
      <c r="CL114" s="964"/>
      <c r="CM114" s="937" t="s">
        <v>455</v>
      </c>
      <c r="CN114" s="938"/>
      <c r="CO114" s="938"/>
      <c r="CP114" s="938"/>
      <c r="CQ114" s="938"/>
      <c r="CR114" s="938"/>
      <c r="CS114" s="938"/>
      <c r="CT114" s="938"/>
      <c r="CU114" s="938"/>
      <c r="CV114" s="938"/>
      <c r="CW114" s="938"/>
      <c r="CX114" s="938"/>
      <c r="CY114" s="938"/>
      <c r="CZ114" s="938"/>
      <c r="DA114" s="938"/>
      <c r="DB114" s="938"/>
      <c r="DC114" s="938"/>
      <c r="DD114" s="938"/>
      <c r="DE114" s="938"/>
      <c r="DF114" s="939"/>
      <c r="DG114" s="973" t="s">
        <v>446</v>
      </c>
      <c r="DH114" s="974"/>
      <c r="DI114" s="974"/>
      <c r="DJ114" s="974"/>
      <c r="DK114" s="975"/>
      <c r="DL114" s="976" t="s">
        <v>446</v>
      </c>
      <c r="DM114" s="974"/>
      <c r="DN114" s="974"/>
      <c r="DO114" s="974"/>
      <c r="DP114" s="975"/>
      <c r="DQ114" s="976" t="s">
        <v>446</v>
      </c>
      <c r="DR114" s="974"/>
      <c r="DS114" s="974"/>
      <c r="DT114" s="974"/>
      <c r="DU114" s="975"/>
      <c r="DV114" s="977" t="s">
        <v>446</v>
      </c>
      <c r="DW114" s="978"/>
      <c r="DX114" s="978"/>
      <c r="DY114" s="978"/>
      <c r="DZ114" s="979"/>
    </row>
    <row r="115" spans="1:130" s="224" customFormat="1" ht="26.25" customHeight="1" x14ac:dyDescent="0.2">
      <c r="A115" s="969"/>
      <c r="B115" s="970"/>
      <c r="C115" s="938" t="s">
        <v>456</v>
      </c>
      <c r="D115" s="938"/>
      <c r="E115" s="938"/>
      <c r="F115" s="938"/>
      <c r="G115" s="938"/>
      <c r="H115" s="938"/>
      <c r="I115" s="938"/>
      <c r="J115" s="938"/>
      <c r="K115" s="938"/>
      <c r="L115" s="938"/>
      <c r="M115" s="938"/>
      <c r="N115" s="938"/>
      <c r="O115" s="938"/>
      <c r="P115" s="938"/>
      <c r="Q115" s="938"/>
      <c r="R115" s="938"/>
      <c r="S115" s="938"/>
      <c r="T115" s="938"/>
      <c r="U115" s="938"/>
      <c r="V115" s="938"/>
      <c r="W115" s="938"/>
      <c r="X115" s="938"/>
      <c r="Y115" s="938"/>
      <c r="Z115" s="939"/>
      <c r="AA115" s="952">
        <v>8170</v>
      </c>
      <c r="AB115" s="953"/>
      <c r="AC115" s="953"/>
      <c r="AD115" s="953"/>
      <c r="AE115" s="954"/>
      <c r="AF115" s="955">
        <v>7591</v>
      </c>
      <c r="AG115" s="953"/>
      <c r="AH115" s="953"/>
      <c r="AI115" s="953"/>
      <c r="AJ115" s="954"/>
      <c r="AK115" s="955" t="s">
        <v>446</v>
      </c>
      <c r="AL115" s="953"/>
      <c r="AM115" s="953"/>
      <c r="AN115" s="953"/>
      <c r="AO115" s="954"/>
      <c r="AP115" s="956" t="s">
        <v>446</v>
      </c>
      <c r="AQ115" s="957"/>
      <c r="AR115" s="957"/>
      <c r="AS115" s="957"/>
      <c r="AT115" s="958"/>
      <c r="AU115" s="923"/>
      <c r="AV115" s="924"/>
      <c r="AW115" s="924"/>
      <c r="AX115" s="924"/>
      <c r="AY115" s="924"/>
      <c r="AZ115" s="937" t="s">
        <v>457</v>
      </c>
      <c r="BA115" s="938"/>
      <c r="BB115" s="938"/>
      <c r="BC115" s="938"/>
      <c r="BD115" s="938"/>
      <c r="BE115" s="938"/>
      <c r="BF115" s="938"/>
      <c r="BG115" s="938"/>
      <c r="BH115" s="938"/>
      <c r="BI115" s="938"/>
      <c r="BJ115" s="938"/>
      <c r="BK115" s="938"/>
      <c r="BL115" s="938"/>
      <c r="BM115" s="938"/>
      <c r="BN115" s="938"/>
      <c r="BO115" s="938"/>
      <c r="BP115" s="939"/>
      <c r="BQ115" s="940" t="s">
        <v>446</v>
      </c>
      <c r="BR115" s="941"/>
      <c r="BS115" s="941"/>
      <c r="BT115" s="941"/>
      <c r="BU115" s="941"/>
      <c r="BV115" s="941" t="s">
        <v>446</v>
      </c>
      <c r="BW115" s="941"/>
      <c r="BX115" s="941"/>
      <c r="BY115" s="941"/>
      <c r="BZ115" s="941"/>
      <c r="CA115" s="941" t="s">
        <v>446</v>
      </c>
      <c r="CB115" s="941"/>
      <c r="CC115" s="941"/>
      <c r="CD115" s="941"/>
      <c r="CE115" s="941"/>
      <c r="CF115" s="935" t="s">
        <v>446</v>
      </c>
      <c r="CG115" s="936"/>
      <c r="CH115" s="936"/>
      <c r="CI115" s="936"/>
      <c r="CJ115" s="936"/>
      <c r="CK115" s="963"/>
      <c r="CL115" s="964"/>
      <c r="CM115" s="937" t="s">
        <v>458</v>
      </c>
      <c r="CN115" s="938"/>
      <c r="CO115" s="938"/>
      <c r="CP115" s="938"/>
      <c r="CQ115" s="938"/>
      <c r="CR115" s="938"/>
      <c r="CS115" s="938"/>
      <c r="CT115" s="938"/>
      <c r="CU115" s="938"/>
      <c r="CV115" s="938"/>
      <c r="CW115" s="938"/>
      <c r="CX115" s="938"/>
      <c r="CY115" s="938"/>
      <c r="CZ115" s="938"/>
      <c r="DA115" s="938"/>
      <c r="DB115" s="938"/>
      <c r="DC115" s="938"/>
      <c r="DD115" s="938"/>
      <c r="DE115" s="938"/>
      <c r="DF115" s="939"/>
      <c r="DG115" s="973" t="s">
        <v>446</v>
      </c>
      <c r="DH115" s="974"/>
      <c r="DI115" s="974"/>
      <c r="DJ115" s="974"/>
      <c r="DK115" s="975"/>
      <c r="DL115" s="976" t="s">
        <v>446</v>
      </c>
      <c r="DM115" s="974"/>
      <c r="DN115" s="974"/>
      <c r="DO115" s="974"/>
      <c r="DP115" s="975"/>
      <c r="DQ115" s="976">
        <v>129211</v>
      </c>
      <c r="DR115" s="974"/>
      <c r="DS115" s="974"/>
      <c r="DT115" s="974"/>
      <c r="DU115" s="975"/>
      <c r="DV115" s="977">
        <v>0.6</v>
      </c>
      <c r="DW115" s="978"/>
      <c r="DX115" s="978"/>
      <c r="DY115" s="978"/>
      <c r="DZ115" s="979"/>
    </row>
    <row r="116" spans="1:130" s="224" customFormat="1" ht="26.25" customHeight="1" x14ac:dyDescent="0.2">
      <c r="A116" s="971"/>
      <c r="B116" s="972"/>
      <c r="C116" s="980" t="s">
        <v>459</v>
      </c>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1"/>
      <c r="AA116" s="973" t="s">
        <v>446</v>
      </c>
      <c r="AB116" s="974"/>
      <c r="AC116" s="974"/>
      <c r="AD116" s="974"/>
      <c r="AE116" s="975"/>
      <c r="AF116" s="976" t="s">
        <v>446</v>
      </c>
      <c r="AG116" s="974"/>
      <c r="AH116" s="974"/>
      <c r="AI116" s="974"/>
      <c r="AJ116" s="975"/>
      <c r="AK116" s="976" t="s">
        <v>446</v>
      </c>
      <c r="AL116" s="974"/>
      <c r="AM116" s="974"/>
      <c r="AN116" s="974"/>
      <c r="AO116" s="975"/>
      <c r="AP116" s="977" t="s">
        <v>446</v>
      </c>
      <c r="AQ116" s="978"/>
      <c r="AR116" s="978"/>
      <c r="AS116" s="978"/>
      <c r="AT116" s="979"/>
      <c r="AU116" s="923"/>
      <c r="AV116" s="924"/>
      <c r="AW116" s="924"/>
      <c r="AX116" s="924"/>
      <c r="AY116" s="924"/>
      <c r="AZ116" s="982" t="s">
        <v>460</v>
      </c>
      <c r="BA116" s="983"/>
      <c r="BB116" s="983"/>
      <c r="BC116" s="983"/>
      <c r="BD116" s="983"/>
      <c r="BE116" s="983"/>
      <c r="BF116" s="983"/>
      <c r="BG116" s="983"/>
      <c r="BH116" s="983"/>
      <c r="BI116" s="983"/>
      <c r="BJ116" s="983"/>
      <c r="BK116" s="983"/>
      <c r="BL116" s="983"/>
      <c r="BM116" s="983"/>
      <c r="BN116" s="983"/>
      <c r="BO116" s="983"/>
      <c r="BP116" s="984"/>
      <c r="BQ116" s="940" t="s">
        <v>446</v>
      </c>
      <c r="BR116" s="941"/>
      <c r="BS116" s="941"/>
      <c r="BT116" s="941"/>
      <c r="BU116" s="941"/>
      <c r="BV116" s="941" t="s">
        <v>446</v>
      </c>
      <c r="BW116" s="941"/>
      <c r="BX116" s="941"/>
      <c r="BY116" s="941"/>
      <c r="BZ116" s="941"/>
      <c r="CA116" s="941" t="s">
        <v>446</v>
      </c>
      <c r="CB116" s="941"/>
      <c r="CC116" s="941"/>
      <c r="CD116" s="941"/>
      <c r="CE116" s="941"/>
      <c r="CF116" s="935" t="s">
        <v>446</v>
      </c>
      <c r="CG116" s="936"/>
      <c r="CH116" s="936"/>
      <c r="CI116" s="936"/>
      <c r="CJ116" s="936"/>
      <c r="CK116" s="963"/>
      <c r="CL116" s="964"/>
      <c r="CM116" s="937" t="s">
        <v>461</v>
      </c>
      <c r="CN116" s="938"/>
      <c r="CO116" s="938"/>
      <c r="CP116" s="938"/>
      <c r="CQ116" s="938"/>
      <c r="CR116" s="938"/>
      <c r="CS116" s="938"/>
      <c r="CT116" s="938"/>
      <c r="CU116" s="938"/>
      <c r="CV116" s="938"/>
      <c r="CW116" s="938"/>
      <c r="CX116" s="938"/>
      <c r="CY116" s="938"/>
      <c r="CZ116" s="938"/>
      <c r="DA116" s="938"/>
      <c r="DB116" s="938"/>
      <c r="DC116" s="938"/>
      <c r="DD116" s="938"/>
      <c r="DE116" s="938"/>
      <c r="DF116" s="939"/>
      <c r="DG116" s="973">
        <v>7591</v>
      </c>
      <c r="DH116" s="974"/>
      <c r="DI116" s="974"/>
      <c r="DJ116" s="974"/>
      <c r="DK116" s="975"/>
      <c r="DL116" s="976" t="s">
        <v>446</v>
      </c>
      <c r="DM116" s="974"/>
      <c r="DN116" s="974"/>
      <c r="DO116" s="974"/>
      <c r="DP116" s="975"/>
      <c r="DQ116" s="976" t="s">
        <v>446</v>
      </c>
      <c r="DR116" s="974"/>
      <c r="DS116" s="974"/>
      <c r="DT116" s="974"/>
      <c r="DU116" s="975"/>
      <c r="DV116" s="977" t="s">
        <v>446</v>
      </c>
      <c r="DW116" s="978"/>
      <c r="DX116" s="978"/>
      <c r="DY116" s="978"/>
      <c r="DZ116" s="979"/>
    </row>
    <row r="117" spans="1:130" s="224" customFormat="1" ht="26.25" customHeight="1" x14ac:dyDescent="0.2">
      <c r="A117" s="927" t="s">
        <v>188</v>
      </c>
      <c r="B117" s="908"/>
      <c r="C117" s="908"/>
      <c r="D117" s="908"/>
      <c r="E117" s="908"/>
      <c r="F117" s="908"/>
      <c r="G117" s="908"/>
      <c r="H117" s="908"/>
      <c r="I117" s="908"/>
      <c r="J117" s="908"/>
      <c r="K117" s="908"/>
      <c r="L117" s="908"/>
      <c r="M117" s="908"/>
      <c r="N117" s="908"/>
      <c r="O117" s="908"/>
      <c r="P117" s="908"/>
      <c r="Q117" s="908"/>
      <c r="R117" s="908"/>
      <c r="S117" s="908"/>
      <c r="T117" s="908"/>
      <c r="U117" s="908"/>
      <c r="V117" s="908"/>
      <c r="W117" s="908"/>
      <c r="X117" s="908"/>
      <c r="Y117" s="992" t="s">
        <v>462</v>
      </c>
      <c r="Z117" s="909"/>
      <c r="AA117" s="993">
        <v>2496701</v>
      </c>
      <c r="AB117" s="994"/>
      <c r="AC117" s="994"/>
      <c r="AD117" s="994"/>
      <c r="AE117" s="995"/>
      <c r="AF117" s="996">
        <v>2341336</v>
      </c>
      <c r="AG117" s="994"/>
      <c r="AH117" s="994"/>
      <c r="AI117" s="994"/>
      <c r="AJ117" s="995"/>
      <c r="AK117" s="996">
        <v>2257862</v>
      </c>
      <c r="AL117" s="994"/>
      <c r="AM117" s="994"/>
      <c r="AN117" s="994"/>
      <c r="AO117" s="995"/>
      <c r="AP117" s="997"/>
      <c r="AQ117" s="998"/>
      <c r="AR117" s="998"/>
      <c r="AS117" s="998"/>
      <c r="AT117" s="999"/>
      <c r="AU117" s="923"/>
      <c r="AV117" s="924"/>
      <c r="AW117" s="924"/>
      <c r="AX117" s="924"/>
      <c r="AY117" s="924"/>
      <c r="AZ117" s="989" t="s">
        <v>463</v>
      </c>
      <c r="BA117" s="990"/>
      <c r="BB117" s="990"/>
      <c r="BC117" s="990"/>
      <c r="BD117" s="990"/>
      <c r="BE117" s="990"/>
      <c r="BF117" s="990"/>
      <c r="BG117" s="990"/>
      <c r="BH117" s="990"/>
      <c r="BI117" s="990"/>
      <c r="BJ117" s="990"/>
      <c r="BK117" s="990"/>
      <c r="BL117" s="990"/>
      <c r="BM117" s="990"/>
      <c r="BN117" s="990"/>
      <c r="BO117" s="990"/>
      <c r="BP117" s="991"/>
      <c r="BQ117" s="940" t="s">
        <v>464</v>
      </c>
      <c r="BR117" s="941"/>
      <c r="BS117" s="941"/>
      <c r="BT117" s="941"/>
      <c r="BU117" s="941"/>
      <c r="BV117" s="941" t="s">
        <v>464</v>
      </c>
      <c r="BW117" s="941"/>
      <c r="BX117" s="941"/>
      <c r="BY117" s="941"/>
      <c r="BZ117" s="941"/>
      <c r="CA117" s="941" t="s">
        <v>465</v>
      </c>
      <c r="CB117" s="941"/>
      <c r="CC117" s="941"/>
      <c r="CD117" s="941"/>
      <c r="CE117" s="941"/>
      <c r="CF117" s="935" t="s">
        <v>465</v>
      </c>
      <c r="CG117" s="936"/>
      <c r="CH117" s="936"/>
      <c r="CI117" s="936"/>
      <c r="CJ117" s="936"/>
      <c r="CK117" s="963"/>
      <c r="CL117" s="964"/>
      <c r="CM117" s="937" t="s">
        <v>466</v>
      </c>
      <c r="CN117" s="938"/>
      <c r="CO117" s="938"/>
      <c r="CP117" s="938"/>
      <c r="CQ117" s="938"/>
      <c r="CR117" s="938"/>
      <c r="CS117" s="938"/>
      <c r="CT117" s="938"/>
      <c r="CU117" s="938"/>
      <c r="CV117" s="938"/>
      <c r="CW117" s="938"/>
      <c r="CX117" s="938"/>
      <c r="CY117" s="938"/>
      <c r="CZ117" s="938"/>
      <c r="DA117" s="938"/>
      <c r="DB117" s="938"/>
      <c r="DC117" s="938"/>
      <c r="DD117" s="938"/>
      <c r="DE117" s="938"/>
      <c r="DF117" s="939"/>
      <c r="DG117" s="973" t="s">
        <v>467</v>
      </c>
      <c r="DH117" s="974"/>
      <c r="DI117" s="974"/>
      <c r="DJ117" s="974"/>
      <c r="DK117" s="975"/>
      <c r="DL117" s="976" t="s">
        <v>468</v>
      </c>
      <c r="DM117" s="974"/>
      <c r="DN117" s="974"/>
      <c r="DO117" s="974"/>
      <c r="DP117" s="975"/>
      <c r="DQ117" s="976" t="s">
        <v>469</v>
      </c>
      <c r="DR117" s="974"/>
      <c r="DS117" s="974"/>
      <c r="DT117" s="974"/>
      <c r="DU117" s="975"/>
      <c r="DV117" s="977" t="s">
        <v>469</v>
      </c>
      <c r="DW117" s="978"/>
      <c r="DX117" s="978"/>
      <c r="DY117" s="978"/>
      <c r="DZ117" s="979"/>
    </row>
    <row r="118" spans="1:130" s="224" customFormat="1" ht="26.25" customHeight="1" x14ac:dyDescent="0.2">
      <c r="A118" s="927" t="s">
        <v>434</v>
      </c>
      <c r="B118" s="908"/>
      <c r="C118" s="908"/>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9"/>
      <c r="AA118" s="907" t="s">
        <v>431</v>
      </c>
      <c r="AB118" s="908"/>
      <c r="AC118" s="908"/>
      <c r="AD118" s="908"/>
      <c r="AE118" s="909"/>
      <c r="AF118" s="907" t="s">
        <v>432</v>
      </c>
      <c r="AG118" s="908"/>
      <c r="AH118" s="908"/>
      <c r="AI118" s="908"/>
      <c r="AJ118" s="909"/>
      <c r="AK118" s="907" t="s">
        <v>308</v>
      </c>
      <c r="AL118" s="908"/>
      <c r="AM118" s="908"/>
      <c r="AN118" s="908"/>
      <c r="AO118" s="909"/>
      <c r="AP118" s="985" t="s">
        <v>433</v>
      </c>
      <c r="AQ118" s="986"/>
      <c r="AR118" s="986"/>
      <c r="AS118" s="986"/>
      <c r="AT118" s="987"/>
      <c r="AU118" s="923"/>
      <c r="AV118" s="924"/>
      <c r="AW118" s="924"/>
      <c r="AX118" s="924"/>
      <c r="AY118" s="924"/>
      <c r="AZ118" s="988" t="s">
        <v>470</v>
      </c>
      <c r="BA118" s="980"/>
      <c r="BB118" s="980"/>
      <c r="BC118" s="980"/>
      <c r="BD118" s="980"/>
      <c r="BE118" s="980"/>
      <c r="BF118" s="980"/>
      <c r="BG118" s="980"/>
      <c r="BH118" s="980"/>
      <c r="BI118" s="980"/>
      <c r="BJ118" s="980"/>
      <c r="BK118" s="980"/>
      <c r="BL118" s="980"/>
      <c r="BM118" s="980"/>
      <c r="BN118" s="980"/>
      <c r="BO118" s="980"/>
      <c r="BP118" s="981"/>
      <c r="BQ118" s="1014" t="s">
        <v>465</v>
      </c>
      <c r="BR118" s="1015"/>
      <c r="BS118" s="1015"/>
      <c r="BT118" s="1015"/>
      <c r="BU118" s="1015"/>
      <c r="BV118" s="1015" t="s">
        <v>468</v>
      </c>
      <c r="BW118" s="1015"/>
      <c r="BX118" s="1015"/>
      <c r="BY118" s="1015"/>
      <c r="BZ118" s="1015"/>
      <c r="CA118" s="1015" t="s">
        <v>467</v>
      </c>
      <c r="CB118" s="1015"/>
      <c r="CC118" s="1015"/>
      <c r="CD118" s="1015"/>
      <c r="CE118" s="1015"/>
      <c r="CF118" s="935" t="s">
        <v>469</v>
      </c>
      <c r="CG118" s="936"/>
      <c r="CH118" s="936"/>
      <c r="CI118" s="936"/>
      <c r="CJ118" s="936"/>
      <c r="CK118" s="963"/>
      <c r="CL118" s="964"/>
      <c r="CM118" s="937" t="s">
        <v>471</v>
      </c>
      <c r="CN118" s="938"/>
      <c r="CO118" s="938"/>
      <c r="CP118" s="938"/>
      <c r="CQ118" s="938"/>
      <c r="CR118" s="938"/>
      <c r="CS118" s="938"/>
      <c r="CT118" s="938"/>
      <c r="CU118" s="938"/>
      <c r="CV118" s="938"/>
      <c r="CW118" s="938"/>
      <c r="CX118" s="938"/>
      <c r="CY118" s="938"/>
      <c r="CZ118" s="938"/>
      <c r="DA118" s="938"/>
      <c r="DB118" s="938"/>
      <c r="DC118" s="938"/>
      <c r="DD118" s="938"/>
      <c r="DE118" s="938"/>
      <c r="DF118" s="939"/>
      <c r="DG118" s="973" t="s">
        <v>468</v>
      </c>
      <c r="DH118" s="974"/>
      <c r="DI118" s="974"/>
      <c r="DJ118" s="974"/>
      <c r="DK118" s="975"/>
      <c r="DL118" s="976" t="s">
        <v>469</v>
      </c>
      <c r="DM118" s="974"/>
      <c r="DN118" s="974"/>
      <c r="DO118" s="974"/>
      <c r="DP118" s="975"/>
      <c r="DQ118" s="976" t="s">
        <v>469</v>
      </c>
      <c r="DR118" s="974"/>
      <c r="DS118" s="974"/>
      <c r="DT118" s="974"/>
      <c r="DU118" s="975"/>
      <c r="DV118" s="977" t="s">
        <v>469</v>
      </c>
      <c r="DW118" s="978"/>
      <c r="DX118" s="978"/>
      <c r="DY118" s="978"/>
      <c r="DZ118" s="979"/>
    </row>
    <row r="119" spans="1:130" s="224" customFormat="1" ht="26.25" customHeight="1" x14ac:dyDescent="0.2">
      <c r="A119" s="1071" t="s">
        <v>437</v>
      </c>
      <c r="B119" s="962"/>
      <c r="C119" s="944" t="s">
        <v>438</v>
      </c>
      <c r="D119" s="912"/>
      <c r="E119" s="912"/>
      <c r="F119" s="912"/>
      <c r="G119" s="912"/>
      <c r="H119" s="912"/>
      <c r="I119" s="912"/>
      <c r="J119" s="912"/>
      <c r="K119" s="912"/>
      <c r="L119" s="912"/>
      <c r="M119" s="912"/>
      <c r="N119" s="912"/>
      <c r="O119" s="912"/>
      <c r="P119" s="912"/>
      <c r="Q119" s="912"/>
      <c r="R119" s="912"/>
      <c r="S119" s="912"/>
      <c r="T119" s="912"/>
      <c r="U119" s="912"/>
      <c r="V119" s="912"/>
      <c r="W119" s="912"/>
      <c r="X119" s="912"/>
      <c r="Y119" s="912"/>
      <c r="Z119" s="913"/>
      <c r="AA119" s="914" t="s">
        <v>464</v>
      </c>
      <c r="AB119" s="915"/>
      <c r="AC119" s="915"/>
      <c r="AD119" s="915"/>
      <c r="AE119" s="916"/>
      <c r="AF119" s="917" t="s">
        <v>467</v>
      </c>
      <c r="AG119" s="915"/>
      <c r="AH119" s="915"/>
      <c r="AI119" s="915"/>
      <c r="AJ119" s="916"/>
      <c r="AK119" s="917" t="s">
        <v>464</v>
      </c>
      <c r="AL119" s="915"/>
      <c r="AM119" s="915"/>
      <c r="AN119" s="915"/>
      <c r="AO119" s="916"/>
      <c r="AP119" s="918" t="s">
        <v>469</v>
      </c>
      <c r="AQ119" s="919"/>
      <c r="AR119" s="919"/>
      <c r="AS119" s="919"/>
      <c r="AT119" s="920"/>
      <c r="AU119" s="925"/>
      <c r="AV119" s="926"/>
      <c r="AW119" s="926"/>
      <c r="AX119" s="926"/>
      <c r="AY119" s="926"/>
      <c r="AZ119" s="245" t="s">
        <v>188</v>
      </c>
      <c r="BA119" s="245"/>
      <c r="BB119" s="245"/>
      <c r="BC119" s="245"/>
      <c r="BD119" s="245"/>
      <c r="BE119" s="245"/>
      <c r="BF119" s="245"/>
      <c r="BG119" s="245"/>
      <c r="BH119" s="245"/>
      <c r="BI119" s="245"/>
      <c r="BJ119" s="245"/>
      <c r="BK119" s="245"/>
      <c r="BL119" s="245"/>
      <c r="BM119" s="245"/>
      <c r="BN119" s="245"/>
      <c r="BO119" s="992" t="s">
        <v>472</v>
      </c>
      <c r="BP119" s="1020"/>
      <c r="BQ119" s="1014">
        <v>26509466</v>
      </c>
      <c r="BR119" s="1015"/>
      <c r="BS119" s="1015"/>
      <c r="BT119" s="1015"/>
      <c r="BU119" s="1015"/>
      <c r="BV119" s="1015">
        <v>25659583</v>
      </c>
      <c r="BW119" s="1015"/>
      <c r="BX119" s="1015"/>
      <c r="BY119" s="1015"/>
      <c r="BZ119" s="1015"/>
      <c r="CA119" s="1015">
        <v>23156793</v>
      </c>
      <c r="CB119" s="1015"/>
      <c r="CC119" s="1015"/>
      <c r="CD119" s="1015"/>
      <c r="CE119" s="1015"/>
      <c r="CF119" s="1016"/>
      <c r="CG119" s="1017"/>
      <c r="CH119" s="1017"/>
      <c r="CI119" s="1017"/>
      <c r="CJ119" s="1018"/>
      <c r="CK119" s="965"/>
      <c r="CL119" s="966"/>
      <c r="CM119" s="988" t="s">
        <v>473</v>
      </c>
      <c r="CN119" s="980"/>
      <c r="CO119" s="980"/>
      <c r="CP119" s="980"/>
      <c r="CQ119" s="980"/>
      <c r="CR119" s="980"/>
      <c r="CS119" s="980"/>
      <c r="CT119" s="980"/>
      <c r="CU119" s="980"/>
      <c r="CV119" s="980"/>
      <c r="CW119" s="980"/>
      <c r="CX119" s="980"/>
      <c r="CY119" s="980"/>
      <c r="CZ119" s="980"/>
      <c r="DA119" s="980"/>
      <c r="DB119" s="980"/>
      <c r="DC119" s="980"/>
      <c r="DD119" s="980"/>
      <c r="DE119" s="980"/>
      <c r="DF119" s="981"/>
      <c r="DG119" s="1019" t="s">
        <v>469</v>
      </c>
      <c r="DH119" s="1001"/>
      <c r="DI119" s="1001"/>
      <c r="DJ119" s="1001"/>
      <c r="DK119" s="1002"/>
      <c r="DL119" s="1000" t="s">
        <v>465</v>
      </c>
      <c r="DM119" s="1001"/>
      <c r="DN119" s="1001"/>
      <c r="DO119" s="1001"/>
      <c r="DP119" s="1002"/>
      <c r="DQ119" s="1000" t="s">
        <v>469</v>
      </c>
      <c r="DR119" s="1001"/>
      <c r="DS119" s="1001"/>
      <c r="DT119" s="1001"/>
      <c r="DU119" s="1002"/>
      <c r="DV119" s="1003" t="s">
        <v>468</v>
      </c>
      <c r="DW119" s="1004"/>
      <c r="DX119" s="1004"/>
      <c r="DY119" s="1004"/>
      <c r="DZ119" s="1005"/>
    </row>
    <row r="120" spans="1:130" s="224" customFormat="1" ht="26.25" customHeight="1" x14ac:dyDescent="0.2">
      <c r="A120" s="1072"/>
      <c r="B120" s="964"/>
      <c r="C120" s="937" t="s">
        <v>443</v>
      </c>
      <c r="D120" s="938"/>
      <c r="E120" s="938"/>
      <c r="F120" s="938"/>
      <c r="G120" s="938"/>
      <c r="H120" s="938"/>
      <c r="I120" s="938"/>
      <c r="J120" s="938"/>
      <c r="K120" s="938"/>
      <c r="L120" s="938"/>
      <c r="M120" s="938"/>
      <c r="N120" s="938"/>
      <c r="O120" s="938"/>
      <c r="P120" s="938"/>
      <c r="Q120" s="938"/>
      <c r="R120" s="938"/>
      <c r="S120" s="938"/>
      <c r="T120" s="938"/>
      <c r="U120" s="938"/>
      <c r="V120" s="938"/>
      <c r="W120" s="938"/>
      <c r="X120" s="938"/>
      <c r="Y120" s="938"/>
      <c r="Z120" s="939"/>
      <c r="AA120" s="973" t="s">
        <v>468</v>
      </c>
      <c r="AB120" s="974"/>
      <c r="AC120" s="974"/>
      <c r="AD120" s="974"/>
      <c r="AE120" s="975"/>
      <c r="AF120" s="976" t="s">
        <v>468</v>
      </c>
      <c r="AG120" s="974"/>
      <c r="AH120" s="974"/>
      <c r="AI120" s="974"/>
      <c r="AJ120" s="975"/>
      <c r="AK120" s="976" t="s">
        <v>468</v>
      </c>
      <c r="AL120" s="974"/>
      <c r="AM120" s="974"/>
      <c r="AN120" s="974"/>
      <c r="AO120" s="975"/>
      <c r="AP120" s="977" t="s">
        <v>469</v>
      </c>
      <c r="AQ120" s="978"/>
      <c r="AR120" s="978"/>
      <c r="AS120" s="978"/>
      <c r="AT120" s="979"/>
      <c r="AU120" s="1006" t="s">
        <v>474</v>
      </c>
      <c r="AV120" s="1007"/>
      <c r="AW120" s="1007"/>
      <c r="AX120" s="1007"/>
      <c r="AY120" s="1008"/>
      <c r="AZ120" s="944" t="s">
        <v>475</v>
      </c>
      <c r="BA120" s="912"/>
      <c r="BB120" s="912"/>
      <c r="BC120" s="912"/>
      <c r="BD120" s="912"/>
      <c r="BE120" s="912"/>
      <c r="BF120" s="912"/>
      <c r="BG120" s="912"/>
      <c r="BH120" s="912"/>
      <c r="BI120" s="912"/>
      <c r="BJ120" s="912"/>
      <c r="BK120" s="912"/>
      <c r="BL120" s="912"/>
      <c r="BM120" s="912"/>
      <c r="BN120" s="912"/>
      <c r="BO120" s="912"/>
      <c r="BP120" s="913"/>
      <c r="BQ120" s="945">
        <v>13522782</v>
      </c>
      <c r="BR120" s="946"/>
      <c r="BS120" s="946"/>
      <c r="BT120" s="946"/>
      <c r="BU120" s="946"/>
      <c r="BV120" s="946">
        <v>16575854</v>
      </c>
      <c r="BW120" s="946"/>
      <c r="BX120" s="946"/>
      <c r="BY120" s="946"/>
      <c r="BZ120" s="946"/>
      <c r="CA120" s="946">
        <v>17046775</v>
      </c>
      <c r="CB120" s="946"/>
      <c r="CC120" s="946"/>
      <c r="CD120" s="946"/>
      <c r="CE120" s="946"/>
      <c r="CF120" s="959">
        <v>79.400000000000006</v>
      </c>
      <c r="CG120" s="960"/>
      <c r="CH120" s="960"/>
      <c r="CI120" s="960"/>
      <c r="CJ120" s="960"/>
      <c r="CK120" s="1021" t="s">
        <v>476</v>
      </c>
      <c r="CL120" s="1022"/>
      <c r="CM120" s="1022"/>
      <c r="CN120" s="1022"/>
      <c r="CO120" s="1023"/>
      <c r="CP120" s="1029" t="s">
        <v>477</v>
      </c>
      <c r="CQ120" s="1030"/>
      <c r="CR120" s="1030"/>
      <c r="CS120" s="1030"/>
      <c r="CT120" s="1030"/>
      <c r="CU120" s="1030"/>
      <c r="CV120" s="1030"/>
      <c r="CW120" s="1030"/>
      <c r="CX120" s="1030"/>
      <c r="CY120" s="1030"/>
      <c r="CZ120" s="1030"/>
      <c r="DA120" s="1030"/>
      <c r="DB120" s="1030"/>
      <c r="DC120" s="1030"/>
      <c r="DD120" s="1030"/>
      <c r="DE120" s="1030"/>
      <c r="DF120" s="1031"/>
      <c r="DG120" s="945">
        <v>2876760</v>
      </c>
      <c r="DH120" s="946"/>
      <c r="DI120" s="946"/>
      <c r="DJ120" s="946"/>
      <c r="DK120" s="946"/>
      <c r="DL120" s="946">
        <v>2639304</v>
      </c>
      <c r="DM120" s="946"/>
      <c r="DN120" s="946"/>
      <c r="DO120" s="946"/>
      <c r="DP120" s="946"/>
      <c r="DQ120" s="946">
        <v>1914166</v>
      </c>
      <c r="DR120" s="946"/>
      <c r="DS120" s="946"/>
      <c r="DT120" s="946"/>
      <c r="DU120" s="946"/>
      <c r="DV120" s="947">
        <v>8.9</v>
      </c>
      <c r="DW120" s="947"/>
      <c r="DX120" s="947"/>
      <c r="DY120" s="947"/>
      <c r="DZ120" s="948"/>
    </row>
    <row r="121" spans="1:130" s="224" customFormat="1" ht="26.25" customHeight="1" x14ac:dyDescent="0.2">
      <c r="A121" s="1072"/>
      <c r="B121" s="964"/>
      <c r="C121" s="989" t="s">
        <v>478</v>
      </c>
      <c r="D121" s="990"/>
      <c r="E121" s="990"/>
      <c r="F121" s="990"/>
      <c r="G121" s="990"/>
      <c r="H121" s="990"/>
      <c r="I121" s="990"/>
      <c r="J121" s="990"/>
      <c r="K121" s="990"/>
      <c r="L121" s="990"/>
      <c r="M121" s="990"/>
      <c r="N121" s="990"/>
      <c r="O121" s="990"/>
      <c r="P121" s="990"/>
      <c r="Q121" s="990"/>
      <c r="R121" s="990"/>
      <c r="S121" s="990"/>
      <c r="T121" s="990"/>
      <c r="U121" s="990"/>
      <c r="V121" s="990"/>
      <c r="W121" s="990"/>
      <c r="X121" s="990"/>
      <c r="Y121" s="990"/>
      <c r="Z121" s="991"/>
      <c r="AA121" s="973" t="s">
        <v>465</v>
      </c>
      <c r="AB121" s="974"/>
      <c r="AC121" s="974"/>
      <c r="AD121" s="974"/>
      <c r="AE121" s="975"/>
      <c r="AF121" s="976" t="s">
        <v>464</v>
      </c>
      <c r="AG121" s="974"/>
      <c r="AH121" s="974"/>
      <c r="AI121" s="974"/>
      <c r="AJ121" s="975"/>
      <c r="AK121" s="976" t="s">
        <v>469</v>
      </c>
      <c r="AL121" s="974"/>
      <c r="AM121" s="974"/>
      <c r="AN121" s="974"/>
      <c r="AO121" s="975"/>
      <c r="AP121" s="977" t="s">
        <v>464</v>
      </c>
      <c r="AQ121" s="978"/>
      <c r="AR121" s="978"/>
      <c r="AS121" s="978"/>
      <c r="AT121" s="979"/>
      <c r="AU121" s="1009"/>
      <c r="AV121" s="1010"/>
      <c r="AW121" s="1010"/>
      <c r="AX121" s="1010"/>
      <c r="AY121" s="1011"/>
      <c r="AZ121" s="937" t="s">
        <v>479</v>
      </c>
      <c r="BA121" s="938"/>
      <c r="BB121" s="938"/>
      <c r="BC121" s="938"/>
      <c r="BD121" s="938"/>
      <c r="BE121" s="938"/>
      <c r="BF121" s="938"/>
      <c r="BG121" s="938"/>
      <c r="BH121" s="938"/>
      <c r="BI121" s="938"/>
      <c r="BJ121" s="938"/>
      <c r="BK121" s="938"/>
      <c r="BL121" s="938"/>
      <c r="BM121" s="938"/>
      <c r="BN121" s="938"/>
      <c r="BO121" s="938"/>
      <c r="BP121" s="939"/>
      <c r="BQ121" s="940">
        <v>5989684</v>
      </c>
      <c r="BR121" s="941"/>
      <c r="BS121" s="941"/>
      <c r="BT121" s="941"/>
      <c r="BU121" s="941"/>
      <c r="BV121" s="941">
        <v>5788111</v>
      </c>
      <c r="BW121" s="941"/>
      <c r="BX121" s="941"/>
      <c r="BY121" s="941"/>
      <c r="BZ121" s="941"/>
      <c r="CA121" s="941">
        <v>4309066</v>
      </c>
      <c r="CB121" s="941"/>
      <c r="CC121" s="941"/>
      <c r="CD121" s="941"/>
      <c r="CE121" s="941"/>
      <c r="CF121" s="935">
        <v>20.100000000000001</v>
      </c>
      <c r="CG121" s="936"/>
      <c r="CH121" s="936"/>
      <c r="CI121" s="936"/>
      <c r="CJ121" s="936"/>
      <c r="CK121" s="1024"/>
      <c r="CL121" s="1025"/>
      <c r="CM121" s="1025"/>
      <c r="CN121" s="1025"/>
      <c r="CO121" s="1026"/>
      <c r="CP121" s="1034" t="s">
        <v>480</v>
      </c>
      <c r="CQ121" s="1035"/>
      <c r="CR121" s="1035"/>
      <c r="CS121" s="1035"/>
      <c r="CT121" s="1035"/>
      <c r="CU121" s="1035"/>
      <c r="CV121" s="1035"/>
      <c r="CW121" s="1035"/>
      <c r="CX121" s="1035"/>
      <c r="CY121" s="1035"/>
      <c r="CZ121" s="1035"/>
      <c r="DA121" s="1035"/>
      <c r="DB121" s="1035"/>
      <c r="DC121" s="1035"/>
      <c r="DD121" s="1035"/>
      <c r="DE121" s="1035"/>
      <c r="DF121" s="1036"/>
      <c r="DG121" s="940" t="s">
        <v>469</v>
      </c>
      <c r="DH121" s="941"/>
      <c r="DI121" s="941"/>
      <c r="DJ121" s="941"/>
      <c r="DK121" s="941"/>
      <c r="DL121" s="941" t="s">
        <v>468</v>
      </c>
      <c r="DM121" s="941"/>
      <c r="DN121" s="941"/>
      <c r="DO121" s="941"/>
      <c r="DP121" s="941"/>
      <c r="DQ121" s="941" t="s">
        <v>469</v>
      </c>
      <c r="DR121" s="941"/>
      <c r="DS121" s="941"/>
      <c r="DT121" s="941"/>
      <c r="DU121" s="941"/>
      <c r="DV121" s="942" t="s">
        <v>468</v>
      </c>
      <c r="DW121" s="942"/>
      <c r="DX121" s="942"/>
      <c r="DY121" s="942"/>
      <c r="DZ121" s="943"/>
    </row>
    <row r="122" spans="1:130" s="224" customFormat="1" ht="26.25" customHeight="1" x14ac:dyDescent="0.2">
      <c r="A122" s="1072"/>
      <c r="B122" s="964"/>
      <c r="C122" s="937" t="s">
        <v>455</v>
      </c>
      <c r="D122" s="938"/>
      <c r="E122" s="938"/>
      <c r="F122" s="938"/>
      <c r="G122" s="938"/>
      <c r="H122" s="938"/>
      <c r="I122" s="938"/>
      <c r="J122" s="938"/>
      <c r="K122" s="938"/>
      <c r="L122" s="938"/>
      <c r="M122" s="938"/>
      <c r="N122" s="938"/>
      <c r="O122" s="938"/>
      <c r="P122" s="938"/>
      <c r="Q122" s="938"/>
      <c r="R122" s="938"/>
      <c r="S122" s="938"/>
      <c r="T122" s="938"/>
      <c r="U122" s="938"/>
      <c r="V122" s="938"/>
      <c r="W122" s="938"/>
      <c r="X122" s="938"/>
      <c r="Y122" s="938"/>
      <c r="Z122" s="939"/>
      <c r="AA122" s="973" t="s">
        <v>468</v>
      </c>
      <c r="AB122" s="974"/>
      <c r="AC122" s="974"/>
      <c r="AD122" s="974"/>
      <c r="AE122" s="975"/>
      <c r="AF122" s="976" t="s">
        <v>465</v>
      </c>
      <c r="AG122" s="974"/>
      <c r="AH122" s="974"/>
      <c r="AI122" s="974"/>
      <c r="AJ122" s="975"/>
      <c r="AK122" s="976" t="s">
        <v>469</v>
      </c>
      <c r="AL122" s="974"/>
      <c r="AM122" s="974"/>
      <c r="AN122" s="974"/>
      <c r="AO122" s="975"/>
      <c r="AP122" s="977" t="s">
        <v>469</v>
      </c>
      <c r="AQ122" s="978"/>
      <c r="AR122" s="978"/>
      <c r="AS122" s="978"/>
      <c r="AT122" s="979"/>
      <c r="AU122" s="1009"/>
      <c r="AV122" s="1010"/>
      <c r="AW122" s="1010"/>
      <c r="AX122" s="1010"/>
      <c r="AY122" s="1011"/>
      <c r="AZ122" s="988" t="s">
        <v>481</v>
      </c>
      <c r="BA122" s="980"/>
      <c r="BB122" s="980"/>
      <c r="BC122" s="980"/>
      <c r="BD122" s="980"/>
      <c r="BE122" s="980"/>
      <c r="BF122" s="980"/>
      <c r="BG122" s="980"/>
      <c r="BH122" s="980"/>
      <c r="BI122" s="980"/>
      <c r="BJ122" s="980"/>
      <c r="BK122" s="980"/>
      <c r="BL122" s="980"/>
      <c r="BM122" s="980"/>
      <c r="BN122" s="980"/>
      <c r="BO122" s="980"/>
      <c r="BP122" s="981"/>
      <c r="BQ122" s="1014">
        <v>14539389</v>
      </c>
      <c r="BR122" s="1015"/>
      <c r="BS122" s="1015"/>
      <c r="BT122" s="1015"/>
      <c r="BU122" s="1015"/>
      <c r="BV122" s="1015">
        <v>14058739</v>
      </c>
      <c r="BW122" s="1015"/>
      <c r="BX122" s="1015"/>
      <c r="BY122" s="1015"/>
      <c r="BZ122" s="1015"/>
      <c r="CA122" s="1015">
        <v>12743679</v>
      </c>
      <c r="CB122" s="1015"/>
      <c r="CC122" s="1015"/>
      <c r="CD122" s="1015"/>
      <c r="CE122" s="1015"/>
      <c r="CF122" s="1032">
        <v>59.4</v>
      </c>
      <c r="CG122" s="1033"/>
      <c r="CH122" s="1033"/>
      <c r="CI122" s="1033"/>
      <c r="CJ122" s="1033"/>
      <c r="CK122" s="1024"/>
      <c r="CL122" s="1025"/>
      <c r="CM122" s="1025"/>
      <c r="CN122" s="1025"/>
      <c r="CO122" s="1026"/>
      <c r="CP122" s="1034" t="s">
        <v>482</v>
      </c>
      <c r="CQ122" s="1035"/>
      <c r="CR122" s="1035"/>
      <c r="CS122" s="1035"/>
      <c r="CT122" s="1035"/>
      <c r="CU122" s="1035"/>
      <c r="CV122" s="1035"/>
      <c r="CW122" s="1035"/>
      <c r="CX122" s="1035"/>
      <c r="CY122" s="1035"/>
      <c r="CZ122" s="1035"/>
      <c r="DA122" s="1035"/>
      <c r="DB122" s="1035"/>
      <c r="DC122" s="1035"/>
      <c r="DD122" s="1035"/>
      <c r="DE122" s="1035"/>
      <c r="DF122" s="1036"/>
      <c r="DG122" s="940" t="s">
        <v>468</v>
      </c>
      <c r="DH122" s="941"/>
      <c r="DI122" s="941"/>
      <c r="DJ122" s="941"/>
      <c r="DK122" s="941"/>
      <c r="DL122" s="941" t="s">
        <v>469</v>
      </c>
      <c r="DM122" s="941"/>
      <c r="DN122" s="941"/>
      <c r="DO122" s="941"/>
      <c r="DP122" s="941"/>
      <c r="DQ122" s="941" t="s">
        <v>469</v>
      </c>
      <c r="DR122" s="941"/>
      <c r="DS122" s="941"/>
      <c r="DT122" s="941"/>
      <c r="DU122" s="941"/>
      <c r="DV122" s="942" t="s">
        <v>468</v>
      </c>
      <c r="DW122" s="942"/>
      <c r="DX122" s="942"/>
      <c r="DY122" s="942"/>
      <c r="DZ122" s="943"/>
    </row>
    <row r="123" spans="1:130" s="224" customFormat="1" ht="26.25" customHeight="1" x14ac:dyDescent="0.2">
      <c r="A123" s="1072"/>
      <c r="B123" s="964"/>
      <c r="C123" s="937" t="s">
        <v>461</v>
      </c>
      <c r="D123" s="938"/>
      <c r="E123" s="938"/>
      <c r="F123" s="938"/>
      <c r="G123" s="938"/>
      <c r="H123" s="938"/>
      <c r="I123" s="938"/>
      <c r="J123" s="938"/>
      <c r="K123" s="938"/>
      <c r="L123" s="938"/>
      <c r="M123" s="938"/>
      <c r="N123" s="938"/>
      <c r="O123" s="938"/>
      <c r="P123" s="938"/>
      <c r="Q123" s="938"/>
      <c r="R123" s="938"/>
      <c r="S123" s="938"/>
      <c r="T123" s="938"/>
      <c r="U123" s="938"/>
      <c r="V123" s="938"/>
      <c r="W123" s="938"/>
      <c r="X123" s="938"/>
      <c r="Y123" s="938"/>
      <c r="Z123" s="939"/>
      <c r="AA123" s="973">
        <v>8170</v>
      </c>
      <c r="AB123" s="974"/>
      <c r="AC123" s="974"/>
      <c r="AD123" s="974"/>
      <c r="AE123" s="975"/>
      <c r="AF123" s="976">
        <v>7591</v>
      </c>
      <c r="AG123" s="974"/>
      <c r="AH123" s="974"/>
      <c r="AI123" s="974"/>
      <c r="AJ123" s="975"/>
      <c r="AK123" s="976" t="s">
        <v>469</v>
      </c>
      <c r="AL123" s="974"/>
      <c r="AM123" s="974"/>
      <c r="AN123" s="974"/>
      <c r="AO123" s="975"/>
      <c r="AP123" s="977" t="s">
        <v>465</v>
      </c>
      <c r="AQ123" s="978"/>
      <c r="AR123" s="978"/>
      <c r="AS123" s="978"/>
      <c r="AT123" s="979"/>
      <c r="AU123" s="1012"/>
      <c r="AV123" s="1013"/>
      <c r="AW123" s="1013"/>
      <c r="AX123" s="1013"/>
      <c r="AY123" s="1013"/>
      <c r="AZ123" s="245" t="s">
        <v>188</v>
      </c>
      <c r="BA123" s="245"/>
      <c r="BB123" s="245"/>
      <c r="BC123" s="245"/>
      <c r="BD123" s="245"/>
      <c r="BE123" s="245"/>
      <c r="BF123" s="245"/>
      <c r="BG123" s="245"/>
      <c r="BH123" s="245"/>
      <c r="BI123" s="245"/>
      <c r="BJ123" s="245"/>
      <c r="BK123" s="245"/>
      <c r="BL123" s="245"/>
      <c r="BM123" s="245"/>
      <c r="BN123" s="245"/>
      <c r="BO123" s="992" t="s">
        <v>483</v>
      </c>
      <c r="BP123" s="1020"/>
      <c r="BQ123" s="1078">
        <v>34051855</v>
      </c>
      <c r="BR123" s="1079"/>
      <c r="BS123" s="1079"/>
      <c r="BT123" s="1079"/>
      <c r="BU123" s="1079"/>
      <c r="BV123" s="1079">
        <v>36422704</v>
      </c>
      <c r="BW123" s="1079"/>
      <c r="BX123" s="1079"/>
      <c r="BY123" s="1079"/>
      <c r="BZ123" s="1079"/>
      <c r="CA123" s="1079">
        <v>34099520</v>
      </c>
      <c r="CB123" s="1079"/>
      <c r="CC123" s="1079"/>
      <c r="CD123" s="1079"/>
      <c r="CE123" s="1079"/>
      <c r="CF123" s="1016"/>
      <c r="CG123" s="1017"/>
      <c r="CH123" s="1017"/>
      <c r="CI123" s="1017"/>
      <c r="CJ123" s="1018"/>
      <c r="CK123" s="1024"/>
      <c r="CL123" s="1025"/>
      <c r="CM123" s="1025"/>
      <c r="CN123" s="1025"/>
      <c r="CO123" s="1026"/>
      <c r="CP123" s="1034" t="s">
        <v>484</v>
      </c>
      <c r="CQ123" s="1035"/>
      <c r="CR123" s="1035"/>
      <c r="CS123" s="1035"/>
      <c r="CT123" s="1035"/>
      <c r="CU123" s="1035"/>
      <c r="CV123" s="1035"/>
      <c r="CW123" s="1035"/>
      <c r="CX123" s="1035"/>
      <c r="CY123" s="1035"/>
      <c r="CZ123" s="1035"/>
      <c r="DA123" s="1035"/>
      <c r="DB123" s="1035"/>
      <c r="DC123" s="1035"/>
      <c r="DD123" s="1035"/>
      <c r="DE123" s="1035"/>
      <c r="DF123" s="1036"/>
      <c r="DG123" s="973" t="s">
        <v>468</v>
      </c>
      <c r="DH123" s="974"/>
      <c r="DI123" s="974"/>
      <c r="DJ123" s="974"/>
      <c r="DK123" s="975"/>
      <c r="DL123" s="976" t="s">
        <v>468</v>
      </c>
      <c r="DM123" s="974"/>
      <c r="DN123" s="974"/>
      <c r="DO123" s="974"/>
      <c r="DP123" s="975"/>
      <c r="DQ123" s="976" t="s">
        <v>465</v>
      </c>
      <c r="DR123" s="974"/>
      <c r="DS123" s="974"/>
      <c r="DT123" s="974"/>
      <c r="DU123" s="975"/>
      <c r="DV123" s="977" t="s">
        <v>468</v>
      </c>
      <c r="DW123" s="978"/>
      <c r="DX123" s="978"/>
      <c r="DY123" s="978"/>
      <c r="DZ123" s="979"/>
    </row>
    <row r="124" spans="1:130" s="224" customFormat="1" ht="26.25" customHeight="1" thickBot="1" x14ac:dyDescent="0.25">
      <c r="A124" s="1072"/>
      <c r="B124" s="964"/>
      <c r="C124" s="937" t="s">
        <v>466</v>
      </c>
      <c r="D124" s="938"/>
      <c r="E124" s="938"/>
      <c r="F124" s="938"/>
      <c r="G124" s="938"/>
      <c r="H124" s="938"/>
      <c r="I124" s="938"/>
      <c r="J124" s="938"/>
      <c r="K124" s="938"/>
      <c r="L124" s="938"/>
      <c r="M124" s="938"/>
      <c r="N124" s="938"/>
      <c r="O124" s="938"/>
      <c r="P124" s="938"/>
      <c r="Q124" s="938"/>
      <c r="R124" s="938"/>
      <c r="S124" s="938"/>
      <c r="T124" s="938"/>
      <c r="U124" s="938"/>
      <c r="V124" s="938"/>
      <c r="W124" s="938"/>
      <c r="X124" s="938"/>
      <c r="Y124" s="938"/>
      <c r="Z124" s="939"/>
      <c r="AA124" s="973" t="s">
        <v>468</v>
      </c>
      <c r="AB124" s="974"/>
      <c r="AC124" s="974"/>
      <c r="AD124" s="974"/>
      <c r="AE124" s="975"/>
      <c r="AF124" s="976" t="s">
        <v>469</v>
      </c>
      <c r="AG124" s="974"/>
      <c r="AH124" s="974"/>
      <c r="AI124" s="974"/>
      <c r="AJ124" s="975"/>
      <c r="AK124" s="976" t="s">
        <v>464</v>
      </c>
      <c r="AL124" s="974"/>
      <c r="AM124" s="974"/>
      <c r="AN124" s="974"/>
      <c r="AO124" s="975"/>
      <c r="AP124" s="977" t="s">
        <v>465</v>
      </c>
      <c r="AQ124" s="978"/>
      <c r="AR124" s="978"/>
      <c r="AS124" s="978"/>
      <c r="AT124" s="979"/>
      <c r="AU124" s="1074" t="s">
        <v>485</v>
      </c>
      <c r="AV124" s="1075"/>
      <c r="AW124" s="1075"/>
      <c r="AX124" s="1075"/>
      <c r="AY124" s="1075"/>
      <c r="AZ124" s="1075"/>
      <c r="BA124" s="1075"/>
      <c r="BB124" s="1075"/>
      <c r="BC124" s="1075"/>
      <c r="BD124" s="1075"/>
      <c r="BE124" s="1075"/>
      <c r="BF124" s="1075"/>
      <c r="BG124" s="1075"/>
      <c r="BH124" s="1075"/>
      <c r="BI124" s="1075"/>
      <c r="BJ124" s="1075"/>
      <c r="BK124" s="1075"/>
      <c r="BL124" s="1075"/>
      <c r="BM124" s="1075"/>
      <c r="BN124" s="1075"/>
      <c r="BO124" s="1075"/>
      <c r="BP124" s="1076"/>
      <c r="BQ124" s="1077" t="s">
        <v>468</v>
      </c>
      <c r="BR124" s="1042"/>
      <c r="BS124" s="1042"/>
      <c r="BT124" s="1042"/>
      <c r="BU124" s="1042"/>
      <c r="BV124" s="1042" t="s">
        <v>468</v>
      </c>
      <c r="BW124" s="1042"/>
      <c r="BX124" s="1042"/>
      <c r="BY124" s="1042"/>
      <c r="BZ124" s="1042"/>
      <c r="CA124" s="1042" t="s">
        <v>465</v>
      </c>
      <c r="CB124" s="1042"/>
      <c r="CC124" s="1042"/>
      <c r="CD124" s="1042"/>
      <c r="CE124" s="1042"/>
      <c r="CF124" s="1043"/>
      <c r="CG124" s="1044"/>
      <c r="CH124" s="1044"/>
      <c r="CI124" s="1044"/>
      <c r="CJ124" s="1045"/>
      <c r="CK124" s="1027"/>
      <c r="CL124" s="1027"/>
      <c r="CM124" s="1027"/>
      <c r="CN124" s="1027"/>
      <c r="CO124" s="1028"/>
      <c r="CP124" s="1034" t="s">
        <v>486</v>
      </c>
      <c r="CQ124" s="1035"/>
      <c r="CR124" s="1035"/>
      <c r="CS124" s="1035"/>
      <c r="CT124" s="1035"/>
      <c r="CU124" s="1035"/>
      <c r="CV124" s="1035"/>
      <c r="CW124" s="1035"/>
      <c r="CX124" s="1035"/>
      <c r="CY124" s="1035"/>
      <c r="CZ124" s="1035"/>
      <c r="DA124" s="1035"/>
      <c r="DB124" s="1035"/>
      <c r="DC124" s="1035"/>
      <c r="DD124" s="1035"/>
      <c r="DE124" s="1035"/>
      <c r="DF124" s="1036"/>
      <c r="DG124" s="1019">
        <v>64</v>
      </c>
      <c r="DH124" s="1001"/>
      <c r="DI124" s="1001"/>
      <c r="DJ124" s="1001"/>
      <c r="DK124" s="1002"/>
      <c r="DL124" s="1000" t="s">
        <v>176</v>
      </c>
      <c r="DM124" s="1001"/>
      <c r="DN124" s="1001"/>
      <c r="DO124" s="1001"/>
      <c r="DP124" s="1002"/>
      <c r="DQ124" s="1000" t="s">
        <v>176</v>
      </c>
      <c r="DR124" s="1001"/>
      <c r="DS124" s="1001"/>
      <c r="DT124" s="1001"/>
      <c r="DU124" s="1002"/>
      <c r="DV124" s="1003" t="s">
        <v>176</v>
      </c>
      <c r="DW124" s="1004"/>
      <c r="DX124" s="1004"/>
      <c r="DY124" s="1004"/>
      <c r="DZ124" s="1005"/>
    </row>
    <row r="125" spans="1:130" s="224" customFormat="1" ht="26.25" customHeight="1" x14ac:dyDescent="0.2">
      <c r="A125" s="1072"/>
      <c r="B125" s="964"/>
      <c r="C125" s="937" t="s">
        <v>471</v>
      </c>
      <c r="D125" s="938"/>
      <c r="E125" s="938"/>
      <c r="F125" s="938"/>
      <c r="G125" s="938"/>
      <c r="H125" s="938"/>
      <c r="I125" s="938"/>
      <c r="J125" s="938"/>
      <c r="K125" s="938"/>
      <c r="L125" s="938"/>
      <c r="M125" s="938"/>
      <c r="N125" s="938"/>
      <c r="O125" s="938"/>
      <c r="P125" s="938"/>
      <c r="Q125" s="938"/>
      <c r="R125" s="938"/>
      <c r="S125" s="938"/>
      <c r="T125" s="938"/>
      <c r="U125" s="938"/>
      <c r="V125" s="938"/>
      <c r="W125" s="938"/>
      <c r="X125" s="938"/>
      <c r="Y125" s="938"/>
      <c r="Z125" s="939"/>
      <c r="AA125" s="973" t="s">
        <v>176</v>
      </c>
      <c r="AB125" s="974"/>
      <c r="AC125" s="974"/>
      <c r="AD125" s="974"/>
      <c r="AE125" s="975"/>
      <c r="AF125" s="976" t="s">
        <v>176</v>
      </c>
      <c r="AG125" s="974"/>
      <c r="AH125" s="974"/>
      <c r="AI125" s="974"/>
      <c r="AJ125" s="975"/>
      <c r="AK125" s="976" t="s">
        <v>176</v>
      </c>
      <c r="AL125" s="974"/>
      <c r="AM125" s="974"/>
      <c r="AN125" s="974"/>
      <c r="AO125" s="975"/>
      <c r="AP125" s="977" t="s">
        <v>176</v>
      </c>
      <c r="AQ125" s="978"/>
      <c r="AR125" s="978"/>
      <c r="AS125" s="978"/>
      <c r="AT125" s="97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7" t="s">
        <v>487</v>
      </c>
      <c r="CL125" s="1022"/>
      <c r="CM125" s="1022"/>
      <c r="CN125" s="1022"/>
      <c r="CO125" s="1023"/>
      <c r="CP125" s="944" t="s">
        <v>488</v>
      </c>
      <c r="CQ125" s="912"/>
      <c r="CR125" s="912"/>
      <c r="CS125" s="912"/>
      <c r="CT125" s="912"/>
      <c r="CU125" s="912"/>
      <c r="CV125" s="912"/>
      <c r="CW125" s="912"/>
      <c r="CX125" s="912"/>
      <c r="CY125" s="912"/>
      <c r="CZ125" s="912"/>
      <c r="DA125" s="912"/>
      <c r="DB125" s="912"/>
      <c r="DC125" s="912"/>
      <c r="DD125" s="912"/>
      <c r="DE125" s="912"/>
      <c r="DF125" s="913"/>
      <c r="DG125" s="945" t="s">
        <v>176</v>
      </c>
      <c r="DH125" s="946"/>
      <c r="DI125" s="946"/>
      <c r="DJ125" s="946"/>
      <c r="DK125" s="946"/>
      <c r="DL125" s="946" t="s">
        <v>176</v>
      </c>
      <c r="DM125" s="946"/>
      <c r="DN125" s="946"/>
      <c r="DO125" s="946"/>
      <c r="DP125" s="946"/>
      <c r="DQ125" s="946" t="s">
        <v>176</v>
      </c>
      <c r="DR125" s="946"/>
      <c r="DS125" s="946"/>
      <c r="DT125" s="946"/>
      <c r="DU125" s="946"/>
      <c r="DV125" s="947" t="s">
        <v>176</v>
      </c>
      <c r="DW125" s="947"/>
      <c r="DX125" s="947"/>
      <c r="DY125" s="947"/>
      <c r="DZ125" s="948"/>
    </row>
    <row r="126" spans="1:130" s="224" customFormat="1" ht="26.25" customHeight="1" thickBot="1" x14ac:dyDescent="0.25">
      <c r="A126" s="1072"/>
      <c r="B126" s="964"/>
      <c r="C126" s="937" t="s">
        <v>473</v>
      </c>
      <c r="D126" s="938"/>
      <c r="E126" s="938"/>
      <c r="F126" s="938"/>
      <c r="G126" s="938"/>
      <c r="H126" s="938"/>
      <c r="I126" s="938"/>
      <c r="J126" s="938"/>
      <c r="K126" s="938"/>
      <c r="L126" s="938"/>
      <c r="M126" s="938"/>
      <c r="N126" s="938"/>
      <c r="O126" s="938"/>
      <c r="P126" s="938"/>
      <c r="Q126" s="938"/>
      <c r="R126" s="938"/>
      <c r="S126" s="938"/>
      <c r="T126" s="938"/>
      <c r="U126" s="938"/>
      <c r="V126" s="938"/>
      <c r="W126" s="938"/>
      <c r="X126" s="938"/>
      <c r="Y126" s="938"/>
      <c r="Z126" s="939"/>
      <c r="AA126" s="973" t="s">
        <v>176</v>
      </c>
      <c r="AB126" s="974"/>
      <c r="AC126" s="974"/>
      <c r="AD126" s="974"/>
      <c r="AE126" s="975"/>
      <c r="AF126" s="976" t="s">
        <v>176</v>
      </c>
      <c r="AG126" s="974"/>
      <c r="AH126" s="974"/>
      <c r="AI126" s="974"/>
      <c r="AJ126" s="975"/>
      <c r="AK126" s="976" t="s">
        <v>176</v>
      </c>
      <c r="AL126" s="974"/>
      <c r="AM126" s="974"/>
      <c r="AN126" s="974"/>
      <c r="AO126" s="975"/>
      <c r="AP126" s="977" t="s">
        <v>176</v>
      </c>
      <c r="AQ126" s="978"/>
      <c r="AR126" s="978"/>
      <c r="AS126" s="978"/>
      <c r="AT126" s="97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8"/>
      <c r="CL126" s="1025"/>
      <c r="CM126" s="1025"/>
      <c r="CN126" s="1025"/>
      <c r="CO126" s="1026"/>
      <c r="CP126" s="937" t="s">
        <v>489</v>
      </c>
      <c r="CQ126" s="938"/>
      <c r="CR126" s="938"/>
      <c r="CS126" s="938"/>
      <c r="CT126" s="938"/>
      <c r="CU126" s="938"/>
      <c r="CV126" s="938"/>
      <c r="CW126" s="938"/>
      <c r="CX126" s="938"/>
      <c r="CY126" s="938"/>
      <c r="CZ126" s="938"/>
      <c r="DA126" s="938"/>
      <c r="DB126" s="938"/>
      <c r="DC126" s="938"/>
      <c r="DD126" s="938"/>
      <c r="DE126" s="938"/>
      <c r="DF126" s="939"/>
      <c r="DG126" s="940" t="s">
        <v>176</v>
      </c>
      <c r="DH126" s="941"/>
      <c r="DI126" s="941"/>
      <c r="DJ126" s="941"/>
      <c r="DK126" s="941"/>
      <c r="DL126" s="941" t="s">
        <v>176</v>
      </c>
      <c r="DM126" s="941"/>
      <c r="DN126" s="941"/>
      <c r="DO126" s="941"/>
      <c r="DP126" s="941"/>
      <c r="DQ126" s="941" t="s">
        <v>176</v>
      </c>
      <c r="DR126" s="941"/>
      <c r="DS126" s="941"/>
      <c r="DT126" s="941"/>
      <c r="DU126" s="941"/>
      <c r="DV126" s="942" t="s">
        <v>176</v>
      </c>
      <c r="DW126" s="942"/>
      <c r="DX126" s="942"/>
      <c r="DY126" s="942"/>
      <c r="DZ126" s="943"/>
    </row>
    <row r="127" spans="1:130" s="224" customFormat="1" ht="26.25" customHeight="1" x14ac:dyDescent="0.2">
      <c r="A127" s="1073"/>
      <c r="B127" s="966"/>
      <c r="C127" s="988" t="s">
        <v>490</v>
      </c>
      <c r="D127" s="980"/>
      <c r="E127" s="980"/>
      <c r="F127" s="980"/>
      <c r="G127" s="980"/>
      <c r="H127" s="980"/>
      <c r="I127" s="980"/>
      <c r="J127" s="980"/>
      <c r="K127" s="980"/>
      <c r="L127" s="980"/>
      <c r="M127" s="980"/>
      <c r="N127" s="980"/>
      <c r="O127" s="980"/>
      <c r="P127" s="980"/>
      <c r="Q127" s="980"/>
      <c r="R127" s="980"/>
      <c r="S127" s="980"/>
      <c r="T127" s="980"/>
      <c r="U127" s="980"/>
      <c r="V127" s="980"/>
      <c r="W127" s="980"/>
      <c r="X127" s="980"/>
      <c r="Y127" s="980"/>
      <c r="Z127" s="981"/>
      <c r="AA127" s="973" t="s">
        <v>176</v>
      </c>
      <c r="AB127" s="974"/>
      <c r="AC127" s="974"/>
      <c r="AD127" s="974"/>
      <c r="AE127" s="975"/>
      <c r="AF127" s="976" t="s">
        <v>176</v>
      </c>
      <c r="AG127" s="974"/>
      <c r="AH127" s="974"/>
      <c r="AI127" s="974"/>
      <c r="AJ127" s="975"/>
      <c r="AK127" s="976" t="s">
        <v>176</v>
      </c>
      <c r="AL127" s="974"/>
      <c r="AM127" s="974"/>
      <c r="AN127" s="974"/>
      <c r="AO127" s="975"/>
      <c r="AP127" s="977" t="s">
        <v>176</v>
      </c>
      <c r="AQ127" s="978"/>
      <c r="AR127" s="978"/>
      <c r="AS127" s="978"/>
      <c r="AT127" s="979"/>
      <c r="AU127" s="226"/>
      <c r="AV127" s="226"/>
      <c r="AW127" s="226"/>
      <c r="AX127" s="1046" t="s">
        <v>491</v>
      </c>
      <c r="AY127" s="1047"/>
      <c r="AZ127" s="1047"/>
      <c r="BA127" s="1047"/>
      <c r="BB127" s="1047"/>
      <c r="BC127" s="1047"/>
      <c r="BD127" s="1047"/>
      <c r="BE127" s="1048"/>
      <c r="BF127" s="1049" t="s">
        <v>492</v>
      </c>
      <c r="BG127" s="1047"/>
      <c r="BH127" s="1047"/>
      <c r="BI127" s="1047"/>
      <c r="BJ127" s="1047"/>
      <c r="BK127" s="1047"/>
      <c r="BL127" s="1048"/>
      <c r="BM127" s="1049" t="s">
        <v>493</v>
      </c>
      <c r="BN127" s="1047"/>
      <c r="BO127" s="1047"/>
      <c r="BP127" s="1047"/>
      <c r="BQ127" s="1047"/>
      <c r="BR127" s="1047"/>
      <c r="BS127" s="1048"/>
      <c r="BT127" s="1049" t="s">
        <v>494</v>
      </c>
      <c r="BU127" s="1047"/>
      <c r="BV127" s="1047"/>
      <c r="BW127" s="1047"/>
      <c r="BX127" s="1047"/>
      <c r="BY127" s="1047"/>
      <c r="BZ127" s="1070"/>
      <c r="CA127" s="226"/>
      <c r="CB127" s="226"/>
      <c r="CC127" s="226"/>
      <c r="CD127" s="249"/>
      <c r="CE127" s="249"/>
      <c r="CF127" s="249"/>
      <c r="CG127" s="226"/>
      <c r="CH127" s="226"/>
      <c r="CI127" s="226"/>
      <c r="CJ127" s="248"/>
      <c r="CK127" s="1038"/>
      <c r="CL127" s="1025"/>
      <c r="CM127" s="1025"/>
      <c r="CN127" s="1025"/>
      <c r="CO127" s="1026"/>
      <c r="CP127" s="937" t="s">
        <v>495</v>
      </c>
      <c r="CQ127" s="938"/>
      <c r="CR127" s="938"/>
      <c r="CS127" s="938"/>
      <c r="CT127" s="938"/>
      <c r="CU127" s="938"/>
      <c r="CV127" s="938"/>
      <c r="CW127" s="938"/>
      <c r="CX127" s="938"/>
      <c r="CY127" s="938"/>
      <c r="CZ127" s="938"/>
      <c r="DA127" s="938"/>
      <c r="DB127" s="938"/>
      <c r="DC127" s="938"/>
      <c r="DD127" s="938"/>
      <c r="DE127" s="938"/>
      <c r="DF127" s="939"/>
      <c r="DG127" s="940" t="s">
        <v>176</v>
      </c>
      <c r="DH127" s="941"/>
      <c r="DI127" s="941"/>
      <c r="DJ127" s="941"/>
      <c r="DK127" s="941"/>
      <c r="DL127" s="941" t="s">
        <v>176</v>
      </c>
      <c r="DM127" s="941"/>
      <c r="DN127" s="941"/>
      <c r="DO127" s="941"/>
      <c r="DP127" s="941"/>
      <c r="DQ127" s="941" t="s">
        <v>176</v>
      </c>
      <c r="DR127" s="941"/>
      <c r="DS127" s="941"/>
      <c r="DT127" s="941"/>
      <c r="DU127" s="941"/>
      <c r="DV127" s="942" t="s">
        <v>176</v>
      </c>
      <c r="DW127" s="942"/>
      <c r="DX127" s="942"/>
      <c r="DY127" s="942"/>
      <c r="DZ127" s="943"/>
    </row>
    <row r="128" spans="1:130" s="224" customFormat="1" ht="26.25" customHeight="1" thickBot="1" x14ac:dyDescent="0.25">
      <c r="A128" s="1056" t="s">
        <v>496</v>
      </c>
      <c r="B128" s="1057"/>
      <c r="C128" s="1057"/>
      <c r="D128" s="1057"/>
      <c r="E128" s="1057"/>
      <c r="F128" s="1057"/>
      <c r="G128" s="1057"/>
      <c r="H128" s="1057"/>
      <c r="I128" s="1057"/>
      <c r="J128" s="1057"/>
      <c r="K128" s="1057"/>
      <c r="L128" s="1057"/>
      <c r="M128" s="1057"/>
      <c r="N128" s="1057"/>
      <c r="O128" s="1057"/>
      <c r="P128" s="1057"/>
      <c r="Q128" s="1057"/>
      <c r="R128" s="1057"/>
      <c r="S128" s="1057"/>
      <c r="T128" s="1057"/>
      <c r="U128" s="1057"/>
      <c r="V128" s="1057"/>
      <c r="W128" s="1058" t="s">
        <v>497</v>
      </c>
      <c r="X128" s="1058"/>
      <c r="Y128" s="1058"/>
      <c r="Z128" s="1059"/>
      <c r="AA128" s="1060">
        <v>800905</v>
      </c>
      <c r="AB128" s="1061"/>
      <c r="AC128" s="1061"/>
      <c r="AD128" s="1061"/>
      <c r="AE128" s="1062"/>
      <c r="AF128" s="1063">
        <v>764171</v>
      </c>
      <c r="AG128" s="1061"/>
      <c r="AH128" s="1061"/>
      <c r="AI128" s="1061"/>
      <c r="AJ128" s="1062"/>
      <c r="AK128" s="1063">
        <v>673867</v>
      </c>
      <c r="AL128" s="1061"/>
      <c r="AM128" s="1061"/>
      <c r="AN128" s="1061"/>
      <c r="AO128" s="1062"/>
      <c r="AP128" s="1064"/>
      <c r="AQ128" s="1065"/>
      <c r="AR128" s="1065"/>
      <c r="AS128" s="1065"/>
      <c r="AT128" s="1066"/>
      <c r="AU128" s="226"/>
      <c r="AV128" s="226"/>
      <c r="AW128" s="226"/>
      <c r="AX128" s="911" t="s">
        <v>498</v>
      </c>
      <c r="AY128" s="912"/>
      <c r="AZ128" s="912"/>
      <c r="BA128" s="912"/>
      <c r="BB128" s="912"/>
      <c r="BC128" s="912"/>
      <c r="BD128" s="912"/>
      <c r="BE128" s="913"/>
      <c r="BF128" s="1067" t="s">
        <v>499</v>
      </c>
      <c r="BG128" s="1068"/>
      <c r="BH128" s="1068"/>
      <c r="BI128" s="1068"/>
      <c r="BJ128" s="1068"/>
      <c r="BK128" s="1068"/>
      <c r="BL128" s="1069"/>
      <c r="BM128" s="1067">
        <v>12.23</v>
      </c>
      <c r="BN128" s="1068"/>
      <c r="BO128" s="1068"/>
      <c r="BP128" s="1068"/>
      <c r="BQ128" s="1068"/>
      <c r="BR128" s="1068"/>
      <c r="BS128" s="1069"/>
      <c r="BT128" s="1067">
        <v>20</v>
      </c>
      <c r="BU128" s="1068"/>
      <c r="BV128" s="1068"/>
      <c r="BW128" s="1068"/>
      <c r="BX128" s="1068"/>
      <c r="BY128" s="1068"/>
      <c r="BZ128" s="1091"/>
      <c r="CA128" s="249"/>
      <c r="CB128" s="249"/>
      <c r="CC128" s="249"/>
      <c r="CD128" s="249"/>
      <c r="CE128" s="249"/>
      <c r="CF128" s="249"/>
      <c r="CG128" s="226"/>
      <c r="CH128" s="226"/>
      <c r="CI128" s="226"/>
      <c r="CJ128" s="248"/>
      <c r="CK128" s="1039"/>
      <c r="CL128" s="1040"/>
      <c r="CM128" s="1040"/>
      <c r="CN128" s="1040"/>
      <c r="CO128" s="1041"/>
      <c r="CP128" s="1050" t="s">
        <v>500</v>
      </c>
      <c r="CQ128" s="739"/>
      <c r="CR128" s="739"/>
      <c r="CS128" s="739"/>
      <c r="CT128" s="739"/>
      <c r="CU128" s="739"/>
      <c r="CV128" s="739"/>
      <c r="CW128" s="739"/>
      <c r="CX128" s="739"/>
      <c r="CY128" s="739"/>
      <c r="CZ128" s="739"/>
      <c r="DA128" s="739"/>
      <c r="DB128" s="739"/>
      <c r="DC128" s="739"/>
      <c r="DD128" s="739"/>
      <c r="DE128" s="739"/>
      <c r="DF128" s="1051"/>
      <c r="DG128" s="1052" t="s">
        <v>499</v>
      </c>
      <c r="DH128" s="1053"/>
      <c r="DI128" s="1053"/>
      <c r="DJ128" s="1053"/>
      <c r="DK128" s="1053"/>
      <c r="DL128" s="1053" t="s">
        <v>499</v>
      </c>
      <c r="DM128" s="1053"/>
      <c r="DN128" s="1053"/>
      <c r="DO128" s="1053"/>
      <c r="DP128" s="1053"/>
      <c r="DQ128" s="1053" t="s">
        <v>501</v>
      </c>
      <c r="DR128" s="1053"/>
      <c r="DS128" s="1053"/>
      <c r="DT128" s="1053"/>
      <c r="DU128" s="1053"/>
      <c r="DV128" s="1054" t="s">
        <v>499</v>
      </c>
      <c r="DW128" s="1054"/>
      <c r="DX128" s="1054"/>
      <c r="DY128" s="1054"/>
      <c r="DZ128" s="1055"/>
    </row>
    <row r="129" spans="1:131" s="224" customFormat="1" ht="26.25" customHeight="1" x14ac:dyDescent="0.2">
      <c r="A129" s="949" t="s">
        <v>109</v>
      </c>
      <c r="B129" s="950"/>
      <c r="C129" s="950"/>
      <c r="D129" s="950"/>
      <c r="E129" s="950"/>
      <c r="F129" s="950"/>
      <c r="G129" s="950"/>
      <c r="H129" s="950"/>
      <c r="I129" s="950"/>
      <c r="J129" s="950"/>
      <c r="K129" s="950"/>
      <c r="L129" s="950"/>
      <c r="M129" s="950"/>
      <c r="N129" s="950"/>
      <c r="O129" s="950"/>
      <c r="P129" s="950"/>
      <c r="Q129" s="950"/>
      <c r="R129" s="950"/>
      <c r="S129" s="950"/>
      <c r="T129" s="950"/>
      <c r="U129" s="950"/>
      <c r="V129" s="950"/>
      <c r="W129" s="1085" t="s">
        <v>502</v>
      </c>
      <c r="X129" s="1086"/>
      <c r="Y129" s="1086"/>
      <c r="Z129" s="1087"/>
      <c r="AA129" s="973">
        <v>21940734</v>
      </c>
      <c r="AB129" s="974"/>
      <c r="AC129" s="974"/>
      <c r="AD129" s="974"/>
      <c r="AE129" s="975"/>
      <c r="AF129" s="976">
        <v>22997159</v>
      </c>
      <c r="AG129" s="974"/>
      <c r="AH129" s="974"/>
      <c r="AI129" s="974"/>
      <c r="AJ129" s="975"/>
      <c r="AK129" s="976">
        <v>22984135</v>
      </c>
      <c r="AL129" s="974"/>
      <c r="AM129" s="974"/>
      <c r="AN129" s="974"/>
      <c r="AO129" s="975"/>
      <c r="AP129" s="1088"/>
      <c r="AQ129" s="1089"/>
      <c r="AR129" s="1089"/>
      <c r="AS129" s="1089"/>
      <c r="AT129" s="1090"/>
      <c r="AU129" s="227"/>
      <c r="AV129" s="227"/>
      <c r="AW129" s="227"/>
      <c r="AX129" s="1080" t="s">
        <v>503</v>
      </c>
      <c r="AY129" s="938"/>
      <c r="AZ129" s="938"/>
      <c r="BA129" s="938"/>
      <c r="BB129" s="938"/>
      <c r="BC129" s="938"/>
      <c r="BD129" s="938"/>
      <c r="BE129" s="939"/>
      <c r="BF129" s="1081" t="s">
        <v>504</v>
      </c>
      <c r="BG129" s="1082"/>
      <c r="BH129" s="1082"/>
      <c r="BI129" s="1082"/>
      <c r="BJ129" s="1082"/>
      <c r="BK129" s="1082"/>
      <c r="BL129" s="1083"/>
      <c r="BM129" s="1081">
        <v>17.23</v>
      </c>
      <c r="BN129" s="1082"/>
      <c r="BO129" s="1082"/>
      <c r="BP129" s="1082"/>
      <c r="BQ129" s="1082"/>
      <c r="BR129" s="1082"/>
      <c r="BS129" s="1083"/>
      <c r="BT129" s="1081">
        <v>30</v>
      </c>
      <c r="BU129" s="1082"/>
      <c r="BV129" s="1082"/>
      <c r="BW129" s="1082"/>
      <c r="BX129" s="1082"/>
      <c r="BY129" s="1082"/>
      <c r="BZ129" s="1084"/>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9" t="s">
        <v>505</v>
      </c>
      <c r="B130" s="950"/>
      <c r="C130" s="950"/>
      <c r="D130" s="950"/>
      <c r="E130" s="950"/>
      <c r="F130" s="950"/>
      <c r="G130" s="950"/>
      <c r="H130" s="950"/>
      <c r="I130" s="950"/>
      <c r="J130" s="950"/>
      <c r="K130" s="950"/>
      <c r="L130" s="950"/>
      <c r="M130" s="950"/>
      <c r="N130" s="950"/>
      <c r="O130" s="950"/>
      <c r="P130" s="950"/>
      <c r="Q130" s="950"/>
      <c r="R130" s="950"/>
      <c r="S130" s="950"/>
      <c r="T130" s="950"/>
      <c r="U130" s="950"/>
      <c r="V130" s="950"/>
      <c r="W130" s="1085" t="s">
        <v>506</v>
      </c>
      <c r="X130" s="1086"/>
      <c r="Y130" s="1086"/>
      <c r="Z130" s="1087"/>
      <c r="AA130" s="973">
        <v>1589344</v>
      </c>
      <c r="AB130" s="974"/>
      <c r="AC130" s="974"/>
      <c r="AD130" s="974"/>
      <c r="AE130" s="975"/>
      <c r="AF130" s="976">
        <v>1556106</v>
      </c>
      <c r="AG130" s="974"/>
      <c r="AH130" s="974"/>
      <c r="AI130" s="974"/>
      <c r="AJ130" s="975"/>
      <c r="AK130" s="976">
        <v>1513060</v>
      </c>
      <c r="AL130" s="974"/>
      <c r="AM130" s="974"/>
      <c r="AN130" s="974"/>
      <c r="AO130" s="975"/>
      <c r="AP130" s="1088"/>
      <c r="AQ130" s="1089"/>
      <c r="AR130" s="1089"/>
      <c r="AS130" s="1089"/>
      <c r="AT130" s="1090"/>
      <c r="AU130" s="227"/>
      <c r="AV130" s="227"/>
      <c r="AW130" s="227"/>
      <c r="AX130" s="1080" t="s">
        <v>507</v>
      </c>
      <c r="AY130" s="938"/>
      <c r="AZ130" s="938"/>
      <c r="BA130" s="938"/>
      <c r="BB130" s="938"/>
      <c r="BC130" s="938"/>
      <c r="BD130" s="938"/>
      <c r="BE130" s="939"/>
      <c r="BF130" s="1116">
        <v>0.3</v>
      </c>
      <c r="BG130" s="1117"/>
      <c r="BH130" s="1117"/>
      <c r="BI130" s="1117"/>
      <c r="BJ130" s="1117"/>
      <c r="BK130" s="1117"/>
      <c r="BL130" s="1118"/>
      <c r="BM130" s="1116">
        <v>25</v>
      </c>
      <c r="BN130" s="1117"/>
      <c r="BO130" s="1117"/>
      <c r="BP130" s="1117"/>
      <c r="BQ130" s="1117"/>
      <c r="BR130" s="1117"/>
      <c r="BS130" s="1118"/>
      <c r="BT130" s="1116">
        <v>35</v>
      </c>
      <c r="BU130" s="1117"/>
      <c r="BV130" s="1117"/>
      <c r="BW130" s="1117"/>
      <c r="BX130" s="1117"/>
      <c r="BY130" s="1117"/>
      <c r="BZ130" s="1119"/>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0"/>
      <c r="B131" s="1121"/>
      <c r="C131" s="1121"/>
      <c r="D131" s="1121"/>
      <c r="E131" s="1121"/>
      <c r="F131" s="1121"/>
      <c r="G131" s="1121"/>
      <c r="H131" s="1121"/>
      <c r="I131" s="1121"/>
      <c r="J131" s="1121"/>
      <c r="K131" s="1121"/>
      <c r="L131" s="1121"/>
      <c r="M131" s="1121"/>
      <c r="N131" s="1121"/>
      <c r="O131" s="1121"/>
      <c r="P131" s="1121"/>
      <c r="Q131" s="1121"/>
      <c r="R131" s="1121"/>
      <c r="S131" s="1121"/>
      <c r="T131" s="1121"/>
      <c r="U131" s="1121"/>
      <c r="V131" s="1121"/>
      <c r="W131" s="1122" t="s">
        <v>508</v>
      </c>
      <c r="X131" s="1123"/>
      <c r="Y131" s="1123"/>
      <c r="Z131" s="1124"/>
      <c r="AA131" s="1019">
        <v>20351390</v>
      </c>
      <c r="AB131" s="1001"/>
      <c r="AC131" s="1001"/>
      <c r="AD131" s="1001"/>
      <c r="AE131" s="1002"/>
      <c r="AF131" s="1000">
        <v>21441053</v>
      </c>
      <c r="AG131" s="1001"/>
      <c r="AH131" s="1001"/>
      <c r="AI131" s="1001"/>
      <c r="AJ131" s="1002"/>
      <c r="AK131" s="1000">
        <v>21471075</v>
      </c>
      <c r="AL131" s="1001"/>
      <c r="AM131" s="1001"/>
      <c r="AN131" s="1001"/>
      <c r="AO131" s="1002"/>
      <c r="AP131" s="1125"/>
      <c r="AQ131" s="1126"/>
      <c r="AR131" s="1126"/>
      <c r="AS131" s="1126"/>
      <c r="AT131" s="1127"/>
      <c r="AU131" s="227"/>
      <c r="AV131" s="227"/>
      <c r="AW131" s="227"/>
      <c r="AX131" s="1098" t="s">
        <v>509</v>
      </c>
      <c r="AY131" s="739"/>
      <c r="AZ131" s="739"/>
      <c r="BA131" s="739"/>
      <c r="BB131" s="739"/>
      <c r="BC131" s="739"/>
      <c r="BD131" s="739"/>
      <c r="BE131" s="1051"/>
      <c r="BF131" s="1099" t="s">
        <v>499</v>
      </c>
      <c r="BG131" s="1100"/>
      <c r="BH131" s="1100"/>
      <c r="BI131" s="1100"/>
      <c r="BJ131" s="1100"/>
      <c r="BK131" s="1100"/>
      <c r="BL131" s="1101"/>
      <c r="BM131" s="1099">
        <v>350</v>
      </c>
      <c r="BN131" s="1100"/>
      <c r="BO131" s="1100"/>
      <c r="BP131" s="1100"/>
      <c r="BQ131" s="1100"/>
      <c r="BR131" s="1100"/>
      <c r="BS131" s="1101"/>
      <c r="BT131" s="1102"/>
      <c r="BU131" s="1103"/>
      <c r="BV131" s="1103"/>
      <c r="BW131" s="1103"/>
      <c r="BX131" s="1103"/>
      <c r="BY131" s="1103"/>
      <c r="BZ131" s="110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5" t="s">
        <v>510</v>
      </c>
      <c r="B132" s="1106"/>
      <c r="C132" s="1106"/>
      <c r="D132" s="1106"/>
      <c r="E132" s="1106"/>
      <c r="F132" s="1106"/>
      <c r="G132" s="1106"/>
      <c r="H132" s="1106"/>
      <c r="I132" s="1106"/>
      <c r="J132" s="1106"/>
      <c r="K132" s="1106"/>
      <c r="L132" s="1106"/>
      <c r="M132" s="1106"/>
      <c r="N132" s="1106"/>
      <c r="O132" s="1106"/>
      <c r="P132" s="1106"/>
      <c r="Q132" s="1106"/>
      <c r="R132" s="1106"/>
      <c r="S132" s="1106"/>
      <c r="T132" s="1106"/>
      <c r="U132" s="1106"/>
      <c r="V132" s="1109" t="s">
        <v>511</v>
      </c>
      <c r="W132" s="1109"/>
      <c r="X132" s="1109"/>
      <c r="Y132" s="1109"/>
      <c r="Z132" s="1110"/>
      <c r="AA132" s="1111">
        <v>0.52306992299999999</v>
      </c>
      <c r="AB132" s="1112"/>
      <c r="AC132" s="1112"/>
      <c r="AD132" s="1112"/>
      <c r="AE132" s="1113"/>
      <c r="AF132" s="1114">
        <v>9.8218124000000004E-2</v>
      </c>
      <c r="AG132" s="1112"/>
      <c r="AH132" s="1112"/>
      <c r="AI132" s="1112"/>
      <c r="AJ132" s="1113"/>
      <c r="AK132" s="1114">
        <v>0.33037470200000002</v>
      </c>
      <c r="AL132" s="1112"/>
      <c r="AM132" s="1112"/>
      <c r="AN132" s="1112"/>
      <c r="AO132" s="1113"/>
      <c r="AP132" s="1016"/>
      <c r="AQ132" s="1017"/>
      <c r="AR132" s="1017"/>
      <c r="AS132" s="1017"/>
      <c r="AT132" s="1115"/>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7"/>
      <c r="B133" s="1108"/>
      <c r="C133" s="1108"/>
      <c r="D133" s="1108"/>
      <c r="E133" s="1108"/>
      <c r="F133" s="1108"/>
      <c r="G133" s="1108"/>
      <c r="H133" s="1108"/>
      <c r="I133" s="1108"/>
      <c r="J133" s="1108"/>
      <c r="K133" s="1108"/>
      <c r="L133" s="1108"/>
      <c r="M133" s="1108"/>
      <c r="N133" s="1108"/>
      <c r="O133" s="1108"/>
      <c r="P133" s="1108"/>
      <c r="Q133" s="1108"/>
      <c r="R133" s="1108"/>
      <c r="S133" s="1108"/>
      <c r="T133" s="1108"/>
      <c r="U133" s="1108"/>
      <c r="V133" s="1092" t="s">
        <v>512</v>
      </c>
      <c r="W133" s="1092"/>
      <c r="X133" s="1092"/>
      <c r="Y133" s="1092"/>
      <c r="Z133" s="1093"/>
      <c r="AA133" s="1094">
        <v>0.5</v>
      </c>
      <c r="AB133" s="1095"/>
      <c r="AC133" s="1095"/>
      <c r="AD133" s="1095"/>
      <c r="AE133" s="1096"/>
      <c r="AF133" s="1094">
        <v>0.4</v>
      </c>
      <c r="AG133" s="1095"/>
      <c r="AH133" s="1095"/>
      <c r="AI133" s="1095"/>
      <c r="AJ133" s="1096"/>
      <c r="AK133" s="1094">
        <v>0.3</v>
      </c>
      <c r="AL133" s="1095"/>
      <c r="AM133" s="1095"/>
      <c r="AN133" s="1095"/>
      <c r="AO133" s="1096"/>
      <c r="AP133" s="1043"/>
      <c r="AQ133" s="1044"/>
      <c r="AR133" s="1044"/>
      <c r="AS133" s="1044"/>
      <c r="AT133" s="1097"/>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uYbz6JgovOutOR5kzd2Qa5htAbvcckO+dmLMZS2qWsycxQHM3QqhQ+avYVbEMTmTv1eFwkdIq5gDGz8p57cu3Q==" saltValue="eGdpNnWQ+uyJkIMiXvhyT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xKr63JSYMTDJpQTQ+apI0YktluhkbpNVcLlfcw0AIqbF3Mh0l2+AXG+iFpBjiZVFW3ahUXydfEvcvKPAFw3foQ==" saltValue="eh9/RSb7yvdwFU4o6svl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mt8KhJ8GkD3NsPZryEzQhDfyJz3AbcWviVjWfKs+BPCoXz6SQu7CkGENq8P409+kTQ9ezDd8V7QYWagyTklLQ==" saltValue="T2tMhDDUXQg/UutKrxJrnA==" spinCount="100000"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515</v>
      </c>
      <c r="AL6" s="260"/>
      <c r="AM6" s="260"/>
      <c r="AN6" s="260"/>
    </row>
    <row r="7" spans="1:46" ht="13.5" customHeight="1" x14ac:dyDescent="0.2">
      <c r="A7" s="259"/>
      <c r="AK7" s="262"/>
      <c r="AL7" s="263"/>
      <c r="AM7" s="263"/>
      <c r="AN7" s="264"/>
      <c r="AO7" s="1129" t="s">
        <v>516</v>
      </c>
      <c r="AP7" s="265"/>
      <c r="AQ7" s="266" t="s">
        <v>517</v>
      </c>
      <c r="AR7" s="267"/>
    </row>
    <row r="8" spans="1:46" ht="13.2" x14ac:dyDescent="0.2">
      <c r="A8" s="259"/>
      <c r="AK8" s="268"/>
      <c r="AL8" s="269"/>
      <c r="AM8" s="269"/>
      <c r="AN8" s="270"/>
      <c r="AO8" s="1130"/>
      <c r="AP8" s="271" t="s">
        <v>518</v>
      </c>
      <c r="AQ8" s="272" t="s">
        <v>519</v>
      </c>
      <c r="AR8" s="273" t="s">
        <v>520</v>
      </c>
    </row>
    <row r="9" spans="1:46" ht="13.2" x14ac:dyDescent="0.2">
      <c r="A9" s="259"/>
      <c r="AK9" s="1131" t="s">
        <v>521</v>
      </c>
      <c r="AL9" s="1132"/>
      <c r="AM9" s="1132"/>
      <c r="AN9" s="1133"/>
      <c r="AO9" s="274">
        <v>5816884</v>
      </c>
      <c r="AP9" s="274">
        <v>50910</v>
      </c>
      <c r="AQ9" s="275">
        <v>62374</v>
      </c>
      <c r="AR9" s="276">
        <v>-18.399999999999999</v>
      </c>
    </row>
    <row r="10" spans="1:46" ht="13.5" customHeight="1" x14ac:dyDescent="0.2">
      <c r="A10" s="259"/>
      <c r="AK10" s="1131" t="s">
        <v>522</v>
      </c>
      <c r="AL10" s="1132"/>
      <c r="AM10" s="1132"/>
      <c r="AN10" s="1133"/>
      <c r="AO10" s="277">
        <v>24084</v>
      </c>
      <c r="AP10" s="277">
        <v>211</v>
      </c>
      <c r="AQ10" s="278">
        <v>4230</v>
      </c>
      <c r="AR10" s="279">
        <v>-95</v>
      </c>
    </row>
    <row r="11" spans="1:46" ht="13.5" customHeight="1" x14ac:dyDescent="0.2">
      <c r="A11" s="259"/>
      <c r="AK11" s="1131" t="s">
        <v>523</v>
      </c>
      <c r="AL11" s="1132"/>
      <c r="AM11" s="1132"/>
      <c r="AN11" s="1133"/>
      <c r="AO11" s="277">
        <v>12539</v>
      </c>
      <c r="AP11" s="277">
        <v>110</v>
      </c>
      <c r="AQ11" s="278">
        <v>601</v>
      </c>
      <c r="AR11" s="279">
        <v>-81.7</v>
      </c>
    </row>
    <row r="12" spans="1:46" ht="13.5" customHeight="1" x14ac:dyDescent="0.2">
      <c r="A12" s="259"/>
      <c r="AK12" s="1131" t="s">
        <v>524</v>
      </c>
      <c r="AL12" s="1132"/>
      <c r="AM12" s="1132"/>
      <c r="AN12" s="1133"/>
      <c r="AO12" s="277" t="s">
        <v>525</v>
      </c>
      <c r="AP12" s="277" t="s">
        <v>525</v>
      </c>
      <c r="AQ12" s="278">
        <v>13</v>
      </c>
      <c r="AR12" s="279" t="s">
        <v>525</v>
      </c>
    </row>
    <row r="13" spans="1:46" ht="13.5" customHeight="1" x14ac:dyDescent="0.2">
      <c r="A13" s="259"/>
      <c r="AK13" s="1131" t="s">
        <v>526</v>
      </c>
      <c r="AL13" s="1132"/>
      <c r="AM13" s="1132"/>
      <c r="AN13" s="1133"/>
      <c r="AO13" s="277">
        <v>456390</v>
      </c>
      <c r="AP13" s="277">
        <v>3994</v>
      </c>
      <c r="AQ13" s="278">
        <v>2559</v>
      </c>
      <c r="AR13" s="279">
        <v>56.1</v>
      </c>
    </row>
    <row r="14" spans="1:46" ht="13.5" customHeight="1" x14ac:dyDescent="0.2">
      <c r="A14" s="259"/>
      <c r="AK14" s="1131" t="s">
        <v>527</v>
      </c>
      <c r="AL14" s="1132"/>
      <c r="AM14" s="1132"/>
      <c r="AN14" s="1133"/>
      <c r="AO14" s="277">
        <v>95647</v>
      </c>
      <c r="AP14" s="277">
        <v>837</v>
      </c>
      <c r="AQ14" s="278">
        <v>1133</v>
      </c>
      <c r="AR14" s="279">
        <v>-26.1</v>
      </c>
    </row>
    <row r="15" spans="1:46" ht="13.5" customHeight="1" x14ac:dyDescent="0.2">
      <c r="A15" s="259"/>
      <c r="AK15" s="1134" t="s">
        <v>528</v>
      </c>
      <c r="AL15" s="1135"/>
      <c r="AM15" s="1135"/>
      <c r="AN15" s="1136"/>
      <c r="AO15" s="277">
        <v>-367072</v>
      </c>
      <c r="AP15" s="277">
        <v>-3213</v>
      </c>
      <c r="AQ15" s="278">
        <v>-4006</v>
      </c>
      <c r="AR15" s="279">
        <v>-19.8</v>
      </c>
    </row>
    <row r="16" spans="1:46" ht="13.2" x14ac:dyDescent="0.2">
      <c r="A16" s="259"/>
      <c r="AK16" s="1134" t="s">
        <v>188</v>
      </c>
      <c r="AL16" s="1135"/>
      <c r="AM16" s="1135"/>
      <c r="AN16" s="1136"/>
      <c r="AO16" s="277">
        <v>6038472</v>
      </c>
      <c r="AP16" s="277">
        <v>52849</v>
      </c>
      <c r="AQ16" s="278">
        <v>66904</v>
      </c>
      <c r="AR16" s="279">
        <v>-21</v>
      </c>
    </row>
    <row r="17" spans="1:46" ht="13.2" x14ac:dyDescent="0.2">
      <c r="A17" s="259"/>
    </row>
    <row r="18" spans="1:46" ht="13.2" x14ac:dyDescent="0.2">
      <c r="A18" s="259"/>
      <c r="AQ18" s="280"/>
      <c r="AR18" s="280"/>
    </row>
    <row r="19" spans="1:46" ht="13.2" x14ac:dyDescent="0.2">
      <c r="A19" s="259"/>
      <c r="AK19" s="255" t="s">
        <v>529</v>
      </c>
    </row>
    <row r="20" spans="1:46" ht="13.2" x14ac:dyDescent="0.2">
      <c r="A20" s="259"/>
      <c r="AK20" s="281"/>
      <c r="AL20" s="282"/>
      <c r="AM20" s="282"/>
      <c r="AN20" s="283"/>
      <c r="AO20" s="284" t="s">
        <v>530</v>
      </c>
      <c r="AP20" s="285" t="s">
        <v>531</v>
      </c>
      <c r="AQ20" s="286" t="s">
        <v>532</v>
      </c>
      <c r="AR20" s="287"/>
    </row>
    <row r="21" spans="1:46" s="260" customFormat="1" ht="13.2" x14ac:dyDescent="0.2">
      <c r="A21" s="288"/>
      <c r="AK21" s="1137" t="s">
        <v>533</v>
      </c>
      <c r="AL21" s="1138"/>
      <c r="AM21" s="1138"/>
      <c r="AN21" s="1139"/>
      <c r="AO21" s="289">
        <v>4.88</v>
      </c>
      <c r="AP21" s="290">
        <v>6.16</v>
      </c>
      <c r="AQ21" s="291">
        <v>-1.28</v>
      </c>
      <c r="AS21" s="292"/>
      <c r="AT21" s="288"/>
    </row>
    <row r="22" spans="1:46" s="260" customFormat="1" ht="13.2" x14ac:dyDescent="0.2">
      <c r="A22" s="288"/>
      <c r="AK22" s="1137" t="s">
        <v>534</v>
      </c>
      <c r="AL22" s="1138"/>
      <c r="AM22" s="1138"/>
      <c r="AN22" s="1139"/>
      <c r="AO22" s="293">
        <v>99.7</v>
      </c>
      <c r="AP22" s="294">
        <v>98.9</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8" t="s">
        <v>535</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row>
    <row r="27" spans="1:46" ht="13.2" x14ac:dyDescent="0.2">
      <c r="A27" s="300"/>
      <c r="AS27" s="255"/>
      <c r="AT27" s="255"/>
    </row>
    <row r="28" spans="1:46" ht="16.2" x14ac:dyDescent="0.2">
      <c r="A28" s="256" t="s">
        <v>536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537</v>
      </c>
      <c r="AL29" s="260"/>
      <c r="AM29" s="260"/>
      <c r="AN29" s="260"/>
      <c r="AS29" s="302"/>
    </row>
    <row r="30" spans="1:46" ht="13.5" customHeight="1" x14ac:dyDescent="0.2">
      <c r="A30" s="259"/>
      <c r="AK30" s="262"/>
      <c r="AL30" s="263"/>
      <c r="AM30" s="263"/>
      <c r="AN30" s="264"/>
      <c r="AO30" s="1129" t="s">
        <v>516</v>
      </c>
      <c r="AP30" s="265"/>
      <c r="AQ30" s="266" t="s">
        <v>517</v>
      </c>
      <c r="AR30" s="267"/>
    </row>
    <row r="31" spans="1:46" ht="13.2" x14ac:dyDescent="0.2">
      <c r="A31" s="259"/>
      <c r="AK31" s="268"/>
      <c r="AL31" s="269"/>
      <c r="AM31" s="269"/>
      <c r="AN31" s="270"/>
      <c r="AO31" s="1130"/>
      <c r="AP31" s="271" t="s">
        <v>518</v>
      </c>
      <c r="AQ31" s="272" t="s">
        <v>519</v>
      </c>
      <c r="AR31" s="273" t="s">
        <v>520</v>
      </c>
    </row>
    <row r="32" spans="1:46" ht="27" customHeight="1" x14ac:dyDescent="0.2">
      <c r="A32" s="259"/>
      <c r="AK32" s="1145" t="s">
        <v>538</v>
      </c>
      <c r="AL32" s="1146"/>
      <c r="AM32" s="1146"/>
      <c r="AN32" s="1147"/>
      <c r="AO32" s="303">
        <v>1909307</v>
      </c>
      <c r="AP32" s="303">
        <v>16710</v>
      </c>
      <c r="AQ32" s="304">
        <v>33699</v>
      </c>
      <c r="AR32" s="305">
        <v>-50.4</v>
      </c>
    </row>
    <row r="33" spans="1:46" ht="13.5" customHeight="1" x14ac:dyDescent="0.2">
      <c r="A33" s="259"/>
      <c r="AK33" s="1145" t="s">
        <v>539</v>
      </c>
      <c r="AL33" s="1146"/>
      <c r="AM33" s="1146"/>
      <c r="AN33" s="1147"/>
      <c r="AO33" s="303" t="s">
        <v>525</v>
      </c>
      <c r="AP33" s="303" t="s">
        <v>525</v>
      </c>
      <c r="AQ33" s="304" t="s">
        <v>525</v>
      </c>
      <c r="AR33" s="305" t="s">
        <v>525</v>
      </c>
    </row>
    <row r="34" spans="1:46" ht="27" customHeight="1" x14ac:dyDescent="0.2">
      <c r="A34" s="259"/>
      <c r="AK34" s="1145" t="s">
        <v>540</v>
      </c>
      <c r="AL34" s="1146"/>
      <c r="AM34" s="1146"/>
      <c r="AN34" s="1147"/>
      <c r="AO34" s="303" t="s">
        <v>525</v>
      </c>
      <c r="AP34" s="303" t="s">
        <v>525</v>
      </c>
      <c r="AQ34" s="304">
        <v>23</v>
      </c>
      <c r="AR34" s="305" t="s">
        <v>525</v>
      </c>
    </row>
    <row r="35" spans="1:46" ht="27" customHeight="1" x14ac:dyDescent="0.2">
      <c r="A35" s="259"/>
      <c r="AK35" s="1145" t="s">
        <v>541</v>
      </c>
      <c r="AL35" s="1146"/>
      <c r="AM35" s="1146"/>
      <c r="AN35" s="1147"/>
      <c r="AO35" s="303">
        <v>347732</v>
      </c>
      <c r="AP35" s="303">
        <v>3043</v>
      </c>
      <c r="AQ35" s="304">
        <v>5771</v>
      </c>
      <c r="AR35" s="305">
        <v>-47.3</v>
      </c>
    </row>
    <row r="36" spans="1:46" ht="27" customHeight="1" x14ac:dyDescent="0.2">
      <c r="A36" s="259"/>
      <c r="AK36" s="1145" t="s">
        <v>542</v>
      </c>
      <c r="AL36" s="1146"/>
      <c r="AM36" s="1146"/>
      <c r="AN36" s="1147"/>
      <c r="AO36" s="303">
        <v>823</v>
      </c>
      <c r="AP36" s="303">
        <v>7</v>
      </c>
      <c r="AQ36" s="304">
        <v>1158</v>
      </c>
      <c r="AR36" s="305">
        <v>-99.4</v>
      </c>
    </row>
    <row r="37" spans="1:46" ht="13.5" customHeight="1" x14ac:dyDescent="0.2">
      <c r="A37" s="259"/>
      <c r="AK37" s="1145" t="s">
        <v>543</v>
      </c>
      <c r="AL37" s="1146"/>
      <c r="AM37" s="1146"/>
      <c r="AN37" s="1147"/>
      <c r="AO37" s="303" t="s">
        <v>525</v>
      </c>
      <c r="AP37" s="303" t="s">
        <v>525</v>
      </c>
      <c r="AQ37" s="304">
        <v>631</v>
      </c>
      <c r="AR37" s="305" t="s">
        <v>525</v>
      </c>
    </row>
    <row r="38" spans="1:46" ht="27" customHeight="1" x14ac:dyDescent="0.2">
      <c r="A38" s="259"/>
      <c r="AK38" s="1148" t="s">
        <v>544</v>
      </c>
      <c r="AL38" s="1149"/>
      <c r="AM38" s="1149"/>
      <c r="AN38" s="1150"/>
      <c r="AO38" s="306" t="s">
        <v>525</v>
      </c>
      <c r="AP38" s="306" t="s">
        <v>525</v>
      </c>
      <c r="AQ38" s="307">
        <v>0</v>
      </c>
      <c r="AR38" s="295" t="s">
        <v>525</v>
      </c>
      <c r="AS38" s="302"/>
    </row>
    <row r="39" spans="1:46" ht="13.2" x14ac:dyDescent="0.2">
      <c r="A39" s="259"/>
      <c r="AK39" s="1148" t="s">
        <v>545</v>
      </c>
      <c r="AL39" s="1149"/>
      <c r="AM39" s="1149"/>
      <c r="AN39" s="1150"/>
      <c r="AO39" s="303">
        <v>-673867</v>
      </c>
      <c r="AP39" s="303">
        <v>-5898</v>
      </c>
      <c r="AQ39" s="304">
        <v>-6112</v>
      </c>
      <c r="AR39" s="305">
        <v>-3.5</v>
      </c>
      <c r="AS39" s="302"/>
    </row>
    <row r="40" spans="1:46" ht="27" customHeight="1" x14ac:dyDescent="0.2">
      <c r="A40" s="259"/>
      <c r="AK40" s="1145" t="s">
        <v>546</v>
      </c>
      <c r="AL40" s="1146"/>
      <c r="AM40" s="1146"/>
      <c r="AN40" s="1147"/>
      <c r="AO40" s="303">
        <v>-1513060</v>
      </c>
      <c r="AP40" s="303">
        <v>-13242</v>
      </c>
      <c r="AQ40" s="304">
        <v>-25565</v>
      </c>
      <c r="AR40" s="305">
        <v>-48.2</v>
      </c>
      <c r="AS40" s="302"/>
    </row>
    <row r="41" spans="1:46" ht="13.2" x14ac:dyDescent="0.2">
      <c r="A41" s="259"/>
      <c r="AK41" s="1151" t="s">
        <v>301</v>
      </c>
      <c r="AL41" s="1152"/>
      <c r="AM41" s="1152"/>
      <c r="AN41" s="1153"/>
      <c r="AO41" s="303">
        <v>70935</v>
      </c>
      <c r="AP41" s="303">
        <v>621</v>
      </c>
      <c r="AQ41" s="304">
        <v>9604</v>
      </c>
      <c r="AR41" s="305">
        <v>-93.5</v>
      </c>
      <c r="AS41" s="302"/>
    </row>
    <row r="42" spans="1:46" ht="13.2" x14ac:dyDescent="0.2">
      <c r="A42" s="259"/>
      <c r="AK42" s="308" t="s">
        <v>547</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548</v>
      </c>
    </row>
    <row r="48" spans="1:46" ht="13.2" x14ac:dyDescent="0.2">
      <c r="A48" s="259"/>
      <c r="AK48" s="313" t="s">
        <v>549</v>
      </c>
      <c r="AL48" s="313"/>
      <c r="AM48" s="313"/>
      <c r="AN48" s="313"/>
      <c r="AO48" s="313"/>
      <c r="AP48" s="313"/>
      <c r="AQ48" s="314"/>
      <c r="AR48" s="313"/>
    </row>
    <row r="49" spans="1:44" ht="13.5" customHeight="1" x14ac:dyDescent="0.2">
      <c r="A49" s="259"/>
      <c r="AK49" s="315"/>
      <c r="AL49" s="316"/>
      <c r="AM49" s="1140" t="s">
        <v>516</v>
      </c>
      <c r="AN49" s="1142" t="s">
        <v>550</v>
      </c>
      <c r="AO49" s="1143"/>
      <c r="AP49" s="1143"/>
      <c r="AQ49" s="1143"/>
      <c r="AR49" s="1144"/>
    </row>
    <row r="50" spans="1:44" ht="13.2" x14ac:dyDescent="0.2">
      <c r="A50" s="259"/>
      <c r="AK50" s="317"/>
      <c r="AL50" s="318"/>
      <c r="AM50" s="1141"/>
      <c r="AN50" s="319" t="s">
        <v>551</v>
      </c>
      <c r="AO50" s="320" t="s">
        <v>552</v>
      </c>
      <c r="AP50" s="321" t="s">
        <v>553</v>
      </c>
      <c r="AQ50" s="322" t="s">
        <v>554</v>
      </c>
      <c r="AR50" s="323" t="s">
        <v>555</v>
      </c>
    </row>
    <row r="51" spans="1:44" ht="13.2" x14ac:dyDescent="0.2">
      <c r="A51" s="259"/>
      <c r="AK51" s="315" t="s">
        <v>556</v>
      </c>
      <c r="AL51" s="316"/>
      <c r="AM51" s="324">
        <v>4373381</v>
      </c>
      <c r="AN51" s="325">
        <v>38629</v>
      </c>
      <c r="AO51" s="326">
        <v>20.5</v>
      </c>
      <c r="AP51" s="327">
        <v>43226</v>
      </c>
      <c r="AQ51" s="328">
        <v>1.3</v>
      </c>
      <c r="AR51" s="329">
        <v>19.2</v>
      </c>
    </row>
    <row r="52" spans="1:44" ht="13.2" x14ac:dyDescent="0.2">
      <c r="A52" s="259"/>
      <c r="AK52" s="330"/>
      <c r="AL52" s="331" t="s">
        <v>557</v>
      </c>
      <c r="AM52" s="332">
        <v>2474704</v>
      </c>
      <c r="AN52" s="333">
        <v>21858</v>
      </c>
      <c r="AO52" s="334">
        <v>36.700000000000003</v>
      </c>
      <c r="AP52" s="335">
        <v>22622</v>
      </c>
      <c r="AQ52" s="336">
        <v>-0.2</v>
      </c>
      <c r="AR52" s="337">
        <v>36.9</v>
      </c>
    </row>
    <row r="53" spans="1:44" ht="13.2" x14ac:dyDescent="0.2">
      <c r="A53" s="259"/>
      <c r="AK53" s="315" t="s">
        <v>558</v>
      </c>
      <c r="AL53" s="316"/>
      <c r="AM53" s="324">
        <v>5487340</v>
      </c>
      <c r="AN53" s="325">
        <v>48391</v>
      </c>
      <c r="AO53" s="326">
        <v>25.3</v>
      </c>
      <c r="AP53" s="327">
        <v>42836</v>
      </c>
      <c r="AQ53" s="328">
        <v>-0.9</v>
      </c>
      <c r="AR53" s="329">
        <v>26.2</v>
      </c>
    </row>
    <row r="54" spans="1:44" ht="13.2" x14ac:dyDescent="0.2">
      <c r="A54" s="259"/>
      <c r="AK54" s="330"/>
      <c r="AL54" s="331" t="s">
        <v>557</v>
      </c>
      <c r="AM54" s="332">
        <v>2967235</v>
      </c>
      <c r="AN54" s="333">
        <v>26167</v>
      </c>
      <c r="AO54" s="334">
        <v>19.7</v>
      </c>
      <c r="AP54" s="335">
        <v>22936</v>
      </c>
      <c r="AQ54" s="336">
        <v>1.4</v>
      </c>
      <c r="AR54" s="337">
        <v>18.3</v>
      </c>
    </row>
    <row r="55" spans="1:44" ht="13.2" x14ac:dyDescent="0.2">
      <c r="A55" s="259"/>
      <c r="AK55" s="315" t="s">
        <v>559</v>
      </c>
      <c r="AL55" s="316"/>
      <c r="AM55" s="324">
        <v>2303662</v>
      </c>
      <c r="AN55" s="325">
        <v>20287</v>
      </c>
      <c r="AO55" s="326">
        <v>-58.1</v>
      </c>
      <c r="AP55" s="327">
        <v>44161</v>
      </c>
      <c r="AQ55" s="328">
        <v>3.1</v>
      </c>
      <c r="AR55" s="329">
        <v>-61.2</v>
      </c>
    </row>
    <row r="56" spans="1:44" ht="13.2" x14ac:dyDescent="0.2">
      <c r="A56" s="259"/>
      <c r="AK56" s="330"/>
      <c r="AL56" s="331" t="s">
        <v>557</v>
      </c>
      <c r="AM56" s="332">
        <v>1559508</v>
      </c>
      <c r="AN56" s="333">
        <v>13734</v>
      </c>
      <c r="AO56" s="334">
        <v>-47.5</v>
      </c>
      <c r="AP56" s="335">
        <v>23644</v>
      </c>
      <c r="AQ56" s="336">
        <v>3.1</v>
      </c>
      <c r="AR56" s="337">
        <v>-50.6</v>
      </c>
    </row>
    <row r="57" spans="1:44" ht="13.2" x14ac:dyDescent="0.2">
      <c r="A57" s="259"/>
      <c r="AK57" s="315" t="s">
        <v>560</v>
      </c>
      <c r="AL57" s="316"/>
      <c r="AM57" s="324">
        <v>2603964</v>
      </c>
      <c r="AN57" s="325">
        <v>22876</v>
      </c>
      <c r="AO57" s="326">
        <v>12.8</v>
      </c>
      <c r="AP57" s="327">
        <v>43955</v>
      </c>
      <c r="AQ57" s="328">
        <v>-0.5</v>
      </c>
      <c r="AR57" s="329">
        <v>13.3</v>
      </c>
    </row>
    <row r="58" spans="1:44" ht="13.2" x14ac:dyDescent="0.2">
      <c r="A58" s="259"/>
      <c r="AK58" s="330"/>
      <c r="AL58" s="331" t="s">
        <v>557</v>
      </c>
      <c r="AM58" s="332">
        <v>1663838</v>
      </c>
      <c r="AN58" s="333">
        <v>14617</v>
      </c>
      <c r="AO58" s="334">
        <v>6.4</v>
      </c>
      <c r="AP58" s="335">
        <v>21318</v>
      </c>
      <c r="AQ58" s="336">
        <v>-9.8000000000000007</v>
      </c>
      <c r="AR58" s="337">
        <v>16.2</v>
      </c>
    </row>
    <row r="59" spans="1:44" ht="13.2" x14ac:dyDescent="0.2">
      <c r="A59" s="259"/>
      <c r="AK59" s="315" t="s">
        <v>561</v>
      </c>
      <c r="AL59" s="316"/>
      <c r="AM59" s="324">
        <v>3025535</v>
      </c>
      <c r="AN59" s="325">
        <v>26480</v>
      </c>
      <c r="AO59" s="326">
        <v>15.8</v>
      </c>
      <c r="AP59" s="327">
        <v>41921</v>
      </c>
      <c r="AQ59" s="328">
        <v>-4.5999999999999996</v>
      </c>
      <c r="AR59" s="329">
        <v>20.399999999999999</v>
      </c>
    </row>
    <row r="60" spans="1:44" ht="13.2" x14ac:dyDescent="0.2">
      <c r="A60" s="259"/>
      <c r="AK60" s="330"/>
      <c r="AL60" s="331" t="s">
        <v>557</v>
      </c>
      <c r="AM60" s="332">
        <v>1824312</v>
      </c>
      <c r="AN60" s="333">
        <v>15966</v>
      </c>
      <c r="AO60" s="334">
        <v>9.1999999999999993</v>
      </c>
      <c r="AP60" s="335">
        <v>21655</v>
      </c>
      <c r="AQ60" s="336">
        <v>1.6</v>
      </c>
      <c r="AR60" s="337">
        <v>7.6</v>
      </c>
    </row>
    <row r="61" spans="1:44" ht="13.2" x14ac:dyDescent="0.2">
      <c r="A61" s="259"/>
      <c r="AK61" s="315" t="s">
        <v>562</v>
      </c>
      <c r="AL61" s="338"/>
      <c r="AM61" s="324">
        <v>3558776</v>
      </c>
      <c r="AN61" s="325">
        <v>31333</v>
      </c>
      <c r="AO61" s="326">
        <v>3.3</v>
      </c>
      <c r="AP61" s="327">
        <v>43220</v>
      </c>
      <c r="AQ61" s="339">
        <v>-0.3</v>
      </c>
      <c r="AR61" s="329">
        <v>3.6</v>
      </c>
    </row>
    <row r="62" spans="1:44" ht="13.2" x14ac:dyDescent="0.2">
      <c r="A62" s="259"/>
      <c r="AK62" s="330"/>
      <c r="AL62" s="331" t="s">
        <v>557</v>
      </c>
      <c r="AM62" s="332">
        <v>2097919</v>
      </c>
      <c r="AN62" s="333">
        <v>18468</v>
      </c>
      <c r="AO62" s="334">
        <v>4.9000000000000004</v>
      </c>
      <c r="AP62" s="335">
        <v>22435</v>
      </c>
      <c r="AQ62" s="336">
        <v>-0.8</v>
      </c>
      <c r="AR62" s="337">
        <v>5.7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KsYHoLRhEY2Lhntc1bV4FTc4XicSoLz1UrV0fkB22PPr2ATmOecKhnbAvGcyTl1tv527qnom0Iw+ch+rz1Hf+g==" saltValue="TV53NVTAArSSoOFpzuur1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564</v>
      </c>
    </row>
    <row r="121" spans="125:125" ht="13.5" hidden="1" customHeight="1" x14ac:dyDescent="0.2">
      <c r="DU121" s="253"/>
    </row>
  </sheetData>
  <sheetProtection algorithmName="SHA-512" hashValue="3Fjn1pXXUZ8kAhMcBkxAig/QDRuRsICv5ttx/hhvh3dd65JQIv6NPdij7q0oNIUoFdmDRNDkqf3M0QrTLxpEJw==" saltValue="REG6BVZPx8BylbmDGMroA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565</v>
      </c>
    </row>
  </sheetData>
  <sheetProtection algorithmName="SHA-512" hashValue="7cC0uxb25OqHSMJ1P1rnxocQwPJeqpbnhRmgqKXNWD2T2ti1pzKEVi6d1T57KKfD7AS2WzcU5IWCY2bY0lD6rw==" saltValue="MtPurS+dZNRZfcI6gMHt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2">
      <c r="B47" s="10"/>
      <c r="C47" s="1154" t="s">
        <v>3</v>
      </c>
      <c r="D47" s="1154"/>
      <c r="E47" s="1155"/>
      <c r="F47" s="11">
        <v>21.63</v>
      </c>
      <c r="G47" s="12">
        <v>23.75</v>
      </c>
      <c r="H47" s="12">
        <v>26.61</v>
      </c>
      <c r="I47" s="12">
        <v>37.200000000000003</v>
      </c>
      <c r="J47" s="13">
        <v>34.18</v>
      </c>
    </row>
    <row r="48" spans="2:10" ht="57.75" customHeight="1" x14ac:dyDescent="0.2">
      <c r="B48" s="14"/>
      <c r="C48" s="1156" t="s">
        <v>4</v>
      </c>
      <c r="D48" s="1156"/>
      <c r="E48" s="1157"/>
      <c r="F48" s="15">
        <v>8.8800000000000008</v>
      </c>
      <c r="G48" s="16">
        <v>6.09</v>
      </c>
      <c r="H48" s="16">
        <v>7.2</v>
      </c>
      <c r="I48" s="16">
        <v>14.09</v>
      </c>
      <c r="J48" s="17">
        <v>10.35</v>
      </c>
    </row>
    <row r="49" spans="2:10" ht="57.75" customHeight="1" thickBot="1" x14ac:dyDescent="0.25">
      <c r="B49" s="18"/>
      <c r="C49" s="1158" t="s">
        <v>5</v>
      </c>
      <c r="D49" s="1158"/>
      <c r="E49" s="1159"/>
      <c r="F49" s="19">
        <v>6.7</v>
      </c>
      <c r="G49" s="20" t="s">
        <v>571</v>
      </c>
      <c r="H49" s="20">
        <v>4.37</v>
      </c>
      <c r="I49" s="20">
        <v>19.03</v>
      </c>
      <c r="J49" s="21" t="s">
        <v>572</v>
      </c>
    </row>
    <row r="50" spans="2:10" ht="13.2" x14ac:dyDescent="0.2"/>
  </sheetData>
  <sheetProtection algorithmName="SHA-512" hashValue="e77SWmmi/ytB2vtA+ZN4bcyARwppOp9nczAu+EzB/7FBOp22TCvDEklTFZFOBy4NiMoCJfD859qoPJMIBctnCQ==" saltValue="VbPE3fKodMMTWlIcNaprg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2024-03-18T10:35:49Z</cp:lastPrinted>
  <dcterms:created xsi:type="dcterms:W3CDTF">2024-02-05T00:54:11Z</dcterms:created>
  <dcterms:modified xsi:type="dcterms:W3CDTF">2025-09-28T07:11:34Z</dcterms:modified>
  <cp:category/>
</cp:coreProperties>
</file>