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604624EA-5E4C-4039-B662-D1254B5E0C1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W38" i="10"/>
  <c r="BW39" i="10" s="1"/>
  <c r="CO34" i="10" s="1"/>
  <c r="CO35" i="10" s="1"/>
  <c r="CO36" i="10" s="1"/>
  <c r="CO37" i="10" s="1"/>
  <c r="CO38" i="10" s="1"/>
  <c r="BE38" i="10"/>
  <c r="AM38" i="10"/>
  <c r="U38" i="10"/>
  <c r="C38" i="10"/>
  <c r="BW37" i="10"/>
  <c r="BE37" i="10"/>
  <c r="AM37" i="10"/>
  <c r="C37" i="10"/>
  <c r="BW36" i="10"/>
  <c r="BE36" i="10"/>
  <c r="AM36" i="10"/>
  <c r="C36" i="10"/>
  <c r="BW35" i="10"/>
  <c r="BE35" i="10"/>
  <c r="AM35" i="10"/>
  <c r="C35" i="10"/>
  <c r="BW34" i="10"/>
  <c r="BE34"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<sst xmlns="http://schemas.openxmlformats.org/spreadsheetml/2006/main" count="1113" uniqueCount="608">
  <si>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</si>
  <si>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</si>
  <si>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</si>
  <si>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</si>
  <si>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</si>
  <si>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</si>
  <si>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</si>
  <si>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</si>
  <si>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</si>
  <si>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</si>
  <si>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</si>
  <si>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</si>
  <si>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</si>
  <si>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</si>
  <si>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</si>
  <si>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</si>
  <si>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</si>
  <si>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</si>
  <si>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</si>
  <si>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</si>
  <si>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</si>
  <si>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</si>
  <si>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</si>
  <si>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</si>
  <si>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</si>
  <si>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</si>
  <si>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</si>
  <si>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</si>
  <si>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</si>
  <si>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</si>
  <si>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</si>
  <si>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</si>
  <si>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</si>
  <si>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</si>
  <si>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</si>
  <si>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</si>
  <si>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</si>
  <si>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</si>
  <si>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</si>
  <si>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</si>
  <si>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</si>
  <si>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</si>
  <si>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</si>
  <si>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</si>
  <si>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</si>
  <si>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</si>
  <si>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</si>
  <si>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</si>
  <si>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</si>
  <si>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</si>
  <si>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</si>
  <si>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</si>
  <si>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</si>
  <si>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</si>
  <si>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</si>
  <si>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</si>
  <si>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</si>
  <si>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</si>
  <si>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</si>
  <si>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</si>
  <si>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</si>
  <si>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</si>
  <si>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</si>
  <si>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</si>
  <si>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</si>
  <si>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</si>
  <si>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</si>
  <si>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</si>
  <si>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</si>
  <si>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</si>
  <si>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</si>
  <si>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</si>
  <si>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</si>
  <si>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</si>
  <si>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</si>
  <si>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</si>
  <si>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</si>
  <si>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</si>
  <si>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</si>
  <si>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</si>
  <si>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</si>
  <si>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</si>
  <si>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</si>
  <si>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</si>
  <si>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</si>
  <si>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</si>
  <si>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</si>
  <si>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</si>
  <si>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</si>
  <si>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</si>
  <si>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</si>
  <si>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</si>
  <si>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</si>
  <si>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</si>
  <si>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</si>
  <si>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</si>
  <si>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</si>
  <si>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</si>
  <si>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</si>
  <si>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</si>
  <si>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三鷹市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</si>
  <si>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</si>
  <si>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</si>
  <si>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</si>
  <si>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</si>
  <si>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</si>
  <si>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</si>
  <si>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</si>
  <si>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</si>
  <si>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</si>
  <si>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</si>
  <si>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</si>
  <si>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</si>
  <si>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</si>
  <si>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</si>
  <si>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</si>
  <si>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</si>
  <si>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</si>
  <si>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</si>
  <si>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</si>
  <si>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</si>
  <si>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</si>
  <si>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</si>
  <si>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</si>
  <si>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</si>
  <si>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</si>
  <si>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</si>
  <si>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</si>
  <si>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</si>
  <si>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</si>
  <si>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</si>
  <si>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</si>
  <si>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</si>
  <si>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</si>
  <si>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</si>
  <si>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</si>
  <si>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</si>
  <si>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</si>
  <si>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</si>
  <si>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</si>
  <si>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</si>
  <si>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</si>
  <si>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</si>
  <si>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</si>
  <si>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</si>
  <si>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</si>
  <si>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</si>
  <si>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</si>
  <si>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</si>
  <si>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</si>
  <si>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</si>
  <si>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</si>
  <si>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</si>
  <si>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</si>
  <si>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</si>
  <si>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</si>
  <si>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</si>
  <si>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</si>
  <si>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</si>
  <si>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</si>
  <si>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</si>
  <si>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</si>
  <si>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</si>
  <si>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</si>
  <si>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</si>
  <si>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</si>
  <si>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</si>
  <si>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</si>
  <si>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</si>
  <si>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</si>
  <si>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</si>
  <si>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</si>
  <si>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</si>
  <si>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</si>
  <si>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</si>
  <si>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</si>
  <si>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</si>
  <si>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</si>
  <si>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</si>
  <si>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</si>
  <si>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</si>
  <si>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</si>
  <si>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</si>
  <si>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</si>
  <si>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</si>
  <si>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</si>
  <si>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</si>
  <si>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</si>
  <si>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</si>
  <si>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</si>
  <si>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</si>
  <si>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</si>
  <si>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</si>
  <si>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</si>
  <si>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</si>
  <si>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</si>
  <si>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</si>
  <si>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</si>
  <si>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</si>
  <si>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</si>
  <si>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</si>
  <si>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</si>
  <si>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</si>
  <si>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</si>
  <si>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</si>
  <si>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</si>
  <si>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</si>
  <si>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</si>
  <si>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</si>
  <si>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</si>
  <si>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</si>
  <si>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</si>
  <si>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</si>
  <si>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</si>
  <si>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</si>
  <si>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</si>
  <si>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</si>
  <si>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</si>
  <si>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</si>
  <si>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</si>
  <si>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</si>
  <si>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東京都三鷹市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</si>
  <si>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</si>
  <si>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</si>
  <si>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</si>
  <si>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</si>
  <si>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</si>
  <si>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</si>
  <si>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</si>
  <si>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</si>
  <si>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</si>
  <si>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</si>
  <si>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</si>
  <si>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</si>
  <si>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</si>
  <si>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</si>
  <si>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</si>
  <si>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</si>
  <si>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</si>
  <si>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</si>
  <si>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</si>
  <si>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</si>
  <si>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</si>
  <si>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</si>
  <si>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</si>
  <si>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</si>
  <si>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</si>
  <si>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</si>
  <si>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</si>
  <si>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</si>
  <si>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</si>
  <si>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</si>
  <si>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</si>
  <si>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</si>
  <si>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</si>
  <si>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</si>
  <si>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</si>
  <si>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</si>
  <si>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</si>
  <si>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</si>
  <si>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</si>
  <si>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</si>
  <si>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</si>
  <si>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</si>
  <si>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</si>
  <si>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</si>
  <si>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</si>
  <si>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</si>
  <si>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</si>
  <si>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</si>
  <si>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</si>
  <si>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</si>
  <si>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</si>
  <si>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</si>
  <si>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</si>
  <si>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</si>
  <si>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</si>
  <si>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</si>
  <si>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</si>
  <si>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</si>
  <si>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</si>
  <si>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</si>
  <si>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</si>
  <si>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</si>
  <si>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</si>
  <si>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</si>
  <si>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</si>
  <si>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</si>
  <si>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</si>
  <si>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</si>
  <si>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</si>
  <si>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</si>
  <si>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</si>
  <si>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</si>
  <si>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</si>
  <si>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</si>
  <si>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</si>
  <si>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</si>
  <si>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</si>
  <si>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</si>
  <si>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</si>
  <si>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</si>
  <si>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</si>
  <si>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</si>
  <si>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</si>
  <si>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</si>
  <si>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</si>
  <si>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</si>
  <si>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</si>
  <si>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</si>
  <si>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</si>
  <si>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</si>
  <si>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</si>
  <si>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</si>
  <si>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</si>
  <si>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</si>
  <si>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</si>
  <si>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</si>
  <si>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</si>
  <si>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</si>
  <si>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</si>
  <si>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</si>
  <si>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</si>
  <si>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</si>
  <si>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</si>
  <si>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</si>
  <si>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</si>
  <si>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</si>
  <si>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</si>
  <si>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</si>
  <si>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</si>
  <si>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</si>
  <si>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</si>
  <si>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</si>
  <si>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</si>
  <si>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</si>
  <si>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</si>
  <si>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</si>
  <si>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</si>
  <si>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</si>
  <si>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</si>
  <si>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</si>
  <si>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</si>
  <si>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</si>
  <si>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</si>
  <si>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</si>
  <si>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</si>
  <si>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</si>
  <si>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</si>
  <si>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</si>
  <si>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</si>
  <si>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</si>
  <si>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</si>
  <si>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</si>
  <si>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</si>
  <si>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</si>
  <si>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</si>
  <si>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</si>
  <si>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</si>
  <si>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</si>
  <si>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</si>
  <si>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</si>
  <si>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</si>
  <si>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</si>
  <si>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</si>
  <si>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</si>
  <si>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</si>
  <si>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</si>
  <si>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</si>
  <si>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</si>
  <si>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</si>
  <si>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</si>
  <si>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</si>
  <si>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</si>
  <si>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東京都三鷹市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</si>
  <si>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</si>
  <si>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</si>
  <si>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</si>
  <si>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</si>
  <si>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</si>
  <si>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</si>
  <si>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</si>
  <si>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</si>
  <si>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</si>
  <si>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</si>
  <si>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</si>
  <si>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</si>
  <si>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</si>
  <si>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</si>
  <si>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</si>
  <si>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</si>
  <si>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</si>
  <si>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</si>
  <si>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</si>
  <si>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</si>
  <si>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</si>
  <si>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</si>
  <si>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</si>
  <si>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</si>
  <si>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</si>
  <si>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</si>
  <si>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</si>
  <si>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</si>
  <si>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</si>
  <si>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</si>
  <si>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</si>
  <si>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</si>
  <si>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</si>
  <si>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</si>
  <si>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介護サービス事業特別会計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</si>
  <si>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</si>
  <si>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</si>
  <si>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</si>
  <si>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</si>
  <si>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</si>
  <si>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</si>
  <si>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</si>
  <si>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</si>
  <si>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</si>
  <si>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</si>
  <si>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</si>
  <si>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</si>
  <si>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</si>
  <si>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</si>
  <si>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</si>
  <si>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</si>
  <si>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</si>
  <si>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</si>
  <si>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</si>
  <si>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</si>
  <si>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</si>
  <si>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</si>
  <si>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</si>
  <si>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</si>
  <si>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</si>
  <si>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</si>
  <si>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</si>
  <si>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</si>
  <si>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</si>
  <si>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</si>
  <si>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</si>
  <si>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</si>
  <si>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</si>
  <si>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</si>
  <si>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</si>
  <si>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</si>
  <si>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</si>
  <si>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</si>
  <si>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</si>
  <si>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</si>
  <si>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</si>
  <si>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</si>
  <si>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</si>
  <si>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</si>
  <si>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</si>
  <si>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</si>
  <si>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</si>
  <si>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</si>
  <si>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</si>
  <si>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</si>
  <si>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</si>
  <si>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</si>
  <si>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</si>
  <si>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</si>
  <si>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</si>
  <si>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</si>
  <si>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</si>
  <si>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</si>
  <si>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</si>
  <si>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</si>
  <si>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</si>
  <si>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</si>
  <si>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</si>
  <si>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</si>
  <si>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</si>
  <si>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</si>
  <si>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</si>
  <si>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</si>
  <si>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</si>
  <si>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</si>
  <si>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</si>
  <si>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</si>
  <si>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</si>
  <si>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</si>
  <si>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</si>
  <si>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</si>
  <si>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</si>
  <si>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</si>
  <si>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</si>
  <si>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</si>
  <si>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</si>
  <si>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</si>
  <si>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</si>
  <si>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</si>
  <si>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</si>
  <si>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</si>
  <si>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</si>
  <si>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</si>
  <si>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</si>
  <si>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</si>
  <si>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</si>
  <si>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</si>
  <si>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</si>
  <si>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</si>
  <si>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</si>
  <si>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</si>
  <si>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</si>
  <si>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</si>
  <si>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</si>
  <si>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</si>
  <si>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</si>
  <si>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</si>
  <si>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</si>
  <si>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</si>
  <si>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</si>
  <si>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</si>
  <si>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</si>
  <si>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</si>
  <si>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</si>
  <si>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</si>
  <si>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</si>
  <si>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</si>
  <si>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</si>
  <si>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</si>
  <si>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</si>
  <si>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</si>
  <si>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</si>
  <si>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</si>
  <si>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</si>
  <si>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</si>
  <si>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</si>
  <si>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</si>
  <si>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</si>
  <si>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</si>
  <si>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</si>
  <si>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</si>
  <si>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</si>
  <si>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</si>
  <si>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</si>
  <si>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</si>
  <si>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</si>
  <si>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</si>
  <si>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</si>
  <si>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</si>
  <si>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</si>
  <si>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</si>
  <si>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</si>
  <si>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</si>
  <si>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</si>
  <si>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</si>
  <si>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</si>
  <si>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</si>
  <si>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</si>
  <si>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</si>
  <si>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</si>
  <si>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</si>
  <si>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</si>
  <si>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</si>
  <si>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</si>
  <si>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</si>
  <si>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</si>
  <si>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</si>
  <si>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</si>
  <si>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</si>
  <si>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</si>
  <si>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</si>
  <si>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介護保険事業特別会計</t>
  </si>
  <si>
    <t>国民健康保険事業特別会計</t>
  </si>
  <si>
    <t>下水道事業会計</t>
  </si>
  <si>
    <t>後期高齢者医療特別会計</t>
  </si>
  <si>
    <t>介護サービス事業特別会計</t>
  </si>
  <si>
    <t>その他会計（赤字）</t>
  </si>
  <si>
    <t>その他会計（黒字）</t>
  </si>
  <si>
    <t>（百万円）</t>
    <phoneticPr fontId="5"/>
  </si>
  <si>
    <t>H30</t>
    <phoneticPr fontId="5"/>
  </si>
  <si>
    <t>R01</t>
    <phoneticPr fontId="5"/>
  </si>
  <si>
    <t>R02</t>
    <phoneticPr fontId="5"/>
  </si>
  <si>
    <t>R03</t>
    <phoneticPr fontId="5"/>
  </si>
  <si>
    <t>R04</t>
    <phoneticPr fontId="5"/>
  </si>
  <si>
    <t>ふじみ衛生組合</t>
    <rPh sb="3" eb="5">
      <t>エイセイ</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</si>
  <si>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</si>
  <si>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11">
      <t>ジムクミアイ</t>
    </rPh>
    <rPh sb="12" eb="14">
      <t>イッパン</t>
    </rPh>
    <rPh sb="14" eb="16">
      <t>カイケイ</t>
    </rPh>
    <phoneticPr fontId="2"/>
  </si>
  <si>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2"/>
  </si>
  <si>
    <t>東京都後期高齢者医療連合（後期高齢者医療特別会計）</t>
    <rPh sb="0" eb="3">
      <t>トウキョウト</t>
    </rPh>
    <rPh sb="3" eb="8">
      <t>コウキコウレイシャ</t>
    </rPh>
    <rPh sb="8" eb="12">
      <t>イリョウレンゴウ</t>
    </rPh>
    <rPh sb="13" eb="20">
      <t>コウキコウレイシャイリョウ</t>
    </rPh>
    <rPh sb="20" eb="22">
      <t>トクベツ</t>
    </rPh>
    <rPh sb="22" eb="24">
      <t>カイケイ</t>
    </rPh>
    <phoneticPr fontId="2"/>
  </si>
  <si>
    <t>-</t>
    <phoneticPr fontId="2"/>
  </si>
  <si>
    <t>一般財団法人　三鷹市勤労者福祉サービスセンター</t>
    <rPh sb="0" eb="4">
      <t>イッパンザイダン</t>
    </rPh>
    <rPh sb="4" eb="6">
      <t>ホウジン</t>
    </rPh>
    <rPh sb="7" eb="10">
      <t>ミタカシ</t>
    </rPh>
    <rPh sb="10" eb="13">
      <t>キンロウシャ</t>
    </rPh>
    <rPh sb="13" eb="15">
      <t>フクシ</t>
    </rPh>
    <phoneticPr fontId="2"/>
  </si>
  <si>
    <t>公益財団法人　三鷹市スポーツと文化財団</t>
    <rPh sb="0" eb="2">
      <t>コウエキ</t>
    </rPh>
    <rPh sb="2" eb="4">
      <t>ザイダン</t>
    </rPh>
    <rPh sb="4" eb="6">
      <t>ホウジン</t>
    </rPh>
    <rPh sb="7" eb="10">
      <t>ミタカシ</t>
    </rPh>
    <rPh sb="15" eb="19">
      <t>ブンカザイダン</t>
    </rPh>
    <phoneticPr fontId="2"/>
  </si>
  <si>
    <t>公益財団法人　三鷹国際交流協会</t>
    <rPh sb="0" eb="6">
      <t>コウエキザイダンホウジン</t>
    </rPh>
    <rPh sb="7" eb="9">
      <t>ミタカ</t>
    </rPh>
    <rPh sb="9" eb="11">
      <t>コクサイ</t>
    </rPh>
    <rPh sb="11" eb="13">
      <t>コウリュウ</t>
    </rPh>
    <rPh sb="13" eb="15">
      <t>キョウカイ</t>
    </rPh>
    <phoneticPr fontId="2"/>
  </si>
  <si>
    <t>株式会社　まちづくり三鷹</t>
    <rPh sb="0" eb="4">
      <t>カブシキカイシャ</t>
    </rPh>
    <rPh sb="10" eb="12">
      <t>ミタカ</t>
    </rPh>
    <phoneticPr fontId="2"/>
  </si>
  <si>
    <t>三鷹市土地開発公社</t>
    <rPh sb="0" eb="3">
      <t>ミタカシ</t>
    </rPh>
    <rPh sb="3" eb="5">
      <t>トチ</t>
    </rPh>
    <rPh sb="5" eb="9">
      <t>カイハツコウシャ</t>
    </rPh>
    <phoneticPr fontId="2"/>
  </si>
  <si>
    <t>○</t>
    <phoneticPr fontId="2"/>
  </si>
  <si>
    <t>まちづくり施設整備基金</t>
    <rPh sb="5" eb="7">
      <t>シセツ</t>
    </rPh>
    <rPh sb="7" eb="9">
      <t>セイビ</t>
    </rPh>
    <rPh sb="9" eb="11">
      <t>キキン</t>
    </rPh>
    <phoneticPr fontId="5"/>
  </si>
  <si>
    <t>子ども・子育て基金</t>
    <rPh sb="0" eb="1">
      <t>コ</t>
    </rPh>
    <rPh sb="4" eb="6">
      <t>コソダ</t>
    </rPh>
    <rPh sb="7" eb="9">
      <t>キキン</t>
    </rPh>
    <phoneticPr fontId="2"/>
  </si>
  <si>
    <t>庁舎等建設基金</t>
    <rPh sb="0" eb="2">
      <t>チョウシャ</t>
    </rPh>
    <rPh sb="2" eb="3">
      <t>ナド</t>
    </rPh>
    <rPh sb="3" eb="5">
      <t>ケンセツ</t>
    </rPh>
    <rPh sb="5" eb="7">
      <t>キキン</t>
    </rPh>
    <phoneticPr fontId="2"/>
  </si>
  <si>
    <t>健康福祉基金</t>
    <rPh sb="0" eb="4">
      <t>ケンコウフクシ</t>
    </rPh>
    <rPh sb="4" eb="6">
      <t>キキン</t>
    </rPh>
    <phoneticPr fontId="2"/>
  </si>
  <si>
    <t>平和基金</t>
    <rPh sb="0" eb="2">
      <t>ヘイワ</t>
    </rPh>
    <rPh sb="2" eb="4">
      <t>キキン</t>
    </rPh>
    <phoneticPr fontId="2"/>
  </si>
  <si>
    <t>東京市町村総合事務組合（交通災害共済事業特別会計）</t>
    <rPh sb="0" eb="2">
      <t>トウキョウ</t>
    </rPh>
    <rPh sb="2" eb="5">
      <t>シチョウソン</t>
    </rPh>
    <rPh sb="5" eb="7">
      <t>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</si>
  <si>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</si>
  <si>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</si>
  <si>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</si>
  <si>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</si>
  <si>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</si>
  <si>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実質公債費比率については、「第４次三鷹市基本計画（第二次改定）」で目標としている「概ね５％を超えないこと」を満たす範囲内で推移している。令和４年度は、標準財政規模の増による分母の増を、三鷹市土地開発公社からの買戻しに係る経費の増や地方債の元利償還金等から控除する特定財源の減による分子の増が上回ったことから、前年度を上回った。</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</si>
  <si>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</si>
  <si>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</si>
  <si>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</si>
  <si>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将来負担比率については、令和４年度は地方債の現在高が減となったことや基金残高が増となったことから、比率算定の分子において、将来負担額に対し充当可能基金額等が上回ったため表示される数値がなかった。一方で、有形固定資産減価償却率は前年度を上回っていることから、今後も「公共施設等総合管理計画【本編・公共施設カルテ編】」に基づき、施設の総合的かつ計画的な管理を推進し、行政サービスの維持・向上及び財政負担の軽減等を図る。</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</si>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</sst>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C0D4384-5966-4BEA-82DC-0490A94217D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44366</c:v>
                </c:pt>
                <c:pt idx="1">
                  <c:v>51043</c:v>
                </c:pt>
                <c:pt idx="2">
                  <c:v>42898</c:v>
                </c:pt>
                <c:pt idx="3">
                  <c:v>38566</c:v>
                </c:pt>
                <c:pt idx="4">
                  <c:v>35156</c:v>
                </c:pt>
              </c:numCache>
            </c:numRef>
          </c:val>
          <c:smooth val="0"/>
          <c:extLst>
            <c:ext xmlns:c16="http://schemas.microsoft.com/office/drawing/2014/chart" uri="{C3380CC4-5D6E-409C-BE32-E72D297353CC}">
              <c16:uniqueId val="{00000000-58B9-4028-BE0C-D901ABD6358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34229</c:v>
                </c:pt>
                <c:pt idx="1">
                  <c:v>33469</c:v>
                </c:pt>
                <c:pt idx="2">
                  <c:v>23167</c:v>
                </c:pt>
                <c:pt idx="3">
                  <c:v>21997</c:v>
                </c:pt>
                <c:pt idx="4">
                  <c:v>21328</c:v>
                </c:pt>
              </c:numCache>
            </c:numRef>
          </c:val>
          <c:smooth val="0"/>
          <c:extLst>
            <c:ext xmlns:c16="http://schemas.microsoft.com/office/drawing/2014/chart" uri="{C3380CC4-5D6E-409C-BE32-E72D297353CC}">
              <c16:uniqueId val="{00000001-58B9-4028-BE0C-D901ABD6358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4.7300000000000004</c:v>
                </c:pt>
                <c:pt idx="1">
                  <c:v>2.81</c:v>
                </c:pt>
                <c:pt idx="2">
                  <c:v>6.89</c:v>
                </c:pt>
                <c:pt idx="3">
                  <c:v>5.55</c:v>
                </c:pt>
                <c:pt idx="4">
                  <c:v>5.22</c:v>
                </c:pt>
              </c:numCache>
            </c:numRef>
          </c:val>
          <c:extLst>
            <c:ext xmlns:c16="http://schemas.microsoft.com/office/drawing/2014/chart" uri="{C3380CC4-5D6E-409C-BE32-E72D297353CC}">
              <c16:uniqueId val="{00000000-00AC-4A0C-80B2-A1A6E18A2F6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11.57</c:v>
                </c:pt>
                <c:pt idx="1">
                  <c:v>10.84</c:v>
                </c:pt>
                <c:pt idx="2">
                  <c:v>11.99</c:v>
                </c:pt>
                <c:pt idx="3">
                  <c:v>14.13</c:v>
                </c:pt>
                <c:pt idx="4">
                  <c:v>14.63</c:v>
                </c:pt>
              </c:numCache>
            </c:numRef>
          </c:val>
          <c:extLst>
            <c:ext xmlns:c16="http://schemas.microsoft.com/office/drawing/2014/chart" uri="{C3380CC4-5D6E-409C-BE32-E72D297353CC}">
              <c16:uniqueId val="{00000001-00AC-4A0C-80B2-A1A6E18A2F6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1.45</c:v>
                </c:pt>
                <c:pt idx="1">
                  <c:v>0.85</c:v>
                </c:pt>
                <c:pt idx="2">
                  <c:v>5.39</c:v>
                </c:pt>
                <c:pt idx="3">
                  <c:v>1.9</c:v>
                </c:pt>
                <c:pt idx="4">
                  <c:v>1.43</c:v>
                </c:pt>
              </c:numCache>
            </c:numRef>
          </c:val>
          <c:smooth val="0"/>
          <c:extLst>
            <c:ext xmlns:c16="http://schemas.microsoft.com/office/drawing/2014/chart" uri="{C3380CC4-5D6E-409C-BE32-E72D297353CC}">
              <c16:uniqueId val="{00000002-00AC-4A0C-80B2-A1A6E18A2F6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0.01</c:v>
                </c:pt>
                <c:pt idx="2">
                  <c:v>#N/A</c:v>
                </c:pt>
                <c:pt idx="3">
                  <c:v>0.55000000000000004</c:v>
                </c:pt>
                <c:pt idx="4">
                  <c:v>#N/A</c:v>
                </c:pt>
                <c:pt idx="5">
                  <c:v>0</c:v>
                </c:pt>
                <c:pt idx="6">
                  <c:v>#N/A</c:v>
                </c:pt>
                <c:pt idx="7">
                  <c:v>0</c:v>
                </c:pt>
                <c:pt idx="8">
                  <c:v>0</c:v>
                </c:pt>
                <c:pt idx="9">
                  <c:v>0</c:v>
                </c:pt>
              </c:numCache>
            </c:numRef>
          </c:val>
          <c:extLst>
            <c:ext xmlns:c16="http://schemas.microsoft.com/office/drawing/2014/chart" uri="{C3380CC4-5D6E-409C-BE32-E72D297353CC}">
              <c16:uniqueId val="{00000000-F83F-4BCF-ACF2-17C366CC99C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83F-4BCF-ACF2-17C366CC99C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83F-4BCF-ACF2-17C366CC99C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83F-4BCF-ACF2-17C366CC99C8}"/>
            </c:ext>
          </c:extLst>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83F-4BCF-ACF2-17C366CC99C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5-F83F-4BCF-ACF2-17C366CC99C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0</c:v>
                </c:pt>
                <c:pt idx="1">
                  <c:v>0</c:v>
                </c:pt>
                <c:pt idx="2">
                  <c:v>0</c:v>
                </c:pt>
                <c:pt idx="3">
                  <c:v>0</c:v>
                </c:pt>
                <c:pt idx="4">
                  <c:v>#N/A</c:v>
                </c:pt>
                <c:pt idx="5">
                  <c:v>0.2</c:v>
                </c:pt>
                <c:pt idx="6">
                  <c:v>#N/A</c:v>
                </c:pt>
                <c:pt idx="7">
                  <c:v>0.22</c:v>
                </c:pt>
                <c:pt idx="8">
                  <c:v>#N/A</c:v>
                </c:pt>
                <c:pt idx="9">
                  <c:v>0.26</c:v>
                </c:pt>
              </c:numCache>
            </c:numRef>
          </c:val>
          <c:extLst>
            <c:ext xmlns:c16="http://schemas.microsoft.com/office/drawing/2014/chart" uri="{C3380CC4-5D6E-409C-BE32-E72D297353CC}">
              <c16:uniqueId val="{00000006-F83F-4BCF-ACF2-17C366CC99C8}"/>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0.21</c:v>
                </c:pt>
                <c:pt idx="2">
                  <c:v>#N/A</c:v>
                </c:pt>
                <c:pt idx="3">
                  <c:v>0.2</c:v>
                </c:pt>
                <c:pt idx="4">
                  <c:v>#N/A</c:v>
                </c:pt>
                <c:pt idx="5">
                  <c:v>0.41</c:v>
                </c:pt>
                <c:pt idx="6">
                  <c:v>#N/A</c:v>
                </c:pt>
                <c:pt idx="7">
                  <c:v>0.34</c:v>
                </c:pt>
                <c:pt idx="8">
                  <c:v>#N/A</c:v>
                </c:pt>
                <c:pt idx="9">
                  <c:v>0.28000000000000003</c:v>
                </c:pt>
              </c:numCache>
            </c:numRef>
          </c:val>
          <c:extLst>
            <c:ext xmlns:c16="http://schemas.microsoft.com/office/drawing/2014/chart" uri="{C3380CC4-5D6E-409C-BE32-E72D297353CC}">
              <c16:uniqueId val="{00000007-F83F-4BCF-ACF2-17C366CC99C8}"/>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0.23</c:v>
                </c:pt>
                <c:pt idx="2">
                  <c:v>#N/A</c:v>
                </c:pt>
                <c:pt idx="3">
                  <c:v>0</c:v>
                </c:pt>
                <c:pt idx="4">
                  <c:v>#N/A</c:v>
                </c:pt>
                <c:pt idx="5">
                  <c:v>0.38</c:v>
                </c:pt>
                <c:pt idx="6">
                  <c:v>#N/A</c:v>
                </c:pt>
                <c:pt idx="7">
                  <c:v>0.62</c:v>
                </c:pt>
                <c:pt idx="8">
                  <c:v>#N/A</c:v>
                </c:pt>
                <c:pt idx="9">
                  <c:v>0.66</c:v>
                </c:pt>
              </c:numCache>
            </c:numRef>
          </c:val>
          <c:extLst>
            <c:ext xmlns:c16="http://schemas.microsoft.com/office/drawing/2014/chart" uri="{C3380CC4-5D6E-409C-BE32-E72D297353CC}">
              <c16:uniqueId val="{00000008-F83F-4BCF-ACF2-17C366CC99C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4.7300000000000004</c:v>
                </c:pt>
                <c:pt idx="2">
                  <c:v>#N/A</c:v>
                </c:pt>
                <c:pt idx="3">
                  <c:v>2.81</c:v>
                </c:pt>
                <c:pt idx="4">
                  <c:v>#N/A</c:v>
                </c:pt>
                <c:pt idx="5">
                  <c:v>6.88</c:v>
                </c:pt>
                <c:pt idx="6">
                  <c:v>#N/A</c:v>
                </c:pt>
                <c:pt idx="7">
                  <c:v>5.54</c:v>
                </c:pt>
                <c:pt idx="8">
                  <c:v>#N/A</c:v>
                </c:pt>
                <c:pt idx="9">
                  <c:v>5.21</c:v>
                </c:pt>
              </c:numCache>
            </c:numRef>
          </c:val>
          <c:extLst>
            <c:ext xmlns:c16="http://schemas.microsoft.com/office/drawing/2014/chart" uri="{C3380CC4-5D6E-409C-BE32-E72D297353CC}">
              <c16:uniqueId val="{00000009-F83F-4BCF-ACF2-17C366CC99C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4788</c:v>
                </c:pt>
                <c:pt idx="5">
                  <c:v>4709</c:v>
                </c:pt>
                <c:pt idx="8">
                  <c:v>4328</c:v>
                </c:pt>
                <c:pt idx="11">
                  <c:v>4342</c:v>
                </c:pt>
                <c:pt idx="14">
                  <c:v>3847</c:v>
                </c:pt>
              </c:numCache>
            </c:numRef>
          </c:val>
          <c:extLst>
            <c:ext xmlns:c16="http://schemas.microsoft.com/office/drawing/2014/chart" uri="{C3380CC4-5D6E-409C-BE32-E72D297353CC}">
              <c16:uniqueId val="{00000000-9DE4-411D-957D-2000F5A9DA8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DE4-411D-957D-2000F5A9DA8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582</c:v>
                </c:pt>
                <c:pt idx="3">
                  <c:v>418</c:v>
                </c:pt>
                <c:pt idx="6">
                  <c:v>279</c:v>
                </c:pt>
                <c:pt idx="9">
                  <c:v>122</c:v>
                </c:pt>
                <c:pt idx="12">
                  <c:v>232</c:v>
                </c:pt>
              </c:numCache>
            </c:numRef>
          </c:val>
          <c:extLst>
            <c:ext xmlns:c16="http://schemas.microsoft.com/office/drawing/2014/chart" uri="{C3380CC4-5D6E-409C-BE32-E72D297353CC}">
              <c16:uniqueId val="{00000002-9DE4-411D-957D-2000F5A9DA8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190</c:v>
                </c:pt>
                <c:pt idx="3">
                  <c:v>186</c:v>
                </c:pt>
                <c:pt idx="6">
                  <c:v>154</c:v>
                </c:pt>
                <c:pt idx="9">
                  <c:v>133</c:v>
                </c:pt>
                <c:pt idx="12">
                  <c:v>132</c:v>
                </c:pt>
              </c:numCache>
            </c:numRef>
          </c:val>
          <c:extLst>
            <c:ext xmlns:c16="http://schemas.microsoft.com/office/drawing/2014/chart" uri="{C3380CC4-5D6E-409C-BE32-E72D297353CC}">
              <c16:uniqueId val="{00000003-9DE4-411D-957D-2000F5A9DA8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481</c:v>
                </c:pt>
                <c:pt idx="3">
                  <c:v>548</c:v>
                </c:pt>
                <c:pt idx="6">
                  <c:v>564</c:v>
                </c:pt>
                <c:pt idx="9">
                  <c:v>560</c:v>
                </c:pt>
                <c:pt idx="12">
                  <c:v>395</c:v>
                </c:pt>
              </c:numCache>
            </c:numRef>
          </c:val>
          <c:extLst>
            <c:ext xmlns:c16="http://schemas.microsoft.com/office/drawing/2014/chart" uri="{C3380CC4-5D6E-409C-BE32-E72D297353CC}">
              <c16:uniqueId val="{00000004-9DE4-411D-957D-2000F5A9DA8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DE4-411D-957D-2000F5A9DA8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DE4-411D-957D-2000F5A9DA8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3927</c:v>
                </c:pt>
                <c:pt idx="3">
                  <c:v>3930</c:v>
                </c:pt>
                <c:pt idx="6">
                  <c:v>3722</c:v>
                </c:pt>
                <c:pt idx="9">
                  <c:v>3708</c:v>
                </c:pt>
                <c:pt idx="12">
                  <c:v>3728</c:v>
                </c:pt>
              </c:numCache>
            </c:numRef>
          </c:val>
          <c:extLst>
            <c:ext xmlns:c16="http://schemas.microsoft.com/office/drawing/2014/chart" uri="{C3380CC4-5D6E-409C-BE32-E72D297353CC}">
              <c16:uniqueId val="{00000007-9DE4-411D-957D-2000F5A9DA8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392</c:v>
                </c:pt>
                <c:pt idx="2">
                  <c:v>#N/A</c:v>
                </c:pt>
                <c:pt idx="3">
                  <c:v>#N/A</c:v>
                </c:pt>
                <c:pt idx="4">
                  <c:v>373</c:v>
                </c:pt>
                <c:pt idx="5">
                  <c:v>#N/A</c:v>
                </c:pt>
                <c:pt idx="6">
                  <c:v>#N/A</c:v>
                </c:pt>
                <c:pt idx="7">
                  <c:v>391</c:v>
                </c:pt>
                <c:pt idx="8">
                  <c:v>#N/A</c:v>
                </c:pt>
                <c:pt idx="9">
                  <c:v>#N/A</c:v>
                </c:pt>
                <c:pt idx="10">
                  <c:v>181</c:v>
                </c:pt>
                <c:pt idx="11">
                  <c:v>#N/A</c:v>
                </c:pt>
                <c:pt idx="12">
                  <c:v>#N/A</c:v>
                </c:pt>
                <c:pt idx="13">
                  <c:v>640</c:v>
                </c:pt>
                <c:pt idx="14">
                  <c:v>#N/A</c:v>
                </c:pt>
              </c:numCache>
            </c:numRef>
          </c:val>
          <c:smooth val="0"/>
          <c:extLst>
            <c:ext xmlns:c16="http://schemas.microsoft.com/office/drawing/2014/chart" uri="{C3380CC4-5D6E-409C-BE32-E72D297353CC}">
              <c16:uniqueId val="{00000008-9DE4-411D-957D-2000F5A9DA8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17514</c:v>
                </c:pt>
                <c:pt idx="5">
                  <c:v>15623</c:v>
                </c:pt>
                <c:pt idx="8">
                  <c:v>14359</c:v>
                </c:pt>
                <c:pt idx="11">
                  <c:v>12681</c:v>
                </c:pt>
                <c:pt idx="14">
                  <c:v>11181</c:v>
                </c:pt>
              </c:numCache>
            </c:numRef>
          </c:val>
          <c:extLst>
            <c:ext xmlns:c16="http://schemas.microsoft.com/office/drawing/2014/chart" uri="{C3380CC4-5D6E-409C-BE32-E72D297353CC}">
              <c16:uniqueId val="{00000000-CEA5-4462-A9A8-FC4204900B8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24344</c:v>
                </c:pt>
                <c:pt idx="5">
                  <c:v>20345</c:v>
                </c:pt>
                <c:pt idx="8">
                  <c:v>20291</c:v>
                </c:pt>
                <c:pt idx="11">
                  <c:v>17632</c:v>
                </c:pt>
                <c:pt idx="14">
                  <c:v>16494</c:v>
                </c:pt>
              </c:numCache>
            </c:numRef>
          </c:val>
          <c:extLst>
            <c:ext xmlns:c16="http://schemas.microsoft.com/office/drawing/2014/chart" uri="{C3380CC4-5D6E-409C-BE32-E72D297353CC}">
              <c16:uniqueId val="{00000001-CEA5-4462-A9A8-FC4204900B8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15429</c:v>
                </c:pt>
                <c:pt idx="5">
                  <c:v>15013</c:v>
                </c:pt>
                <c:pt idx="8">
                  <c:v>15897</c:v>
                </c:pt>
                <c:pt idx="11">
                  <c:v>18153</c:v>
                </c:pt>
                <c:pt idx="14">
                  <c:v>20150</c:v>
                </c:pt>
              </c:numCache>
            </c:numRef>
          </c:val>
          <c:extLst>
            <c:ext xmlns:c16="http://schemas.microsoft.com/office/drawing/2014/chart" uri="{C3380CC4-5D6E-409C-BE32-E72D297353CC}">
              <c16:uniqueId val="{00000002-CEA5-4462-A9A8-FC4204900B8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EA5-4462-A9A8-FC4204900B8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A5-4462-A9A8-FC4204900B8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8</c:v>
                </c:pt>
                <c:pt idx="3">
                  <c:v>6</c:v>
                </c:pt>
                <c:pt idx="6">
                  <c:v>4</c:v>
                </c:pt>
                <c:pt idx="9">
                  <c:v>2</c:v>
                </c:pt>
                <c:pt idx="12">
                  <c:v>0</c:v>
                </c:pt>
              </c:numCache>
            </c:numRef>
          </c:val>
          <c:extLst>
            <c:ext xmlns:c16="http://schemas.microsoft.com/office/drawing/2014/chart" uri="{C3380CC4-5D6E-409C-BE32-E72D297353CC}">
              <c16:uniqueId val="{00000005-CEA5-4462-A9A8-FC4204900B8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9212</c:v>
                </c:pt>
                <c:pt idx="3">
                  <c:v>8571</c:v>
                </c:pt>
                <c:pt idx="6">
                  <c:v>9053</c:v>
                </c:pt>
                <c:pt idx="9">
                  <c:v>8968</c:v>
                </c:pt>
                <c:pt idx="12">
                  <c:v>8745</c:v>
                </c:pt>
              </c:numCache>
            </c:numRef>
          </c:val>
          <c:extLst>
            <c:ext xmlns:c16="http://schemas.microsoft.com/office/drawing/2014/chart" uri="{C3380CC4-5D6E-409C-BE32-E72D297353CC}">
              <c16:uniqueId val="{00000006-CEA5-4462-A9A8-FC4204900B8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1120</c:v>
                </c:pt>
                <c:pt idx="3">
                  <c:v>942</c:v>
                </c:pt>
                <c:pt idx="6">
                  <c:v>790</c:v>
                </c:pt>
                <c:pt idx="9">
                  <c:v>665</c:v>
                </c:pt>
                <c:pt idx="12">
                  <c:v>535</c:v>
                </c:pt>
              </c:numCache>
            </c:numRef>
          </c:val>
          <c:extLst>
            <c:ext xmlns:c16="http://schemas.microsoft.com/office/drawing/2014/chart" uri="{C3380CC4-5D6E-409C-BE32-E72D297353CC}">
              <c16:uniqueId val="{00000007-CEA5-4462-A9A8-FC4204900B8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5914</c:v>
                </c:pt>
                <c:pt idx="3">
                  <c:v>6005</c:v>
                </c:pt>
                <c:pt idx="6">
                  <c:v>6336</c:v>
                </c:pt>
                <c:pt idx="9">
                  <c:v>6357</c:v>
                </c:pt>
                <c:pt idx="12">
                  <c:v>5879</c:v>
                </c:pt>
              </c:numCache>
            </c:numRef>
          </c:val>
          <c:extLst>
            <c:ext xmlns:c16="http://schemas.microsoft.com/office/drawing/2014/chart" uri="{C3380CC4-5D6E-409C-BE32-E72D297353CC}">
              <c16:uniqueId val="{00000008-CEA5-4462-A9A8-FC4204900B8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2492</c:v>
                </c:pt>
                <c:pt idx="3">
                  <c:v>1740</c:v>
                </c:pt>
                <c:pt idx="6">
                  <c:v>1550</c:v>
                </c:pt>
                <c:pt idx="9">
                  <c:v>1397</c:v>
                </c:pt>
                <c:pt idx="12">
                  <c:v>1077</c:v>
                </c:pt>
              </c:numCache>
            </c:numRef>
          </c:val>
          <c:extLst>
            <c:ext xmlns:c16="http://schemas.microsoft.com/office/drawing/2014/chart" uri="{C3380CC4-5D6E-409C-BE32-E72D297353CC}">
              <c16:uniqueId val="{00000009-CEA5-4462-A9A8-FC4204900B8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39479</c:v>
                </c:pt>
                <c:pt idx="3">
                  <c:v>36309</c:v>
                </c:pt>
                <c:pt idx="6">
                  <c:v>34366</c:v>
                </c:pt>
                <c:pt idx="9">
                  <c:v>31051</c:v>
                </c:pt>
                <c:pt idx="12">
                  <c:v>28133</c:v>
                </c:pt>
              </c:numCache>
            </c:numRef>
          </c:val>
          <c:extLst>
            <c:ext xmlns:c16="http://schemas.microsoft.com/office/drawing/2014/chart" uri="{C3380CC4-5D6E-409C-BE32-E72D297353CC}">
              <c16:uniqueId val="{0000000A-CEA5-4462-A9A8-FC4204900B8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938</c:v>
                </c:pt>
                <c:pt idx="2">
                  <c:v>#N/A</c:v>
                </c:pt>
                <c:pt idx="3">
                  <c:v>#N/A</c:v>
                </c:pt>
                <c:pt idx="4">
                  <c:v>2593</c:v>
                </c:pt>
                <c:pt idx="5">
                  <c:v>#N/A</c:v>
                </c:pt>
                <c:pt idx="6">
                  <c:v>#N/A</c:v>
                </c:pt>
                <c:pt idx="7">
                  <c:v>1553</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EA5-4462-A9A8-FC4204900B8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4847</c:v>
                </c:pt>
                <c:pt idx="1">
                  <c:v>5564</c:v>
                </c:pt>
                <c:pt idx="2">
                  <c:v>6159</c:v>
                </c:pt>
              </c:numCache>
            </c:numRef>
          </c:val>
          <c:extLst>
            <c:ext xmlns:c16="http://schemas.microsoft.com/office/drawing/2014/chart" uri="{C3380CC4-5D6E-409C-BE32-E72D297353CC}">
              <c16:uniqueId val="{00000000-96E0-4E12-872F-061C8154511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6E0-4E12-872F-061C8154511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10304</c:v>
                </c:pt>
                <c:pt idx="1">
                  <c:v>11819</c:v>
                </c:pt>
                <c:pt idx="2">
                  <c:v>13124</c:v>
                </c:pt>
              </c:numCache>
            </c:numRef>
          </c:val>
          <c:extLst>
            <c:ext xmlns:c16="http://schemas.microsoft.com/office/drawing/2014/chart" uri="{C3380CC4-5D6E-409C-BE32-E72D297353CC}">
              <c16:uniqueId val="{00000002-96E0-4E12-872F-061C8154511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{E82E30C6-7E41-44D3-8B5B-E836AD3448CF}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949-4AAC-A132-C0C721A0D9F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{B0C2847E-1013-4906-B3FE-6976503E2F47}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49-4AAC-A132-C0C721A0D9F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{5725B2AF-8D84-492D-BC86-3F5E3E7BCF07}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49-4AAC-A132-C0C721A0D9F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{FB34C113-EE0D-4077-942B-6F3D0807D75A}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49-4AAC-A132-C0C721A0D9F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{60BBE0CF-ED23-41BB-8457-8A35520EA9B4}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49-4AAC-A132-C0C721A0D9F0}"/>
                </c:ext>
              </c:extLst>
            </c:dLbl>
            <c:dLbl>
              <c:idx val="8"/>
              <c:layout>
                <c:manualLayout>
                  <c:x val="-3.1359255137876435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{5454102B-92D9-41C1-92B9-99EF7C0160AB}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949-4AAC-A132-C0C721A0D9F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{1B10BF71-1DB7-43B7-8D4E-EEC805553194}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949-4AAC-A132-C0C721A0D9F0}"/>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{E7A9E8CE-44DC-43CC-8B1D-D9FD190810E1}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949-4AAC-A132-C0C721A0D9F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{3FC64A4D-2207-4538-834E-96AF6A0BD38C}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949-4AAC-A132-C0C721A0D9F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61.9</c:v>
                </c:pt>
                <c:pt idx="8">
                  <c:v>61.8</c:v>
                </c:pt>
                <c:pt idx="16">
                  <c:v>62.8</c:v>
                </c:pt>
                <c:pt idx="24">
                  <c:v>63.8</c:v>
                </c:pt>
                <c:pt idx="32">
                  <c:v>64.599999999999994</c:v>
                </c:pt>
              </c:numCache>
            </c:numRef>
          </c:xVal>
          <c:yVal>
            <c:numRef>
              <c:f>公会計指標分析・財政指標組合せ分析表!$BP$51:$DC$51</c:f>
              <c:numCache>
                <c:formatCode>#,##0.0;"▲ "#,##0.0</c:formatCode>
                <c:ptCount val="40"/>
                <c:pt idx="0">
                  <c:v>2.5</c:v>
                </c:pt>
                <c:pt idx="8">
                  <c:v>6.8</c:v>
                </c:pt>
                <c:pt idx="16">
                  <c:v>4</c:v>
                </c:pt>
              </c:numCache>
            </c:numRef>
          </c:yVal>
          <c:smooth val="0"/>
          <c:extLst>
            <c:ext xmlns:c16="http://schemas.microsoft.com/office/drawing/2014/chart" uri="{C3380CC4-5D6E-409C-BE32-E72D297353CC}">
              <c16:uniqueId val="{00000009-8949-4AAC-A132-C0C721A0D9F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{1FE5C210-1890-41A7-AC8B-61727383D14F}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949-4AAC-A132-C0C721A0D9F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{C314505A-1891-40ED-8BF9-7E12B746B2E1}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49-4AAC-A132-C0C721A0D9F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{A9B77826-7236-4D9B-B777-20F8FA663249}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49-4AAC-A132-C0C721A0D9F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{F4CE231F-84E6-40D6-9A5E-FED779974DEA}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49-4AAC-A132-C0C721A0D9F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{D5AFCA9C-FA38-46F0-AF7A-3056E741474F}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49-4AAC-A132-C0C721A0D9F0}"/>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{E64316A4-AE76-4E39-90FB-E6BD2F47FFFD}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949-4AAC-A132-C0C721A0D9F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{31350AB7-217A-4A92-BA8F-8013BF1C91D6}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949-4AAC-A132-C0C721A0D9F0}"/>
                </c:ext>
              </c:extLst>
            </c:dLbl>
            <c:dLbl>
              <c:idx val="24"/>
              <c:layout>
                <c:manualLayout>
                  <c:x val="-3.2672246162591886E-2"/>
                  <c:y val="-6.4739042105865174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{217E67F2-3D8E-436D-891B-C96CEE06543F}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949-4AAC-A132-C0C721A0D9F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{59D137E6-1BDF-442F-93F2-17C36F74A8B3}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949-4AAC-A132-C0C721A0D9F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60.7</c:v>
                </c:pt>
                <c:pt idx="8">
                  <c:v>61.4</c:v>
                </c:pt>
                <c:pt idx="16">
                  <c:v>62.7</c:v>
                </c:pt>
                <c:pt idx="24">
                  <c:v>62.1</c:v>
                </c:pt>
                <c:pt idx="32">
                  <c:v>68.2</c:v>
                </c:pt>
              </c:numCache>
            </c:numRef>
          </c:xVal>
          <c:yVal>
            <c:numRef>
              <c:f>公会計指標分析・財政指標組合せ分析表!$BP$55:$DC$55</c:f>
              <c:numCache>
                <c:formatCode>#,##0.0;"▲ "#,##0.0</c:formatCode>
                <c:ptCount val="40"/>
                <c:pt idx="0">
                  <c:v>23.9</c:v>
                </c:pt>
                <c:pt idx="8">
                  <c:v>20</c:v>
                </c:pt>
                <c:pt idx="16">
                  <c:v>14.7</c:v>
                </c:pt>
                <c:pt idx="24">
                  <c:v>5</c:v>
                </c:pt>
                <c:pt idx="32">
                  <c:v>0.1</c:v>
                </c:pt>
              </c:numCache>
            </c:numRef>
          </c:yVal>
          <c:smooth val="0"/>
          <c:extLst>
            <c:ext xmlns:c16="http://schemas.microsoft.com/office/drawing/2014/chart" uri="{C3380CC4-5D6E-409C-BE32-E72D297353CC}">
              <c16:uniqueId val="{00000013-8949-4AAC-A132-C0C721A0D9F0}"/>
            </c:ext>
          </c:extLst>
        </c:ser>
        <c:dLbls>
          <c:showLegendKey val="0"/>
          <c:showVal val="1"/>
          <c:showCatName val="0"/>
          <c:showSerName val="0"/>
          <c:showPercent val="0"/>
          <c:showBubbleSize val="0"/>
        </c:dLbls>
        <c:axId val="46179840"/>
        <c:axId val="46181760"/>
      </c:scatterChart>
      <c:valAx>
        <c:axId val="46179840"/>
        <c:scaling>
          <c:orientation val="maxMin"/>
          <c:max val="69"/>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{A09B0F9C-90FA-458F-94AE-E352FCF19410}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382E-431A-BD89-E75F79972A5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{BB8AEF5F-B14E-4E7A-B578-3C7C07821F8B}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82E-431A-BD89-E75F79972A5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{B721D3D1-8F66-4F04-8F7C-2512F3E6C5D0}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82E-431A-BD89-E75F79972A5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{DF60CDF3-5EAD-419E-91ED-5D49F07C07C6}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82E-431A-BD89-E75F79972A5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{8446AB2F-6005-4D73-A4AB-7D0FA9F4D346}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82E-431A-BD89-E75F79972A5D}"/>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{56878600-FBDB-4A1F-9823-5284A185E346}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382E-431A-BD89-E75F79972A5D}"/>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{71F7A045-73CB-47F7-867A-B3F5401991CD}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382E-431A-BD89-E75F79972A5D}"/>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{6FD7805C-5E76-4350-B079-AD8821E8869B}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382E-431A-BD89-E75F79972A5D}"/>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{B2F22795-CB5B-4B97-9370-F2F22F320EEF}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382E-431A-BD89-E75F79972A5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2.2999999999999998</c:v>
                </c:pt>
                <c:pt idx="8">
                  <c:v>1.4</c:v>
                </c:pt>
                <c:pt idx="16">
                  <c:v>1</c:v>
                </c:pt>
                <c:pt idx="24">
                  <c:v>0.8</c:v>
                </c:pt>
                <c:pt idx="32">
                  <c:v>1</c:v>
                </c:pt>
              </c:numCache>
            </c:numRef>
          </c:xVal>
          <c:yVal>
            <c:numRef>
              <c:f>公会計指標分析・財政指標組合せ分析表!$BP$73:$DC$73</c:f>
              <c:numCache>
                <c:formatCode>#,##0.0;"▲ "#,##0.0</c:formatCode>
                <c:ptCount val="40"/>
                <c:pt idx="0">
                  <c:v>2.5</c:v>
                </c:pt>
                <c:pt idx="8">
                  <c:v>6.8</c:v>
                </c:pt>
                <c:pt idx="16">
                  <c:v>4</c:v>
                </c:pt>
              </c:numCache>
            </c:numRef>
          </c:yVal>
          <c:smooth val="0"/>
          <c:extLst>
            <c:ext xmlns:c16="http://schemas.microsoft.com/office/drawing/2014/chart" uri="{C3380CC4-5D6E-409C-BE32-E72D297353CC}">
              <c16:uniqueId val="{00000009-382E-431A-BD89-E75F79972A5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{6C5BF619-92B3-415C-A0B3-B8D606328FB1}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382E-431A-BD89-E75F79972A5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{315C3B67-9797-49C4-8B54-F71AD12434C0}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82E-431A-BD89-E75F79972A5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{D50C8351-02BC-4B76-8C43-BF1B56075525}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82E-431A-BD89-E75F79972A5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{CDBC399D-65C3-40E3-91D5-479D1BE39D9C}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82E-431A-BD89-E75F79972A5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{852E52B7-3B16-441B-8709-8EAACC459018}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82E-431A-BD89-E75F79972A5D}"/>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{06FD22E6-04B8-4323-BB8A-294478ED0130}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382E-431A-BD89-E75F79972A5D}"/>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{13F84153-082E-4527-9BE3-6D2BF0E6ADF5}</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382E-431A-BD89-E75F79972A5D}"/>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{B146367B-04FD-4B99-A072-BD3555236569}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382E-431A-BD89-E75F79972A5D}"/>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{3688735F-D2EF-41D7-B7E8-6CD7F8C2D396}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382E-431A-BD89-E75F79972A5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4.5999999999999996</c:v>
                </c:pt>
                <c:pt idx="8">
                  <c:v>4.3</c:v>
                </c:pt>
                <c:pt idx="16">
                  <c:v>4.0999999999999996</c:v>
                </c:pt>
                <c:pt idx="24">
                  <c:v>3.6</c:v>
                </c:pt>
                <c:pt idx="32">
                  <c:v>3.6</c:v>
                </c:pt>
              </c:numCache>
            </c:numRef>
          </c:xVal>
          <c:yVal>
            <c:numRef>
              <c:f>公会計指標分析・財政指標組合せ分析表!$BP$77:$DC$77</c:f>
              <c:numCache>
                <c:formatCode>#,##0.0;"▲ "#,##0.0</c:formatCode>
                <c:ptCount val="40"/>
                <c:pt idx="0">
                  <c:v>23.9</c:v>
                </c:pt>
                <c:pt idx="8">
                  <c:v>20</c:v>
                </c:pt>
                <c:pt idx="16">
                  <c:v>14.7</c:v>
                </c:pt>
                <c:pt idx="24">
                  <c:v>5</c:v>
                </c:pt>
                <c:pt idx="32">
                  <c:v>0.1</c:v>
                </c:pt>
              </c:numCache>
            </c:numRef>
          </c:yVal>
          <c:smooth val="0"/>
          <c:extLst>
            <c:ext xmlns:c16="http://schemas.microsoft.com/office/drawing/2014/chart" uri="{C3380CC4-5D6E-409C-BE32-E72D297353CC}">
              <c16:uniqueId val="{00000013-382E-431A-BD89-E75F79972A5D}"/>
            </c:ext>
          </c:extLst>
        </c:ser>
        <c:dLbls>
          <c:showLegendKey val="0"/>
          <c:showVal val="1"/>
          <c:showCatName val="0"/>
          <c:showSerName val="0"/>
          <c:showPercent val="0"/>
          <c:showBubbleSize val="0"/>
        </c:dLbls>
        <c:axId val="84219776"/>
        <c:axId val="84234240"/>
      </c:scatterChart>
      <c:valAx>
        <c:axId val="84219776"/>
        <c:scaling>
          <c:orientation val="maxMin"/>
          <c:max val="5"/>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50">
              <a:latin typeface="ＭＳ ゴシック" pitchFamily="49" charset="-128"/>
              <a:ea typeface="ＭＳ ゴシック" pitchFamily="49" charset="-128"/>
            </a:rPr>
            <a:t>　市債発行額の抑制や繰上償還などを実施し、元利償還金等は減少傾向にある。令和４年度は、元利均等に伴う償還元金の増や学校教育施設等整備事業等の元金償還の開始などより元利償還金が増となった一方で、地方債へ充当した特定財源が減となったことなどから、分子算定において差し引く算入公債費等が減となり、実質公債費比率の分子は、前年度を上回った。今後もバランスに配慮した市債の発行を図るなど「第４次三鷹市基本計画（第２次改定）」で目標としている「概ね５％を超えないこと」の達成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市債発行額の抑制や繰上償還の実施など、後年度負担の抑制に努めている。令和４年度は、地方債現在高及び債務負担行為に基づく支出予定額が減となったことなどにより分子となる将来負担額が充当可能財源等を下回ったため、将来負担比率の分子は大幅にマイナス値が増加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の不用額が見込みを上回ったため、財政調整基金、まちづくり施設整備基金、健康福祉基金、子ども・子育て基金等のとりくずしを行わなかったことに加え、当初予算を上回る財源や寄付金などについて一定の積み立てを行ったことなどから、積立額がとりくずし額を上回った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今後本格化する国立天文台周辺のまちづくりや三鷹駅前再開発により多額の経費を要することが想定されることから、とりくずしを極力抑制するとともに計画的な積立を行うなど残高の確保に努めていく。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・まちづくり施設整備基金：都市再生に向けた公共施設・道路・橋りょうの整備、自然環境の保全などの推進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・健康福祉基金：市民が地域において健康で安心して生活できる高福祉のまちを目指し、高齢者、障がい者及び子どもに係る福祉施策並びに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すべての市民の健康施策及び健康福祉施設の整備の推進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・子ども・子育て基金：子どもたちが夢や希望を持ち、心身ともに健やかに成長することができるまちを目指し、子ども・子育て支援及び学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校教育の充実並びにこれらを支える人材の確保と育成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・健康福祉基金：とりくずしを行わず、令和４年度に生じた財源等を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・子ども・子育て基金：とりくずしを行わず、令和４年度に生じた財源等を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・まちづくり施設整備基金：とりくずしを行わず、令和４年度に生じた財源等を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・健康福祉基金及び子ども・子育て基金：今後の財政需要を勘案し、各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億円を基金残高の目標とする。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・まちづくり施設整備基金：今後本格化する国立天文台周辺のまちづくりや三鷹駅前再開発に向けて、計画的な運用を行う。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令和４年度は、市税の増収等により積み立てを行うとともに、将来にわたる安定的な財政運営を行うため、とりくずしを見合わせたため、前年度比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標準財政規模を基準とし、将来的には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％の残高を目指しつつも、第５次三鷹市基本計画期間内（令和９年度まで）においては、４年分の財源不足に対応するため残高目標を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FB1367-E65C-4CAA-9CEB-40EE83F78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E9D551D-D28F-4542-BD78-515959971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D2EA4662-5ED3-4AC3-884C-1278B7A812E1}"/>
            </a:ext>
          </a:extLst>
        </xdr:cNvPr>
        <xdr:cNvSpPr/>
      </xdr:nvSpPr>
      <xdr:spPr>
        <a:xfrm>
          <a:off x="158750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71342E6A-A4AC-47B7-B082-88031ED87987}"/>
            </a:ext>
          </a:extLst>
        </xdr:cNvPr>
        <xdr:cNvSpPr/>
      </xdr:nvSpPr>
      <xdr:spPr>
        <a:xfrm>
          <a:off x="172466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FCA42B08-31BC-4D01-BE41-EDB8A0615359}"/>
            </a:ext>
          </a:extLst>
        </xdr:cNvPr>
        <xdr:cNvSpPr/>
      </xdr:nvSpPr>
      <xdr:spPr>
        <a:xfrm>
          <a:off x="158750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1B7ED653-364B-4E6C-87B9-611E0533CACD}"/>
            </a:ext>
          </a:extLst>
        </xdr:cNvPr>
        <xdr:cNvSpPr/>
      </xdr:nvSpPr>
      <xdr:spPr>
        <a:xfrm>
          <a:off x="172466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6ED7F5D8-C598-47F6-9959-C8F7C64224A8}"/>
            </a:ext>
          </a:extLst>
        </xdr:cNvPr>
        <xdr:cNvSpPr/>
      </xdr:nvSpPr>
      <xdr:spPr>
        <a:xfrm>
          <a:off x="355600" y="63500"/>
          <a:ext cx="114014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BC1CD309-BFAD-447F-8A5A-E65F8038466D}"/>
            </a:ext>
          </a:extLst>
        </xdr:cNvPr>
        <xdr:cNvSpPr/>
      </xdr:nvSpPr>
      <xdr:spPr>
        <a:xfrm>
          <a:off x="15351125" y="165100"/>
          <a:ext cx="35496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37CC6FB7-A991-48CE-AE70-21868B3FEB45}"/>
            </a:ext>
          </a:extLst>
        </xdr:cNvPr>
        <xdr:cNvSpPr/>
      </xdr:nvSpPr>
      <xdr:spPr>
        <a:xfrm>
          <a:off x="15357475" y="165100"/>
          <a:ext cx="352425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232BF761-0EAF-43CD-85A4-BED337C4CE97}"/>
            </a:ext>
          </a:extLst>
        </xdr:cNvPr>
        <xdr:cNvSpPr/>
      </xdr:nvSpPr>
      <xdr:spPr>
        <a:xfrm>
          <a:off x="15382875" y="165100"/>
          <a:ext cx="346710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EE4F42C4-CD1A-4AAC-A22E-EE8C6A869908}"/>
            </a:ext>
          </a:extLst>
        </xdr:cNvPr>
        <xdr:cNvSpPr/>
      </xdr:nvSpPr>
      <xdr:spPr>
        <a:xfrm>
          <a:off x="12823825" y="165100"/>
          <a:ext cx="23939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87A51F67-431C-480C-B0D0-4DFF027D788B}"/>
            </a:ext>
          </a:extLst>
        </xdr:cNvPr>
        <xdr:cNvSpPr/>
      </xdr:nvSpPr>
      <xdr:spPr>
        <a:xfrm>
          <a:off x="12849225" y="165100"/>
          <a:ext cx="234950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33E81671-49BD-428A-9273-61F0A21D393D}"/>
            </a:ext>
          </a:extLst>
        </xdr:cNvPr>
        <xdr:cNvSpPr/>
      </xdr:nvSpPr>
      <xdr:spPr>
        <a:xfrm>
          <a:off x="12874625" y="165100"/>
          <a:ext cx="2311400" cy="1555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7DB2699A-E971-4D1D-B97D-5D91719CBAEB}"/>
            </a:ext>
          </a:extLst>
        </xdr:cNvPr>
        <xdr:cNvSpPr/>
      </xdr:nvSpPr>
      <xdr:spPr>
        <a:xfrm>
          <a:off x="444500" y="352425"/>
          <a:ext cx="9083675" cy="1568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A7412FBB-AF67-4FD4-94B1-ACB2FAA44EDA}"/>
            </a:ext>
          </a:extLst>
        </xdr:cNvPr>
        <xdr:cNvSpPr/>
      </xdr:nvSpPr>
      <xdr:spPr>
        <a:xfrm>
          <a:off x="568325" y="384175"/>
          <a:ext cx="1244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CAD22415-5156-4D4A-BBE2-169E3E36CC1D}"/>
            </a:ext>
          </a:extLst>
        </xdr:cNvPr>
        <xdr:cNvSpPr/>
      </xdr:nvSpPr>
      <xdr:spPr>
        <a:xfrm>
          <a:off x="1768475" y="384175"/>
          <a:ext cx="120015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E06DC6C2-2C81-4B8E-B855-6ABECE26537D}"/>
            </a:ext>
          </a:extLst>
        </xdr:cNvPr>
        <xdr:cNvSpPr/>
      </xdr:nvSpPr>
      <xdr:spPr>
        <a:xfrm>
          <a:off x="2968625" y="384175"/>
          <a:ext cx="1371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1293F056-4F93-40B2-A78A-88F00EE6D19A}"/>
            </a:ext>
          </a:extLst>
        </xdr:cNvPr>
        <xdr:cNvSpPr/>
      </xdr:nvSpPr>
      <xdr:spPr>
        <a:xfrm>
          <a:off x="4340225" y="403225"/>
          <a:ext cx="18224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AAB2DAC6-E0D4-4494-87A3-A63A11B16C18}"/>
            </a:ext>
          </a:extLst>
        </xdr:cNvPr>
        <xdr:cNvSpPr/>
      </xdr:nvSpPr>
      <xdr:spPr>
        <a:xfrm>
          <a:off x="6162675" y="403225"/>
          <a:ext cx="11366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8AF89E42-75AD-4BD6-9473-110C2F07EC89}"/>
            </a:ext>
          </a:extLst>
        </xdr:cNvPr>
        <xdr:cNvSpPr/>
      </xdr:nvSpPr>
      <xdr:spPr>
        <a:xfrm>
          <a:off x="7362825" y="415925"/>
          <a:ext cx="5778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2652F848-CF75-42CE-8149-360328A64089}"/>
            </a:ext>
          </a:extLst>
        </xdr:cNvPr>
        <xdr:cNvSpPr/>
      </xdr:nvSpPr>
      <xdr:spPr>
        <a:xfrm>
          <a:off x="4340225" y="100012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F608E92E-9100-4312-B9AC-C4764F308D1E}"/>
            </a:ext>
          </a:extLst>
        </xdr:cNvPr>
        <xdr:cNvSpPr/>
      </xdr:nvSpPr>
      <xdr:spPr>
        <a:xfrm>
          <a:off x="6226175" y="100012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F50A0BEF-B8DF-44FA-9FBB-3D30FD9E3359}"/>
            </a:ext>
          </a:extLst>
        </xdr:cNvPr>
        <xdr:cNvSpPr/>
      </xdr:nvSpPr>
      <xdr:spPr>
        <a:xfrm>
          <a:off x="9985375" y="352425"/>
          <a:ext cx="1371600" cy="10795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C3A51A05-FE8A-4B3A-B4A4-E46C0E471DC1}"/>
            </a:ext>
          </a:extLst>
        </xdr:cNvPr>
        <xdr:cNvSpPr/>
      </xdr:nvSpPr>
      <xdr:spPr>
        <a:xfrm>
          <a:off x="10213975" y="415925"/>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4A7B8767-A36D-4BCD-B751-78FAB5C38E52}"/>
            </a:ext>
          </a:extLst>
        </xdr:cNvPr>
        <xdr:cNvSpPr/>
      </xdr:nvSpPr>
      <xdr:spPr>
        <a:xfrm>
          <a:off x="10213975" y="52387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104CE4EE-64D8-4536-8826-D2B5E2FB2EFC}"/>
            </a:ext>
          </a:extLst>
        </xdr:cNvPr>
        <xdr:cNvSpPr/>
      </xdr:nvSpPr>
      <xdr:spPr>
        <a:xfrm>
          <a:off x="10213975" y="85407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E71CB800-4634-4405-AFD9-12362C090308}"/>
            </a:ext>
          </a:extLst>
        </xdr:cNvPr>
        <xdr:cNvCxnSpPr/>
      </xdr:nvCxnSpPr>
      <xdr:spPr>
        <a:xfrm flipH="1">
          <a:off x="10048875" y="4921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8C1D0B55-BDC6-4232-A7DA-545DFF7623AB}"/>
            </a:ext>
          </a:extLst>
        </xdr:cNvPr>
        <xdr:cNvSpPr/>
      </xdr:nvSpPr>
      <xdr:spPr>
        <a:xfrm>
          <a:off x="10102850" y="466725"/>
          <a:ext cx="101600" cy="254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B2DF828A-4E91-4456-9B94-D8A868C6688F}"/>
            </a:ext>
          </a:extLst>
        </xdr:cNvPr>
        <xdr:cNvSpPr/>
      </xdr:nvSpPr>
      <xdr:spPr>
        <a:xfrm>
          <a:off x="10102850" y="612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D5F9A45C-D9C5-4BB8-A9BC-28692A5E6348}"/>
            </a:ext>
          </a:extLst>
        </xdr:cNvPr>
        <xdr:cNvCxnSpPr/>
      </xdr:nvCxnSpPr>
      <xdr:spPr>
        <a:xfrm>
          <a:off x="10147300" y="854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C8854D13-F388-4E7B-8C78-4F56FC99F781}"/>
            </a:ext>
          </a:extLst>
        </xdr:cNvPr>
        <xdr:cNvCxnSpPr/>
      </xdr:nvCxnSpPr>
      <xdr:spPr>
        <a:xfrm>
          <a:off x="10067925" y="854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422974D0-7D64-472C-952D-4FEA4EF83B17}"/>
            </a:ext>
          </a:extLst>
        </xdr:cNvPr>
        <xdr:cNvCxnSpPr/>
      </xdr:nvCxnSpPr>
      <xdr:spPr>
        <a:xfrm flipV="1">
          <a:off x="10147300" y="10858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FDD268CA-5663-47D6-AD3F-E98787E3BC4D}"/>
            </a:ext>
          </a:extLst>
        </xdr:cNvPr>
        <xdr:cNvCxnSpPr/>
      </xdr:nvCxnSpPr>
      <xdr:spPr>
        <a:xfrm>
          <a:off x="10067925" y="12223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B28AE429-E44D-47A7-9E29-08FA2872AEF7}"/>
            </a:ext>
          </a:extLst>
        </xdr:cNvPr>
        <xdr:cNvSpPr txBox="1"/>
      </xdr:nvSpPr>
      <xdr:spPr>
        <a:xfrm>
          <a:off x="419100" y="2016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F8703CFC-6113-4342-885E-604666F93A19}"/>
            </a:ext>
          </a:extLst>
        </xdr:cNvPr>
        <xdr:cNvSpPr txBox="1"/>
      </xdr:nvSpPr>
      <xdr:spPr>
        <a:xfrm>
          <a:off x="419100" y="22510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489BFBB2-9AF1-49E6-83E3-7F0166BA8D28}"/>
            </a:ext>
          </a:extLst>
        </xdr:cNvPr>
        <xdr:cNvSpPr txBox="1"/>
      </xdr:nvSpPr>
      <xdr:spPr>
        <a:xfrm>
          <a:off x="419100" y="2479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8" name="テキスト ボックス 37">
          <a:extLst>
            <a:ext uri="{FF2B5EF4-FFF2-40B4-BE49-F238E27FC236}">
              <a16:creationId xmlns:a16="http://schemas.microsoft.com/office/drawing/2014/main" id="{7DFD2BB9-8E41-4160-AB36-D5B2E3954393}"/>
            </a:ext>
          </a:extLst>
        </xdr:cNvPr>
        <xdr:cNvSpPr txBox="1"/>
      </xdr:nvSpPr>
      <xdr:spPr>
        <a:xfrm>
          <a:off x="419100" y="27146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208EA880-3D47-4651-A57D-9429B2A1A1CD}"/>
            </a:ext>
          </a:extLst>
        </xdr:cNvPr>
        <xdr:cNvSpPr txBox="1"/>
      </xdr:nvSpPr>
      <xdr:spPr>
        <a:xfrm>
          <a:off x="419100" y="29495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EE779E85-38AF-4FE1-ADA7-9A19B6E2385B}"/>
            </a:ext>
          </a:extLst>
        </xdr:cNvPr>
        <xdr:cNvSpPr/>
      </xdr:nvSpPr>
      <xdr:spPr>
        <a:xfrm>
          <a:off x="1152525" y="3451225"/>
          <a:ext cx="382270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27A26B52-7128-477C-BCB0-04CE8993EA5D}"/>
            </a:ext>
          </a:extLst>
        </xdr:cNvPr>
        <xdr:cNvSpPr/>
      </xdr:nvSpPr>
      <xdr:spPr>
        <a:xfrm>
          <a:off x="1811514" y="371341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FAD15E51-F096-49F9-B542-6A9D80DA00AF}"/>
            </a:ext>
          </a:extLst>
        </xdr:cNvPr>
        <xdr:cNvSpPr/>
      </xdr:nvSpPr>
      <xdr:spPr>
        <a:xfrm>
          <a:off x="3462014" y="369674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B337C08C-C39E-4FD1-85C0-FC0055E73ABF}"/>
            </a:ext>
          </a:extLst>
        </xdr:cNvPr>
        <xdr:cNvSpPr/>
      </xdr:nvSpPr>
      <xdr:spPr>
        <a:xfrm>
          <a:off x="4924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44B6D4F-EFA8-45C4-A8C7-945ED8C7246C}"/>
            </a:ext>
          </a:extLst>
        </xdr:cNvPr>
        <xdr:cNvSpPr/>
      </xdr:nvSpPr>
      <xdr:spPr>
        <a:xfrm>
          <a:off x="4924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1C27C4EB-C91E-441C-9AE9-937565C8806F}"/>
            </a:ext>
          </a:extLst>
        </xdr:cNvPr>
        <xdr:cNvSpPr/>
      </xdr:nvSpPr>
      <xdr:spPr>
        <a:xfrm>
          <a:off x="62960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04C172F6-165A-4EBD-8396-21F5CEA7B0A5}"/>
            </a:ext>
          </a:extLst>
        </xdr:cNvPr>
        <xdr:cNvSpPr/>
      </xdr:nvSpPr>
      <xdr:spPr>
        <a:xfrm>
          <a:off x="62960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B5C88CAE-D4FA-4EDE-993A-1C2073D6FF5A}"/>
            </a:ext>
          </a:extLst>
        </xdr:cNvPr>
        <xdr:cNvSpPr/>
      </xdr:nvSpPr>
      <xdr:spPr>
        <a:xfrm>
          <a:off x="77946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483A6EF9-1B07-4D0F-A618-54570BF43A68}"/>
            </a:ext>
          </a:extLst>
        </xdr:cNvPr>
        <xdr:cNvSpPr/>
      </xdr:nvSpPr>
      <xdr:spPr>
        <a:xfrm>
          <a:off x="77946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51F7641B-FB86-4868-87FB-D610979B8DE1}"/>
            </a:ext>
          </a:extLst>
        </xdr:cNvPr>
        <xdr:cNvSpPr/>
      </xdr:nvSpPr>
      <xdr:spPr>
        <a:xfrm>
          <a:off x="1152525" y="402907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83FA4AE3-36AF-44FA-B146-EDDF69DA9E29}"/>
            </a:ext>
          </a:extLst>
        </xdr:cNvPr>
        <xdr:cNvSpPr/>
      </xdr:nvSpPr>
      <xdr:spPr>
        <a:xfrm>
          <a:off x="522287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D046C9C9-97C3-4DA2-9635-4BF4C7B810BA}"/>
            </a:ext>
          </a:extLst>
        </xdr:cNvPr>
        <xdr:cNvSpPr/>
      </xdr:nvSpPr>
      <xdr:spPr>
        <a:xfrm>
          <a:off x="522287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7D25B701-F407-4B56-8E41-D523CBA96F02}"/>
            </a:ext>
          </a:extLst>
        </xdr:cNvPr>
        <xdr:cNvSpPr txBox="1"/>
      </xdr:nvSpPr>
      <xdr:spPr>
        <a:xfrm>
          <a:off x="52800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各資産の減価償却が進んだことから前年度を上回っているが、その一方で三鷹市休日・夜間　診療所・薬局のリースの開始のほか、三鷹駅前コミュニティ・センターの外壁防水等の改修に取り組んだ。</a:t>
          </a:r>
        </a:p>
        <a:p>
          <a:r>
            <a:rPr kumimoji="1" lang="ja-JP" altLang="en-US" sz="1100">
              <a:latin typeface="ＭＳ Ｐゴシック" panose="020B0600070205080204" pitchFamily="50" charset="-128"/>
              <a:ea typeface="ＭＳ Ｐゴシック" panose="020B0600070205080204" pitchFamily="50" charset="-128"/>
            </a:rPr>
            <a:t>　全国平均や東京都平均に比べわずかに低い水準にあるが、引き続き平成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年度に三鷹市が策定した「公共施設等総合管理計画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本編・公共施設カルテ編</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」に基づき、施設の総合的かつ計画的な管理を推進し、行政サービスの維持・向上及び財政負担の軽減等を図っていく。</a:t>
          </a: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580F10BF-AD32-4BA7-8D82-975AB7F1F7FF}"/>
            </a:ext>
          </a:extLst>
        </xdr:cNvPr>
        <xdr:cNvSpPr txBox="1"/>
      </xdr:nvSpPr>
      <xdr:spPr>
        <a:xfrm>
          <a:off x="11271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4AD1F584-C1E9-460C-953E-6A23938B7AD5}"/>
            </a:ext>
          </a:extLst>
        </xdr:cNvPr>
        <xdr:cNvCxnSpPr/>
      </xdr:nvCxnSpPr>
      <xdr:spPr>
        <a:xfrm>
          <a:off x="1152525" y="6105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C42BEE2C-A827-4C75-93B5-DFE33014F1A8}"/>
            </a:ext>
          </a:extLst>
        </xdr:cNvPr>
        <xdr:cNvSpPr txBox="1"/>
      </xdr:nvSpPr>
      <xdr:spPr>
        <a:xfrm>
          <a:off x="78678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15A34A50-B390-42B8-A500-4D1CCFA881E1}"/>
            </a:ext>
          </a:extLst>
        </xdr:cNvPr>
        <xdr:cNvCxnSpPr/>
      </xdr:nvCxnSpPr>
      <xdr:spPr>
        <a:xfrm>
          <a:off x="1152525" y="576474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986707B5-14FE-4802-8C6B-5F91167E311B}"/>
            </a:ext>
          </a:extLst>
        </xdr:cNvPr>
        <xdr:cNvSpPr txBox="1"/>
      </xdr:nvSpPr>
      <xdr:spPr>
        <a:xfrm>
          <a:off x="786781" y="56709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79502954-A12E-4216-9875-25EAD65DC1DD}"/>
            </a:ext>
          </a:extLst>
        </xdr:cNvPr>
        <xdr:cNvCxnSpPr/>
      </xdr:nvCxnSpPr>
      <xdr:spPr>
        <a:xfrm>
          <a:off x="1152525" y="541760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3C947CF4-3E1D-45E9-BDD8-1756A6147B91}"/>
            </a:ext>
          </a:extLst>
        </xdr:cNvPr>
        <xdr:cNvSpPr txBox="1"/>
      </xdr:nvSpPr>
      <xdr:spPr>
        <a:xfrm>
          <a:off x="786781" y="53238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4E6AEAB5-C733-4BF0-9083-D4E98B159573}"/>
            </a:ext>
          </a:extLst>
        </xdr:cNvPr>
        <xdr:cNvCxnSpPr/>
      </xdr:nvCxnSpPr>
      <xdr:spPr>
        <a:xfrm>
          <a:off x="1152525" y="50704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BE48520E-9A2C-44E2-9888-7FEA7440D4FF}"/>
            </a:ext>
          </a:extLst>
        </xdr:cNvPr>
        <xdr:cNvSpPr txBox="1"/>
      </xdr:nvSpPr>
      <xdr:spPr>
        <a:xfrm>
          <a:off x="786781" y="497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C6837FAE-D5E4-4F6E-AA17-92A70C341AD0}"/>
            </a:ext>
          </a:extLst>
        </xdr:cNvPr>
        <xdr:cNvCxnSpPr/>
      </xdr:nvCxnSpPr>
      <xdr:spPr>
        <a:xfrm>
          <a:off x="1152525" y="472334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A760CAAB-1720-474C-A1B2-0D38AE44D2B4}"/>
            </a:ext>
          </a:extLst>
        </xdr:cNvPr>
        <xdr:cNvSpPr txBox="1"/>
      </xdr:nvSpPr>
      <xdr:spPr>
        <a:xfrm>
          <a:off x="786781" y="46295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676C8168-55A3-4B75-A8EB-D5568712D19C}"/>
            </a:ext>
          </a:extLst>
        </xdr:cNvPr>
        <xdr:cNvCxnSpPr/>
      </xdr:nvCxnSpPr>
      <xdr:spPr>
        <a:xfrm>
          <a:off x="1152525" y="437620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1929ED12-46DA-4171-AEA7-73C349B3D8A1}"/>
            </a:ext>
          </a:extLst>
        </xdr:cNvPr>
        <xdr:cNvSpPr txBox="1"/>
      </xdr:nvSpPr>
      <xdr:spPr>
        <a:xfrm>
          <a:off x="786781" y="42887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9ED31817-9553-420D-9B44-FE96602A16A6}"/>
            </a:ext>
          </a:extLst>
        </xdr:cNvPr>
        <xdr:cNvCxnSpPr/>
      </xdr:nvCxnSpPr>
      <xdr:spPr>
        <a:xfrm>
          <a:off x="1152525" y="4029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7A55975D-D846-4E56-8C8F-1EDFEF2F2651}"/>
            </a:ext>
          </a:extLst>
        </xdr:cNvPr>
        <xdr:cNvSpPr txBox="1"/>
      </xdr:nvSpPr>
      <xdr:spPr>
        <a:xfrm>
          <a:off x="786781" y="3941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B34C5705-2A97-433B-A61F-BCC13645E3A2}"/>
            </a:ext>
          </a:extLst>
        </xdr:cNvPr>
        <xdr:cNvSpPr/>
      </xdr:nvSpPr>
      <xdr:spPr>
        <a:xfrm>
          <a:off x="1152525" y="402907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69" name="直線コネクタ 68">
          <a:extLst>
            <a:ext uri="{FF2B5EF4-FFF2-40B4-BE49-F238E27FC236}">
              <a16:creationId xmlns:a16="http://schemas.microsoft.com/office/drawing/2014/main" id="{5ABFF167-5728-4CAB-A3B7-B03C4C4603DD}"/>
            </a:ext>
          </a:extLst>
        </xdr:cNvPr>
        <xdr:cNvCxnSpPr/>
      </xdr:nvCxnSpPr>
      <xdr:spPr>
        <a:xfrm flipV="1">
          <a:off x="4300220" y="4610947"/>
          <a:ext cx="1270" cy="107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0" name="有形固定資産減価償却率最小値テキスト">
          <a:extLst>
            <a:ext uri="{FF2B5EF4-FFF2-40B4-BE49-F238E27FC236}">
              <a16:creationId xmlns:a16="http://schemas.microsoft.com/office/drawing/2014/main" id="{6EA8C59C-3C53-438D-AD80-701BC17FE6CE}"/>
            </a:ext>
          </a:extLst>
        </xdr:cNvPr>
        <xdr:cNvSpPr txBox="1"/>
      </xdr:nvSpPr>
      <xdr:spPr>
        <a:xfrm>
          <a:off x="4352925" y="56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1" name="直線コネクタ 70">
          <a:extLst>
            <a:ext uri="{FF2B5EF4-FFF2-40B4-BE49-F238E27FC236}">
              <a16:creationId xmlns:a16="http://schemas.microsoft.com/office/drawing/2014/main" id="{884DD44C-67C8-4C2C-A0D3-CA8999F5D148}"/>
            </a:ext>
          </a:extLst>
        </xdr:cNvPr>
        <xdr:cNvCxnSpPr/>
      </xdr:nvCxnSpPr>
      <xdr:spPr>
        <a:xfrm>
          <a:off x="4213225" y="568917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2" name="有形固定資産減価償却率最大値テキスト">
          <a:extLst>
            <a:ext uri="{FF2B5EF4-FFF2-40B4-BE49-F238E27FC236}">
              <a16:creationId xmlns:a16="http://schemas.microsoft.com/office/drawing/2014/main" id="{43FE3133-4A71-41CC-8C68-434AD6DA3FDB}"/>
            </a:ext>
          </a:extLst>
        </xdr:cNvPr>
        <xdr:cNvSpPr txBox="1"/>
      </xdr:nvSpPr>
      <xdr:spPr>
        <a:xfrm>
          <a:off x="4352925" y="4392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3" name="直線コネクタ 72">
          <a:extLst>
            <a:ext uri="{FF2B5EF4-FFF2-40B4-BE49-F238E27FC236}">
              <a16:creationId xmlns:a16="http://schemas.microsoft.com/office/drawing/2014/main" id="{3B0D5A97-CF5E-45C2-89EB-D0D9C7B95C3D}"/>
            </a:ext>
          </a:extLst>
        </xdr:cNvPr>
        <xdr:cNvCxnSpPr/>
      </xdr:nvCxnSpPr>
      <xdr:spPr>
        <a:xfrm>
          <a:off x="4213225" y="461094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74" name="有形固定資産減価償却率平均値テキスト">
          <a:extLst>
            <a:ext uri="{FF2B5EF4-FFF2-40B4-BE49-F238E27FC236}">
              <a16:creationId xmlns:a16="http://schemas.microsoft.com/office/drawing/2014/main" id="{361B25C2-4C76-4E8B-98ED-73679020EEB5}"/>
            </a:ext>
          </a:extLst>
        </xdr:cNvPr>
        <xdr:cNvSpPr txBox="1"/>
      </xdr:nvSpPr>
      <xdr:spPr>
        <a:xfrm>
          <a:off x="4352925" y="52804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75" name="フローチャート: 判断 74">
          <a:extLst>
            <a:ext uri="{FF2B5EF4-FFF2-40B4-BE49-F238E27FC236}">
              <a16:creationId xmlns:a16="http://schemas.microsoft.com/office/drawing/2014/main" id="{A64F520D-738E-4A7D-984D-62DDFCB0632A}"/>
            </a:ext>
          </a:extLst>
        </xdr:cNvPr>
        <xdr:cNvSpPr/>
      </xdr:nvSpPr>
      <xdr:spPr>
        <a:xfrm>
          <a:off x="4251325" y="530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6" name="フローチャート: 判断 75">
          <a:extLst>
            <a:ext uri="{FF2B5EF4-FFF2-40B4-BE49-F238E27FC236}">
              <a16:creationId xmlns:a16="http://schemas.microsoft.com/office/drawing/2014/main" id="{E5B15639-58B8-4347-BD0F-49966D909791}"/>
            </a:ext>
          </a:extLst>
        </xdr:cNvPr>
        <xdr:cNvSpPr/>
      </xdr:nvSpPr>
      <xdr:spPr>
        <a:xfrm>
          <a:off x="3616325" y="50952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163830</xdr:rowOff>
    </xdr:from>
    <xdr:to>
      <xdr:col>15</xdr:col>
      <xdr:colOff>187325</xdr:colOff>
      <xdr:row>31</xdr:row>
      <xdr:rowOff>93980</xdr:rowOff>
    </xdr:to>
    <xdr:sp macro="" textlink="">
      <xdr:nvSpPr>
        <xdr:cNvPr id="77" name="フローチャート: 判断 76">
          <a:extLst>
            <a:ext uri="{FF2B5EF4-FFF2-40B4-BE49-F238E27FC236}">
              <a16:creationId xmlns:a16="http://schemas.microsoft.com/office/drawing/2014/main" id="{F2568FAA-74C1-4F47-A46F-2274FB0BF135}"/>
            </a:ext>
          </a:extLst>
        </xdr:cNvPr>
        <xdr:cNvSpPr/>
      </xdr:nvSpPr>
      <xdr:spPr>
        <a:xfrm>
          <a:off x="2930525" y="51168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117052</xdr:rowOff>
    </xdr:from>
    <xdr:to>
      <xdr:col>11</xdr:col>
      <xdr:colOff>187325</xdr:colOff>
      <xdr:row>31</xdr:row>
      <xdr:rowOff>47202</xdr:rowOff>
    </xdr:to>
    <xdr:sp macro="" textlink="">
      <xdr:nvSpPr>
        <xdr:cNvPr id="78" name="フローチャート: 判断 77">
          <a:extLst>
            <a:ext uri="{FF2B5EF4-FFF2-40B4-BE49-F238E27FC236}">
              <a16:creationId xmlns:a16="http://schemas.microsoft.com/office/drawing/2014/main" id="{55A43652-2423-415A-9882-BDE43B9BA340}"/>
            </a:ext>
          </a:extLst>
        </xdr:cNvPr>
        <xdr:cNvSpPr/>
      </xdr:nvSpPr>
      <xdr:spPr>
        <a:xfrm>
          <a:off x="2244725" y="50700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91863</xdr:rowOff>
    </xdr:from>
    <xdr:to>
      <xdr:col>7</xdr:col>
      <xdr:colOff>187325</xdr:colOff>
      <xdr:row>31</xdr:row>
      <xdr:rowOff>22013</xdr:rowOff>
    </xdr:to>
    <xdr:sp macro="" textlink="">
      <xdr:nvSpPr>
        <xdr:cNvPr id="79" name="フローチャート: 判断 78">
          <a:extLst>
            <a:ext uri="{FF2B5EF4-FFF2-40B4-BE49-F238E27FC236}">
              <a16:creationId xmlns:a16="http://schemas.microsoft.com/office/drawing/2014/main" id="{C8EEC79A-A6B0-49EB-8620-01BF2F37963A}"/>
            </a:ext>
          </a:extLst>
        </xdr:cNvPr>
        <xdr:cNvSpPr/>
      </xdr:nvSpPr>
      <xdr:spPr>
        <a:xfrm>
          <a:off x="1558925" y="50448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814D125C-655A-48DC-813D-273FA23FED40}"/>
            </a:ext>
          </a:extLst>
        </xdr:cNvPr>
        <xdr:cNvSpPr txBox="1"/>
      </xdr:nvSpPr>
      <xdr:spPr>
        <a:xfrm>
          <a:off x="4143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ECD38F87-C940-43C4-AF76-45C6B0096063}"/>
            </a:ext>
          </a:extLst>
        </xdr:cNvPr>
        <xdr:cNvSpPr txBox="1"/>
      </xdr:nvSpPr>
      <xdr:spPr>
        <a:xfrm>
          <a:off x="3508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10A2BB9C-2CE0-4657-B9EF-DFFD46F244ED}"/>
            </a:ext>
          </a:extLst>
        </xdr:cNvPr>
        <xdr:cNvSpPr txBox="1"/>
      </xdr:nvSpPr>
      <xdr:spPr>
        <a:xfrm>
          <a:off x="28225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5CDC6994-445D-474A-A38F-9D2FDA45EC80}"/>
            </a:ext>
          </a:extLst>
        </xdr:cNvPr>
        <xdr:cNvSpPr txBox="1"/>
      </xdr:nvSpPr>
      <xdr:spPr>
        <a:xfrm>
          <a:off x="21367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58BE3C6D-4EE4-4EE6-A38A-740730CCFE3E}"/>
            </a:ext>
          </a:extLst>
        </xdr:cNvPr>
        <xdr:cNvSpPr txBox="1"/>
      </xdr:nvSpPr>
      <xdr:spPr>
        <a:xfrm>
          <a:off x="14509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5" name="楕円 84">
          <a:extLst>
            <a:ext uri="{FF2B5EF4-FFF2-40B4-BE49-F238E27FC236}">
              <a16:creationId xmlns:a16="http://schemas.microsoft.com/office/drawing/2014/main" id="{CB8F5FC4-E591-4760-A3FB-328AE7DFC8E3}"/>
            </a:ext>
          </a:extLst>
        </xdr:cNvPr>
        <xdr:cNvSpPr/>
      </xdr:nvSpPr>
      <xdr:spPr>
        <a:xfrm>
          <a:off x="4251325" y="517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83625</xdr:rowOff>
    </xdr:from>
    <xdr:ext cx="405111" cy="259045"/>
    <xdr:sp macro="" textlink="">
      <xdr:nvSpPr>
        <xdr:cNvPr id="86" name="有形固定資産減価償却率該当値テキスト">
          <a:extLst>
            <a:ext uri="{FF2B5EF4-FFF2-40B4-BE49-F238E27FC236}">
              <a16:creationId xmlns:a16="http://schemas.microsoft.com/office/drawing/2014/main" id="{3EC0C93D-7EEB-4FD3-8F2B-327DD3212F32}"/>
            </a:ext>
          </a:extLst>
        </xdr:cNvPr>
        <xdr:cNvSpPr txBox="1"/>
      </xdr:nvSpPr>
      <xdr:spPr>
        <a:xfrm>
          <a:off x="4352925" y="503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31962</xdr:rowOff>
    </xdr:from>
    <xdr:to>
      <xdr:col>19</xdr:col>
      <xdr:colOff>187325</xdr:colOff>
      <xdr:row>31</xdr:row>
      <xdr:rowOff>133562</xdr:rowOff>
    </xdr:to>
    <xdr:sp macro="" textlink="">
      <xdr:nvSpPr>
        <xdr:cNvPr id="87" name="楕円 86">
          <a:extLst>
            <a:ext uri="{FF2B5EF4-FFF2-40B4-BE49-F238E27FC236}">
              <a16:creationId xmlns:a16="http://schemas.microsoft.com/office/drawing/2014/main" id="{F3F88760-299E-4EB4-A3FE-9A19A0956921}"/>
            </a:ext>
          </a:extLst>
        </xdr:cNvPr>
        <xdr:cNvSpPr/>
      </xdr:nvSpPr>
      <xdr:spPr>
        <a:xfrm>
          <a:off x="3616325" y="51500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82762</xdr:rowOff>
    </xdr:from>
    <xdr:to>
      <xdr:col>23</xdr:col>
      <xdr:colOff>85725</xdr:colOff>
      <xdr:row>31</xdr:row>
      <xdr:rowOff>111548</xdr:rowOff>
    </xdr:to>
    <xdr:cxnSp macro="">
      <xdr:nvCxnSpPr>
        <xdr:cNvPr id="88" name="直線コネクタ 87">
          <a:extLst>
            <a:ext uri="{FF2B5EF4-FFF2-40B4-BE49-F238E27FC236}">
              <a16:creationId xmlns:a16="http://schemas.microsoft.com/office/drawing/2014/main" id="{FC05F9DE-9DF7-4AF3-BAB8-D810AD47BB9F}"/>
            </a:ext>
          </a:extLst>
        </xdr:cNvPr>
        <xdr:cNvCxnSpPr/>
      </xdr:nvCxnSpPr>
      <xdr:spPr>
        <a:xfrm>
          <a:off x="3667125" y="5200862"/>
          <a:ext cx="635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167428</xdr:rowOff>
    </xdr:from>
    <xdr:to>
      <xdr:col>15</xdr:col>
      <xdr:colOff>187325</xdr:colOff>
      <xdr:row>31</xdr:row>
      <xdr:rowOff>97578</xdr:rowOff>
    </xdr:to>
    <xdr:sp macro="" textlink="">
      <xdr:nvSpPr>
        <xdr:cNvPr id="89" name="楕円 88">
          <a:extLst>
            <a:ext uri="{FF2B5EF4-FFF2-40B4-BE49-F238E27FC236}">
              <a16:creationId xmlns:a16="http://schemas.microsoft.com/office/drawing/2014/main" id="{A9F2277C-0EB9-447A-9CC1-A56983903E62}"/>
            </a:ext>
          </a:extLst>
        </xdr:cNvPr>
        <xdr:cNvSpPr/>
      </xdr:nvSpPr>
      <xdr:spPr>
        <a:xfrm>
          <a:off x="2930525" y="51204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46778</xdr:rowOff>
    </xdr:from>
    <xdr:to>
      <xdr:col>19</xdr:col>
      <xdr:colOff>136525</xdr:colOff>
      <xdr:row>31</xdr:row>
      <xdr:rowOff>82762</xdr:rowOff>
    </xdr:to>
    <xdr:cxnSp macro="">
      <xdr:nvCxnSpPr>
        <xdr:cNvPr id="90" name="直線コネクタ 89">
          <a:extLst>
            <a:ext uri="{FF2B5EF4-FFF2-40B4-BE49-F238E27FC236}">
              <a16:creationId xmlns:a16="http://schemas.microsoft.com/office/drawing/2014/main" id="{8A9BC75B-D185-4456-B3A2-81A01E76CD2C}"/>
            </a:ext>
          </a:extLst>
        </xdr:cNvPr>
        <xdr:cNvCxnSpPr/>
      </xdr:nvCxnSpPr>
      <xdr:spPr>
        <a:xfrm>
          <a:off x="2981325" y="5164878"/>
          <a:ext cx="6858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131445</xdr:rowOff>
    </xdr:from>
    <xdr:to>
      <xdr:col>11</xdr:col>
      <xdr:colOff>187325</xdr:colOff>
      <xdr:row>31</xdr:row>
      <xdr:rowOff>61595</xdr:rowOff>
    </xdr:to>
    <xdr:sp macro="" textlink="">
      <xdr:nvSpPr>
        <xdr:cNvPr id="91" name="楕円 90">
          <a:extLst>
            <a:ext uri="{FF2B5EF4-FFF2-40B4-BE49-F238E27FC236}">
              <a16:creationId xmlns:a16="http://schemas.microsoft.com/office/drawing/2014/main" id="{5C213E22-A10C-4F1C-9B56-FC6CBAFCE1A9}"/>
            </a:ext>
          </a:extLst>
        </xdr:cNvPr>
        <xdr:cNvSpPr/>
      </xdr:nvSpPr>
      <xdr:spPr>
        <a:xfrm>
          <a:off x="2244725" y="50844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xdr:rowOff>
    </xdr:from>
    <xdr:to>
      <xdr:col>15</xdr:col>
      <xdr:colOff>136525</xdr:colOff>
      <xdr:row>31</xdr:row>
      <xdr:rowOff>46778</xdr:rowOff>
    </xdr:to>
    <xdr:cxnSp macro="">
      <xdr:nvCxnSpPr>
        <xdr:cNvPr id="92" name="直線コネクタ 91">
          <a:extLst>
            <a:ext uri="{FF2B5EF4-FFF2-40B4-BE49-F238E27FC236}">
              <a16:creationId xmlns:a16="http://schemas.microsoft.com/office/drawing/2014/main" id="{266DD020-44EE-4D4E-88D5-5CA2847ABDD1}"/>
            </a:ext>
          </a:extLst>
        </xdr:cNvPr>
        <xdr:cNvCxnSpPr/>
      </xdr:nvCxnSpPr>
      <xdr:spPr>
        <a:xfrm>
          <a:off x="2295525" y="5128895"/>
          <a:ext cx="6858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135043</xdr:rowOff>
    </xdr:from>
    <xdr:to>
      <xdr:col>7</xdr:col>
      <xdr:colOff>187325</xdr:colOff>
      <xdr:row>31</xdr:row>
      <xdr:rowOff>65193</xdr:rowOff>
    </xdr:to>
    <xdr:sp macro="" textlink="">
      <xdr:nvSpPr>
        <xdr:cNvPr id="93" name="楕円 92">
          <a:extLst>
            <a:ext uri="{FF2B5EF4-FFF2-40B4-BE49-F238E27FC236}">
              <a16:creationId xmlns:a16="http://schemas.microsoft.com/office/drawing/2014/main" id="{90FE9244-A069-44AC-991F-D015A60B7166}"/>
            </a:ext>
          </a:extLst>
        </xdr:cNvPr>
        <xdr:cNvSpPr/>
      </xdr:nvSpPr>
      <xdr:spPr>
        <a:xfrm>
          <a:off x="1558925" y="50880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10795</xdr:rowOff>
    </xdr:from>
    <xdr:to>
      <xdr:col>11</xdr:col>
      <xdr:colOff>136525</xdr:colOff>
      <xdr:row>31</xdr:row>
      <xdr:rowOff>14393</xdr:rowOff>
    </xdr:to>
    <xdr:cxnSp macro="">
      <xdr:nvCxnSpPr>
        <xdr:cNvPr id="94" name="直線コネクタ 93">
          <a:extLst>
            <a:ext uri="{FF2B5EF4-FFF2-40B4-BE49-F238E27FC236}">
              <a16:creationId xmlns:a16="http://schemas.microsoft.com/office/drawing/2014/main" id="{00F8A8C1-FF11-4A3C-8A0F-F9878703BFC4}"/>
            </a:ext>
          </a:extLst>
        </xdr:cNvPr>
        <xdr:cNvCxnSpPr/>
      </xdr:nvCxnSpPr>
      <xdr:spPr>
        <a:xfrm flipV="1">
          <a:off x="1609725" y="5128895"/>
          <a:ext cx="6858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88917</xdr:rowOff>
    </xdr:from>
    <xdr:ext cx="405111" cy="259045"/>
    <xdr:sp macro="" textlink="">
      <xdr:nvSpPr>
        <xdr:cNvPr id="95" name="n_1aveValue有形固定資産減価償却率">
          <a:extLst>
            <a:ext uri="{FF2B5EF4-FFF2-40B4-BE49-F238E27FC236}">
              <a16:creationId xmlns:a16="http://schemas.microsoft.com/office/drawing/2014/main" id="{5F0D67FD-09F9-449A-BE02-A15ED4453AF6}"/>
            </a:ext>
          </a:extLst>
        </xdr:cNvPr>
        <xdr:cNvSpPr txBox="1"/>
      </xdr:nvSpPr>
      <xdr:spPr>
        <a:xfrm>
          <a:off x="3470919" y="4876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110507</xdr:rowOff>
    </xdr:from>
    <xdr:ext cx="405111" cy="259045"/>
    <xdr:sp macro="" textlink="">
      <xdr:nvSpPr>
        <xdr:cNvPr id="96" name="n_2aveValue有形固定資産減価償却率">
          <a:extLst>
            <a:ext uri="{FF2B5EF4-FFF2-40B4-BE49-F238E27FC236}">
              <a16:creationId xmlns:a16="http://schemas.microsoft.com/office/drawing/2014/main" id="{2A28B173-2A27-43B8-A6EB-AB5D72A2DB93}"/>
            </a:ext>
          </a:extLst>
        </xdr:cNvPr>
        <xdr:cNvSpPr txBox="1"/>
      </xdr:nvSpPr>
      <xdr:spPr>
        <a:xfrm>
          <a:off x="2797819" y="48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63729</xdr:rowOff>
    </xdr:from>
    <xdr:ext cx="405111" cy="259045"/>
    <xdr:sp macro="" textlink="">
      <xdr:nvSpPr>
        <xdr:cNvPr id="97" name="n_3aveValue有形固定資産減価償却率">
          <a:extLst>
            <a:ext uri="{FF2B5EF4-FFF2-40B4-BE49-F238E27FC236}">
              <a16:creationId xmlns:a16="http://schemas.microsoft.com/office/drawing/2014/main" id="{DA6322DD-0133-4495-8C62-A0228E0ED035}"/>
            </a:ext>
          </a:extLst>
        </xdr:cNvPr>
        <xdr:cNvSpPr txBox="1"/>
      </xdr:nvSpPr>
      <xdr:spPr>
        <a:xfrm>
          <a:off x="2112019" y="485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38540</xdr:rowOff>
    </xdr:from>
    <xdr:ext cx="405111" cy="259045"/>
    <xdr:sp macro="" textlink="">
      <xdr:nvSpPr>
        <xdr:cNvPr id="98" name="n_4aveValue有形固定資産減価償却率">
          <a:extLst>
            <a:ext uri="{FF2B5EF4-FFF2-40B4-BE49-F238E27FC236}">
              <a16:creationId xmlns:a16="http://schemas.microsoft.com/office/drawing/2014/main" id="{EF7760A2-B2F6-45A8-80D4-76B6FEF42A85}"/>
            </a:ext>
          </a:extLst>
        </xdr:cNvPr>
        <xdr:cNvSpPr txBox="1"/>
      </xdr:nvSpPr>
      <xdr:spPr>
        <a:xfrm>
          <a:off x="1426219" y="4826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124689</xdr:rowOff>
    </xdr:from>
    <xdr:ext cx="405111" cy="259045"/>
    <xdr:sp macro="" textlink="">
      <xdr:nvSpPr>
        <xdr:cNvPr id="99" name="n_1mainValue有形固定資産減価償却率">
          <a:extLst>
            <a:ext uri="{FF2B5EF4-FFF2-40B4-BE49-F238E27FC236}">
              <a16:creationId xmlns:a16="http://schemas.microsoft.com/office/drawing/2014/main" id="{5B841F97-951D-4260-A3E6-13D1A8143BBE}"/>
            </a:ext>
          </a:extLst>
        </xdr:cNvPr>
        <xdr:cNvSpPr txBox="1"/>
      </xdr:nvSpPr>
      <xdr:spPr>
        <a:xfrm>
          <a:off x="3470919" y="5242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100" name="n_2mainValue有形固定資産減価償却率">
          <a:extLst>
            <a:ext uri="{FF2B5EF4-FFF2-40B4-BE49-F238E27FC236}">
              <a16:creationId xmlns:a16="http://schemas.microsoft.com/office/drawing/2014/main" id="{AA54ABD1-C6A5-4D2D-8C22-F6C6F61A86F9}"/>
            </a:ext>
          </a:extLst>
        </xdr:cNvPr>
        <xdr:cNvSpPr txBox="1"/>
      </xdr:nvSpPr>
      <xdr:spPr>
        <a:xfrm>
          <a:off x="2797819" y="5206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52722</xdr:rowOff>
    </xdr:from>
    <xdr:ext cx="405111" cy="259045"/>
    <xdr:sp macro="" textlink="">
      <xdr:nvSpPr>
        <xdr:cNvPr id="101" name="n_3mainValue有形固定資産減価償却率">
          <a:extLst>
            <a:ext uri="{FF2B5EF4-FFF2-40B4-BE49-F238E27FC236}">
              <a16:creationId xmlns:a16="http://schemas.microsoft.com/office/drawing/2014/main" id="{D6FB716C-8C96-4F18-8520-600B315122D1}"/>
            </a:ext>
          </a:extLst>
        </xdr:cNvPr>
        <xdr:cNvSpPr txBox="1"/>
      </xdr:nvSpPr>
      <xdr:spPr>
        <a:xfrm>
          <a:off x="2112019" y="51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56320</xdr:rowOff>
    </xdr:from>
    <xdr:ext cx="405111" cy="259045"/>
    <xdr:sp macro="" textlink="">
      <xdr:nvSpPr>
        <xdr:cNvPr id="102" name="n_4mainValue有形固定資産減価償却率">
          <a:extLst>
            <a:ext uri="{FF2B5EF4-FFF2-40B4-BE49-F238E27FC236}">
              <a16:creationId xmlns:a16="http://schemas.microsoft.com/office/drawing/2014/main" id="{EBD69BDD-81A8-48C3-8A05-E2C79C5F3938}"/>
            </a:ext>
          </a:extLst>
        </xdr:cNvPr>
        <xdr:cNvSpPr txBox="1"/>
      </xdr:nvSpPr>
      <xdr:spPr>
        <a:xfrm>
          <a:off x="1426219" y="517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185022AE-BA91-411A-9B4C-17CCCE9E25BF}"/>
            </a:ext>
          </a:extLst>
        </xdr:cNvPr>
        <xdr:cNvSpPr/>
      </xdr:nvSpPr>
      <xdr:spPr>
        <a:xfrm>
          <a:off x="10194925" y="3451225"/>
          <a:ext cx="380365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19B9BAF8-E48F-4CCC-93B2-B9DB488B472C}"/>
            </a:ext>
          </a:extLst>
        </xdr:cNvPr>
        <xdr:cNvSpPr/>
      </xdr:nvSpPr>
      <xdr:spPr>
        <a:xfrm>
          <a:off x="11150868" y="371341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5" name="正方形/長方形 104">
          <a:extLst>
            <a:ext uri="{FF2B5EF4-FFF2-40B4-BE49-F238E27FC236}">
              <a16:creationId xmlns:a16="http://schemas.microsoft.com/office/drawing/2014/main" id="{ECA9C394-10DD-4ED1-ADE9-34AD8693D2AF}"/>
            </a:ext>
          </a:extLst>
        </xdr:cNvPr>
        <xdr:cNvSpPr/>
      </xdr:nvSpPr>
      <xdr:spPr>
        <a:xfrm>
          <a:off x="12485364" y="3696746"/>
          <a:ext cx="77852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405D86B7-B0FA-4AE0-8AE7-30DDE38684B6}"/>
            </a:ext>
          </a:extLst>
        </xdr:cNvPr>
        <xdr:cNvSpPr/>
      </xdr:nvSpPr>
      <xdr:spPr>
        <a:xfrm>
          <a:off x="139668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303B8C92-7AF7-49C6-AEFE-2C454D8142E2}"/>
            </a:ext>
          </a:extLst>
        </xdr:cNvPr>
        <xdr:cNvSpPr/>
      </xdr:nvSpPr>
      <xdr:spPr>
        <a:xfrm>
          <a:off x="139668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6F7D8340-6979-46CF-9DFF-F5B627B62E80}"/>
            </a:ext>
          </a:extLst>
        </xdr:cNvPr>
        <xdr:cNvSpPr/>
      </xdr:nvSpPr>
      <xdr:spPr>
        <a:xfrm>
          <a:off x="15338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556C2802-794D-48B8-87D0-E9513C36D777}"/>
            </a:ext>
          </a:extLst>
        </xdr:cNvPr>
        <xdr:cNvSpPr/>
      </xdr:nvSpPr>
      <xdr:spPr>
        <a:xfrm>
          <a:off x="15338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95F4F084-8B8E-4CDB-9AAB-444E4A2CD100}"/>
            </a:ext>
          </a:extLst>
        </xdr:cNvPr>
        <xdr:cNvSpPr/>
      </xdr:nvSpPr>
      <xdr:spPr>
        <a:xfrm>
          <a:off x="1681797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DCD6F9E1-FED0-44F2-9B71-393DDDF79093}"/>
            </a:ext>
          </a:extLst>
        </xdr:cNvPr>
        <xdr:cNvSpPr/>
      </xdr:nvSpPr>
      <xdr:spPr>
        <a:xfrm>
          <a:off x="1681797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5546A9CD-601E-4E01-B8ED-97EF6C2EDA43}"/>
            </a:ext>
          </a:extLst>
        </xdr:cNvPr>
        <xdr:cNvSpPr/>
      </xdr:nvSpPr>
      <xdr:spPr>
        <a:xfrm>
          <a:off x="10194925" y="402907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2E9A30B3-BD16-4F0D-B5D3-B92BBDC5FBAB}"/>
            </a:ext>
          </a:extLst>
        </xdr:cNvPr>
        <xdr:cNvSpPr/>
      </xdr:nvSpPr>
      <xdr:spPr>
        <a:xfrm>
          <a:off x="1424622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439CBE17-49A6-4D20-AA2C-BF3B759712CC}"/>
            </a:ext>
          </a:extLst>
        </xdr:cNvPr>
        <xdr:cNvSpPr/>
      </xdr:nvSpPr>
      <xdr:spPr>
        <a:xfrm>
          <a:off x="1424622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4D4A4DD-6E53-4429-BD01-71E19601A39F}"/>
            </a:ext>
          </a:extLst>
        </xdr:cNvPr>
        <xdr:cNvSpPr txBox="1"/>
      </xdr:nvSpPr>
      <xdr:spPr>
        <a:xfrm>
          <a:off x="143224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全国平均や類似団体内平均値を下回っており、このことは、これまでの繰上償還や地方債発行額の抑制などにより地方債現在高が減少傾向にあることによるものである。</a:t>
          </a:r>
        </a:p>
        <a:p>
          <a:r>
            <a:rPr kumimoji="1" lang="ja-JP" altLang="en-US" sz="1100">
              <a:latin typeface="ＭＳ Ｐゴシック" panose="020B0600070205080204" pitchFamily="50" charset="-128"/>
              <a:ea typeface="ＭＳ Ｐゴシック" panose="020B0600070205080204" pitchFamily="50" charset="-128"/>
            </a:rPr>
            <a:t>　今後も債務の減少に努めるとともに、業務の見直し等により収支の改善を図ることで後年度負担の抑制に努める。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9BF6CF1-4A5F-41DA-8E80-A04B37D688C7}"/>
            </a:ext>
          </a:extLst>
        </xdr:cNvPr>
        <xdr:cNvSpPr txBox="1"/>
      </xdr:nvSpPr>
      <xdr:spPr>
        <a:xfrm>
          <a:off x="101568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69C0F2A1-5D47-49F8-9ABF-134642A4B3B9}"/>
            </a:ext>
          </a:extLst>
        </xdr:cNvPr>
        <xdr:cNvCxnSpPr/>
      </xdr:nvCxnSpPr>
      <xdr:spPr>
        <a:xfrm>
          <a:off x="10194925" y="6105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C744FD21-1291-4B15-9AE9-14CA141DAFCF}"/>
            </a:ext>
          </a:extLst>
        </xdr:cNvPr>
        <xdr:cNvSpPr txBox="1"/>
      </xdr:nvSpPr>
      <xdr:spPr>
        <a:xfrm>
          <a:off x="9705751" y="60180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1DE39259-002F-4F8C-AB59-060A346EEDA2}"/>
            </a:ext>
          </a:extLst>
        </xdr:cNvPr>
        <xdr:cNvCxnSpPr/>
      </xdr:nvCxnSpPr>
      <xdr:spPr>
        <a:xfrm>
          <a:off x="10194925" y="580979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5A502EE3-727B-4421-9D0B-1E7E8FCC7320}"/>
            </a:ext>
          </a:extLst>
        </xdr:cNvPr>
        <xdr:cNvSpPr txBox="1"/>
      </xdr:nvSpPr>
      <xdr:spPr>
        <a:xfrm>
          <a:off x="9705751" y="57223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40CB90C9-4405-438F-AAC7-2E90CD9573F6}"/>
            </a:ext>
          </a:extLst>
        </xdr:cNvPr>
        <xdr:cNvCxnSpPr/>
      </xdr:nvCxnSpPr>
      <xdr:spPr>
        <a:xfrm>
          <a:off x="10194925" y="551406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0195D12B-85D4-46CB-9AFB-778BE53E1038}"/>
            </a:ext>
          </a:extLst>
        </xdr:cNvPr>
        <xdr:cNvSpPr txBox="1"/>
      </xdr:nvSpPr>
      <xdr:spPr>
        <a:xfrm>
          <a:off x="9758836" y="54266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54EB184F-4703-41D3-94B9-FD1A8ACD01CC}"/>
            </a:ext>
          </a:extLst>
        </xdr:cNvPr>
        <xdr:cNvCxnSpPr/>
      </xdr:nvCxnSpPr>
      <xdr:spPr>
        <a:xfrm>
          <a:off x="10194925" y="521833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B3CC346E-51E6-4FB9-8C8D-737AE6D4778D}"/>
            </a:ext>
          </a:extLst>
        </xdr:cNvPr>
        <xdr:cNvSpPr txBox="1"/>
      </xdr:nvSpPr>
      <xdr:spPr>
        <a:xfrm>
          <a:off x="9758836" y="512453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CA7AF3CC-583B-4CB7-BF48-14DCF1A46347}"/>
            </a:ext>
          </a:extLst>
        </xdr:cNvPr>
        <xdr:cNvCxnSpPr/>
      </xdr:nvCxnSpPr>
      <xdr:spPr>
        <a:xfrm>
          <a:off x="10194925" y="492261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F64E459D-EAFA-4CC0-8A48-F9C181D1B043}"/>
            </a:ext>
          </a:extLst>
        </xdr:cNvPr>
        <xdr:cNvSpPr txBox="1"/>
      </xdr:nvSpPr>
      <xdr:spPr>
        <a:xfrm>
          <a:off x="9758836" y="482881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EEC0A4B6-0427-4A24-A1E5-19AA0C29F693}"/>
            </a:ext>
          </a:extLst>
        </xdr:cNvPr>
        <xdr:cNvCxnSpPr/>
      </xdr:nvCxnSpPr>
      <xdr:spPr>
        <a:xfrm>
          <a:off x="10194925" y="462053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ED3A87B3-DB30-443A-92CE-E229F3F257D0}"/>
            </a:ext>
          </a:extLst>
        </xdr:cNvPr>
        <xdr:cNvSpPr txBox="1"/>
      </xdr:nvSpPr>
      <xdr:spPr>
        <a:xfrm>
          <a:off x="9758836" y="45330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E1F44389-275E-450A-84BC-5F984B9F0B88}"/>
            </a:ext>
          </a:extLst>
        </xdr:cNvPr>
        <xdr:cNvCxnSpPr/>
      </xdr:nvCxnSpPr>
      <xdr:spPr>
        <a:xfrm>
          <a:off x="10194925" y="432480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77590DD9-A809-49FC-8B38-C2DEFC0D56EA}"/>
            </a:ext>
          </a:extLst>
        </xdr:cNvPr>
        <xdr:cNvSpPr txBox="1"/>
      </xdr:nvSpPr>
      <xdr:spPr>
        <a:xfrm>
          <a:off x="9861428" y="423735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DD3E0A7B-EAD9-4049-9753-44C91088B936}"/>
            </a:ext>
          </a:extLst>
        </xdr:cNvPr>
        <xdr:cNvCxnSpPr/>
      </xdr:nvCxnSpPr>
      <xdr:spPr>
        <a:xfrm>
          <a:off x="10194925" y="40290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621E6741-5596-4A8B-B860-4D25C0971CF8}"/>
            </a:ext>
          </a:extLst>
        </xdr:cNvPr>
        <xdr:cNvSpPr/>
      </xdr:nvSpPr>
      <xdr:spPr>
        <a:xfrm>
          <a:off x="10194925" y="402907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3" name="直線コネクタ 132">
          <a:extLst>
            <a:ext uri="{FF2B5EF4-FFF2-40B4-BE49-F238E27FC236}">
              <a16:creationId xmlns:a16="http://schemas.microsoft.com/office/drawing/2014/main" id="{2BB1B855-0C50-4F8A-8CBF-412E3ED92FF8}"/>
            </a:ext>
          </a:extLst>
        </xdr:cNvPr>
        <xdr:cNvCxnSpPr/>
      </xdr:nvCxnSpPr>
      <xdr:spPr>
        <a:xfrm flipV="1">
          <a:off x="13323570" y="4324803"/>
          <a:ext cx="1269" cy="1428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34" name="債務償還比率最小値テキスト">
          <a:extLst>
            <a:ext uri="{FF2B5EF4-FFF2-40B4-BE49-F238E27FC236}">
              <a16:creationId xmlns:a16="http://schemas.microsoft.com/office/drawing/2014/main" id="{A810D1E5-AFAB-4BAA-A2D7-DCF4B30532B8}"/>
            </a:ext>
          </a:extLst>
        </xdr:cNvPr>
        <xdr:cNvSpPr txBox="1"/>
      </xdr:nvSpPr>
      <xdr:spPr>
        <a:xfrm>
          <a:off x="13376275" y="575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35" name="直線コネクタ 134">
          <a:extLst>
            <a:ext uri="{FF2B5EF4-FFF2-40B4-BE49-F238E27FC236}">
              <a16:creationId xmlns:a16="http://schemas.microsoft.com/office/drawing/2014/main" id="{F45BB96D-F362-40ED-B6F3-5D3EDE20A1C5}"/>
            </a:ext>
          </a:extLst>
        </xdr:cNvPr>
        <xdr:cNvCxnSpPr/>
      </xdr:nvCxnSpPr>
      <xdr:spPr>
        <a:xfrm>
          <a:off x="13255625" y="57533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2B59EA7E-D67D-4D78-B8BF-E64DA1D4D247}"/>
            </a:ext>
          </a:extLst>
        </xdr:cNvPr>
        <xdr:cNvSpPr txBox="1"/>
      </xdr:nvSpPr>
      <xdr:spPr>
        <a:xfrm>
          <a:off x="13376275" y="41127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25CFF0BD-19EE-44DD-9F07-220C121512D6}"/>
            </a:ext>
          </a:extLst>
        </xdr:cNvPr>
        <xdr:cNvCxnSpPr/>
      </xdr:nvCxnSpPr>
      <xdr:spPr>
        <a:xfrm>
          <a:off x="13255625" y="4324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38" name="債務償還比率平均値テキスト">
          <a:extLst>
            <a:ext uri="{FF2B5EF4-FFF2-40B4-BE49-F238E27FC236}">
              <a16:creationId xmlns:a16="http://schemas.microsoft.com/office/drawing/2014/main" id="{EABDECC5-FC21-44C4-8D2E-BA7D768247D7}"/>
            </a:ext>
          </a:extLst>
        </xdr:cNvPr>
        <xdr:cNvSpPr txBox="1"/>
      </xdr:nvSpPr>
      <xdr:spPr>
        <a:xfrm>
          <a:off x="13376275" y="4858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39" name="フローチャート: 判断 138">
          <a:extLst>
            <a:ext uri="{FF2B5EF4-FFF2-40B4-BE49-F238E27FC236}">
              <a16:creationId xmlns:a16="http://schemas.microsoft.com/office/drawing/2014/main" id="{9F63DA5F-45FA-4A56-A148-87F8A8442A85}"/>
            </a:ext>
          </a:extLst>
        </xdr:cNvPr>
        <xdr:cNvSpPr/>
      </xdr:nvSpPr>
      <xdr:spPr>
        <a:xfrm>
          <a:off x="13293725" y="48798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0" name="フローチャート: 判断 139">
          <a:extLst>
            <a:ext uri="{FF2B5EF4-FFF2-40B4-BE49-F238E27FC236}">
              <a16:creationId xmlns:a16="http://schemas.microsoft.com/office/drawing/2014/main" id="{173F9A47-1AE1-4E28-AEB8-E463D4F51957}"/>
            </a:ext>
          </a:extLst>
        </xdr:cNvPr>
        <xdr:cNvSpPr/>
      </xdr:nvSpPr>
      <xdr:spPr>
        <a:xfrm>
          <a:off x="12639675" y="484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45239</xdr:rowOff>
    </xdr:from>
    <xdr:to>
      <xdr:col>68</xdr:col>
      <xdr:colOff>123825</xdr:colOff>
      <xdr:row>30</xdr:row>
      <xdr:rowOff>146839</xdr:rowOff>
    </xdr:to>
    <xdr:sp macro="" textlink="">
      <xdr:nvSpPr>
        <xdr:cNvPr id="141" name="フローチャート: 判断 140">
          <a:extLst>
            <a:ext uri="{FF2B5EF4-FFF2-40B4-BE49-F238E27FC236}">
              <a16:creationId xmlns:a16="http://schemas.microsoft.com/office/drawing/2014/main" id="{41CB012D-BAF6-4E99-B64A-1B584391A5D3}"/>
            </a:ext>
          </a:extLst>
        </xdr:cNvPr>
        <xdr:cNvSpPr/>
      </xdr:nvSpPr>
      <xdr:spPr>
        <a:xfrm>
          <a:off x="11953875" y="499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80246</xdr:rowOff>
    </xdr:from>
    <xdr:to>
      <xdr:col>64</xdr:col>
      <xdr:colOff>123825</xdr:colOff>
      <xdr:row>31</xdr:row>
      <xdr:rowOff>10396</xdr:rowOff>
    </xdr:to>
    <xdr:sp macro="" textlink="">
      <xdr:nvSpPr>
        <xdr:cNvPr id="142" name="フローチャート: 判断 141">
          <a:extLst>
            <a:ext uri="{FF2B5EF4-FFF2-40B4-BE49-F238E27FC236}">
              <a16:creationId xmlns:a16="http://schemas.microsoft.com/office/drawing/2014/main" id="{01653A05-AF68-490E-AF82-322283C6A40C}"/>
            </a:ext>
          </a:extLst>
        </xdr:cNvPr>
        <xdr:cNvSpPr/>
      </xdr:nvSpPr>
      <xdr:spPr>
        <a:xfrm>
          <a:off x="11268075" y="50332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144707</xdr:rowOff>
    </xdr:from>
    <xdr:to>
      <xdr:col>60</xdr:col>
      <xdr:colOff>123825</xdr:colOff>
      <xdr:row>31</xdr:row>
      <xdr:rowOff>74857</xdr:rowOff>
    </xdr:to>
    <xdr:sp macro="" textlink="">
      <xdr:nvSpPr>
        <xdr:cNvPr id="143" name="フローチャート: 判断 142">
          <a:extLst>
            <a:ext uri="{FF2B5EF4-FFF2-40B4-BE49-F238E27FC236}">
              <a16:creationId xmlns:a16="http://schemas.microsoft.com/office/drawing/2014/main" id="{F7AA0D3C-135A-4833-82B3-6BE74EDF729B}"/>
            </a:ext>
          </a:extLst>
        </xdr:cNvPr>
        <xdr:cNvSpPr/>
      </xdr:nvSpPr>
      <xdr:spPr>
        <a:xfrm>
          <a:off x="10582275" y="50977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3E1BA4F2-2E8B-46E0-BBEF-832175838E56}"/>
            </a:ext>
          </a:extLst>
        </xdr:cNvPr>
        <xdr:cNvSpPr txBox="1"/>
      </xdr:nvSpPr>
      <xdr:spPr>
        <a:xfrm>
          <a:off x="13166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88073F15-CF4A-4F90-AB9B-70C15413F16A}"/>
            </a:ext>
          </a:extLst>
        </xdr:cNvPr>
        <xdr:cNvSpPr txBox="1"/>
      </xdr:nvSpPr>
      <xdr:spPr>
        <a:xfrm>
          <a:off x="12531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F88A1F3F-E90F-4E58-8D5D-AAB3491845D8}"/>
            </a:ext>
          </a:extLst>
        </xdr:cNvPr>
        <xdr:cNvSpPr txBox="1"/>
      </xdr:nvSpPr>
      <xdr:spPr>
        <a:xfrm>
          <a:off x="118459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79048A51-452E-4023-ACB1-FD4461D6362D}"/>
            </a:ext>
          </a:extLst>
        </xdr:cNvPr>
        <xdr:cNvSpPr txBox="1"/>
      </xdr:nvSpPr>
      <xdr:spPr>
        <a:xfrm>
          <a:off x="111601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9CA76ED0-7805-4F41-BFF3-8EE3BCE39F27}"/>
            </a:ext>
          </a:extLst>
        </xdr:cNvPr>
        <xdr:cNvSpPr txBox="1"/>
      </xdr:nvSpPr>
      <xdr:spPr>
        <a:xfrm>
          <a:off x="104743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115107</xdr:rowOff>
    </xdr:from>
    <xdr:to>
      <xdr:col>76</xdr:col>
      <xdr:colOff>73025</xdr:colOff>
      <xdr:row>27</xdr:row>
      <xdr:rowOff>45257</xdr:rowOff>
    </xdr:to>
    <xdr:sp macro="" textlink="">
      <xdr:nvSpPr>
        <xdr:cNvPr id="149" name="楕円 148">
          <a:extLst>
            <a:ext uri="{FF2B5EF4-FFF2-40B4-BE49-F238E27FC236}">
              <a16:creationId xmlns:a16="http://schemas.microsoft.com/office/drawing/2014/main" id="{8BD50BA6-DB3E-4B00-A8D3-D41783838E5C}"/>
            </a:ext>
          </a:extLst>
        </xdr:cNvPr>
        <xdr:cNvSpPr/>
      </xdr:nvSpPr>
      <xdr:spPr>
        <a:xfrm>
          <a:off x="13293725" y="44077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137984</xdr:rowOff>
    </xdr:from>
    <xdr:ext cx="405111" cy="259045"/>
    <xdr:sp macro="" textlink="">
      <xdr:nvSpPr>
        <xdr:cNvPr id="150" name="債務償還比率該当値テキスト">
          <a:extLst>
            <a:ext uri="{FF2B5EF4-FFF2-40B4-BE49-F238E27FC236}">
              <a16:creationId xmlns:a16="http://schemas.microsoft.com/office/drawing/2014/main" id="{004397FC-D680-46D1-9D0E-EF7E1C6D5B9E}"/>
            </a:ext>
          </a:extLst>
        </xdr:cNvPr>
        <xdr:cNvSpPr txBox="1"/>
      </xdr:nvSpPr>
      <xdr:spPr>
        <a:xfrm>
          <a:off x="13376275" y="426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57467</xdr:rowOff>
    </xdr:from>
    <xdr:to>
      <xdr:col>72</xdr:col>
      <xdr:colOff>123825</xdr:colOff>
      <xdr:row>27</xdr:row>
      <xdr:rowOff>159067</xdr:rowOff>
    </xdr:to>
    <xdr:sp macro="" textlink="">
      <xdr:nvSpPr>
        <xdr:cNvPr id="151" name="楕円 150">
          <a:extLst>
            <a:ext uri="{FF2B5EF4-FFF2-40B4-BE49-F238E27FC236}">
              <a16:creationId xmlns:a16="http://schemas.microsoft.com/office/drawing/2014/main" id="{4EDA4323-6483-47A6-9A4D-FC602BAA0033}"/>
            </a:ext>
          </a:extLst>
        </xdr:cNvPr>
        <xdr:cNvSpPr/>
      </xdr:nvSpPr>
      <xdr:spPr>
        <a:xfrm>
          <a:off x="12639675" y="451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165907</xdr:rowOff>
    </xdr:from>
    <xdr:to>
      <xdr:col>76</xdr:col>
      <xdr:colOff>22225</xdr:colOff>
      <xdr:row>27</xdr:row>
      <xdr:rowOff>108267</xdr:rowOff>
    </xdr:to>
    <xdr:cxnSp macro="">
      <xdr:nvCxnSpPr>
        <xdr:cNvPr id="152" name="直線コネクタ 151">
          <a:extLst>
            <a:ext uri="{FF2B5EF4-FFF2-40B4-BE49-F238E27FC236}">
              <a16:creationId xmlns:a16="http://schemas.microsoft.com/office/drawing/2014/main" id="{D9DC4073-9C5A-4B98-894C-88AEB7FC7BD5}"/>
            </a:ext>
          </a:extLst>
        </xdr:cNvPr>
        <xdr:cNvCxnSpPr/>
      </xdr:nvCxnSpPr>
      <xdr:spPr>
        <a:xfrm flipV="1">
          <a:off x="12690475" y="4458507"/>
          <a:ext cx="635000" cy="10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86306</xdr:rowOff>
    </xdr:from>
    <xdr:to>
      <xdr:col>68</xdr:col>
      <xdr:colOff>123825</xdr:colOff>
      <xdr:row>28</xdr:row>
      <xdr:rowOff>16456</xdr:rowOff>
    </xdr:to>
    <xdr:sp macro="" textlink="">
      <xdr:nvSpPr>
        <xdr:cNvPr id="153" name="楕円 152">
          <a:extLst>
            <a:ext uri="{FF2B5EF4-FFF2-40B4-BE49-F238E27FC236}">
              <a16:creationId xmlns:a16="http://schemas.microsoft.com/office/drawing/2014/main" id="{8604DBF7-0E63-4305-91FA-F4206C250C91}"/>
            </a:ext>
          </a:extLst>
        </xdr:cNvPr>
        <xdr:cNvSpPr/>
      </xdr:nvSpPr>
      <xdr:spPr>
        <a:xfrm>
          <a:off x="11953875" y="45440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108267</xdr:rowOff>
    </xdr:from>
    <xdr:to>
      <xdr:col>72</xdr:col>
      <xdr:colOff>73025</xdr:colOff>
      <xdr:row>27</xdr:row>
      <xdr:rowOff>137106</xdr:rowOff>
    </xdr:to>
    <xdr:cxnSp macro="">
      <xdr:nvCxnSpPr>
        <xdr:cNvPr id="154" name="直線コネクタ 153">
          <a:extLst>
            <a:ext uri="{FF2B5EF4-FFF2-40B4-BE49-F238E27FC236}">
              <a16:creationId xmlns:a16="http://schemas.microsoft.com/office/drawing/2014/main" id="{FDA8C5D9-65EA-4DFA-993E-05FF89E07F1D}"/>
            </a:ext>
          </a:extLst>
        </xdr:cNvPr>
        <xdr:cNvCxnSpPr/>
      </xdr:nvCxnSpPr>
      <xdr:spPr>
        <a:xfrm flipV="1">
          <a:off x="12004675" y="4565967"/>
          <a:ext cx="685800" cy="2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125013</xdr:rowOff>
    </xdr:from>
    <xdr:to>
      <xdr:col>64</xdr:col>
      <xdr:colOff>123825</xdr:colOff>
      <xdr:row>28</xdr:row>
      <xdr:rowOff>55163</xdr:rowOff>
    </xdr:to>
    <xdr:sp macro="" textlink="">
      <xdr:nvSpPr>
        <xdr:cNvPr id="155" name="楕円 154">
          <a:extLst>
            <a:ext uri="{FF2B5EF4-FFF2-40B4-BE49-F238E27FC236}">
              <a16:creationId xmlns:a16="http://schemas.microsoft.com/office/drawing/2014/main" id="{477CDFB5-CCDD-44A2-BC3F-09DAFCD37013}"/>
            </a:ext>
          </a:extLst>
        </xdr:cNvPr>
        <xdr:cNvSpPr/>
      </xdr:nvSpPr>
      <xdr:spPr>
        <a:xfrm>
          <a:off x="11268075" y="45827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137106</xdr:rowOff>
    </xdr:from>
    <xdr:to>
      <xdr:col>68</xdr:col>
      <xdr:colOff>73025</xdr:colOff>
      <xdr:row>28</xdr:row>
      <xdr:rowOff>4363</xdr:rowOff>
    </xdr:to>
    <xdr:cxnSp macro="">
      <xdr:nvCxnSpPr>
        <xdr:cNvPr id="156" name="直線コネクタ 155">
          <a:extLst>
            <a:ext uri="{FF2B5EF4-FFF2-40B4-BE49-F238E27FC236}">
              <a16:creationId xmlns:a16="http://schemas.microsoft.com/office/drawing/2014/main" id="{64AD2F64-9E56-4124-A265-9407B0A76F3C}"/>
            </a:ext>
          </a:extLst>
        </xdr:cNvPr>
        <xdr:cNvCxnSpPr/>
      </xdr:nvCxnSpPr>
      <xdr:spPr>
        <a:xfrm flipV="1">
          <a:off x="11318875" y="4594806"/>
          <a:ext cx="685800" cy="3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123163</xdr:rowOff>
    </xdr:from>
    <xdr:to>
      <xdr:col>60</xdr:col>
      <xdr:colOff>123825</xdr:colOff>
      <xdr:row>28</xdr:row>
      <xdr:rowOff>53313</xdr:rowOff>
    </xdr:to>
    <xdr:sp macro="" textlink="">
      <xdr:nvSpPr>
        <xdr:cNvPr id="157" name="楕円 156">
          <a:extLst>
            <a:ext uri="{FF2B5EF4-FFF2-40B4-BE49-F238E27FC236}">
              <a16:creationId xmlns:a16="http://schemas.microsoft.com/office/drawing/2014/main" id="{3F30DF9E-5188-486B-B208-C05435F02C3B}"/>
            </a:ext>
          </a:extLst>
        </xdr:cNvPr>
        <xdr:cNvSpPr/>
      </xdr:nvSpPr>
      <xdr:spPr>
        <a:xfrm>
          <a:off x="10582275" y="458086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2513</xdr:rowOff>
    </xdr:from>
    <xdr:to>
      <xdr:col>64</xdr:col>
      <xdr:colOff>73025</xdr:colOff>
      <xdr:row>28</xdr:row>
      <xdr:rowOff>4363</xdr:rowOff>
    </xdr:to>
    <xdr:cxnSp macro="">
      <xdr:nvCxnSpPr>
        <xdr:cNvPr id="158" name="直線コネクタ 157">
          <a:extLst>
            <a:ext uri="{FF2B5EF4-FFF2-40B4-BE49-F238E27FC236}">
              <a16:creationId xmlns:a16="http://schemas.microsoft.com/office/drawing/2014/main" id="{55F67C18-A62E-4797-96B3-97EE84A0D358}"/>
            </a:ext>
          </a:extLst>
        </xdr:cNvPr>
        <xdr:cNvCxnSpPr/>
      </xdr:nvCxnSpPr>
      <xdr:spPr>
        <a:xfrm>
          <a:off x="10633075" y="4625313"/>
          <a:ext cx="685800" cy="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147954</xdr:rowOff>
    </xdr:from>
    <xdr:ext cx="469744" cy="259045"/>
    <xdr:sp macro="" textlink="">
      <xdr:nvSpPr>
        <xdr:cNvPr id="159" name="n_1aveValue債務償還比率">
          <a:extLst>
            <a:ext uri="{FF2B5EF4-FFF2-40B4-BE49-F238E27FC236}">
              <a16:creationId xmlns:a16="http://schemas.microsoft.com/office/drawing/2014/main" id="{7C9DB36E-9843-4CCC-8B26-84A01CB8F388}"/>
            </a:ext>
          </a:extLst>
        </xdr:cNvPr>
        <xdr:cNvSpPr txBox="1"/>
      </xdr:nvSpPr>
      <xdr:spPr>
        <a:xfrm>
          <a:off x="12461952" y="4935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137966</xdr:rowOff>
    </xdr:from>
    <xdr:ext cx="469744" cy="259045"/>
    <xdr:sp macro="" textlink="">
      <xdr:nvSpPr>
        <xdr:cNvPr id="160" name="n_2aveValue債務償還比率">
          <a:extLst>
            <a:ext uri="{FF2B5EF4-FFF2-40B4-BE49-F238E27FC236}">
              <a16:creationId xmlns:a16="http://schemas.microsoft.com/office/drawing/2014/main" id="{E424D8CB-3C17-40EB-A5CA-F7B69F91501C}"/>
            </a:ext>
          </a:extLst>
        </xdr:cNvPr>
        <xdr:cNvSpPr txBox="1"/>
      </xdr:nvSpPr>
      <xdr:spPr>
        <a:xfrm>
          <a:off x="11788852" y="509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1523</xdr:rowOff>
    </xdr:from>
    <xdr:ext cx="469744" cy="259045"/>
    <xdr:sp macro="" textlink="">
      <xdr:nvSpPr>
        <xdr:cNvPr id="161" name="n_3aveValue債務償還比率">
          <a:extLst>
            <a:ext uri="{FF2B5EF4-FFF2-40B4-BE49-F238E27FC236}">
              <a16:creationId xmlns:a16="http://schemas.microsoft.com/office/drawing/2014/main" id="{BC5B7827-4EA0-432B-8996-DFA9DAC03FBB}"/>
            </a:ext>
          </a:extLst>
        </xdr:cNvPr>
        <xdr:cNvSpPr txBox="1"/>
      </xdr:nvSpPr>
      <xdr:spPr>
        <a:xfrm>
          <a:off x="11103052" y="5119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65984</xdr:rowOff>
    </xdr:from>
    <xdr:ext cx="469744" cy="259045"/>
    <xdr:sp macro="" textlink="">
      <xdr:nvSpPr>
        <xdr:cNvPr id="162" name="n_4aveValue債務償還比率">
          <a:extLst>
            <a:ext uri="{FF2B5EF4-FFF2-40B4-BE49-F238E27FC236}">
              <a16:creationId xmlns:a16="http://schemas.microsoft.com/office/drawing/2014/main" id="{36539E2F-09B5-408C-92F7-E7744DB2C2AE}"/>
            </a:ext>
          </a:extLst>
        </xdr:cNvPr>
        <xdr:cNvSpPr txBox="1"/>
      </xdr:nvSpPr>
      <xdr:spPr>
        <a:xfrm>
          <a:off x="10417252" y="518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4144</xdr:rowOff>
    </xdr:from>
    <xdr:ext cx="469744" cy="259045"/>
    <xdr:sp macro="" textlink="">
      <xdr:nvSpPr>
        <xdr:cNvPr id="163" name="n_1mainValue債務償還比率">
          <a:extLst>
            <a:ext uri="{FF2B5EF4-FFF2-40B4-BE49-F238E27FC236}">
              <a16:creationId xmlns:a16="http://schemas.microsoft.com/office/drawing/2014/main" id="{FD4689FF-9B9F-486B-8805-4CBBCB96E267}"/>
            </a:ext>
          </a:extLst>
        </xdr:cNvPr>
        <xdr:cNvSpPr txBox="1"/>
      </xdr:nvSpPr>
      <xdr:spPr>
        <a:xfrm>
          <a:off x="12461952" y="4296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32983</xdr:rowOff>
    </xdr:from>
    <xdr:ext cx="469744" cy="259045"/>
    <xdr:sp macro="" textlink="">
      <xdr:nvSpPr>
        <xdr:cNvPr id="164" name="n_2mainValue債務償還比率">
          <a:extLst>
            <a:ext uri="{FF2B5EF4-FFF2-40B4-BE49-F238E27FC236}">
              <a16:creationId xmlns:a16="http://schemas.microsoft.com/office/drawing/2014/main" id="{00046DC2-B7C5-4ABA-9A01-CFFFE2787BCF}"/>
            </a:ext>
          </a:extLst>
        </xdr:cNvPr>
        <xdr:cNvSpPr txBox="1"/>
      </xdr:nvSpPr>
      <xdr:spPr>
        <a:xfrm>
          <a:off x="11788852" y="432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71690</xdr:rowOff>
    </xdr:from>
    <xdr:ext cx="469744" cy="259045"/>
    <xdr:sp macro="" textlink="">
      <xdr:nvSpPr>
        <xdr:cNvPr id="165" name="n_3mainValue債務償還比率">
          <a:extLst>
            <a:ext uri="{FF2B5EF4-FFF2-40B4-BE49-F238E27FC236}">
              <a16:creationId xmlns:a16="http://schemas.microsoft.com/office/drawing/2014/main" id="{05442CC8-5872-47F6-A1F5-9B99206543A9}"/>
            </a:ext>
          </a:extLst>
        </xdr:cNvPr>
        <xdr:cNvSpPr txBox="1"/>
      </xdr:nvSpPr>
      <xdr:spPr>
        <a:xfrm>
          <a:off x="11103052" y="436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69840</xdr:rowOff>
    </xdr:from>
    <xdr:ext cx="469744" cy="259045"/>
    <xdr:sp macro="" textlink="">
      <xdr:nvSpPr>
        <xdr:cNvPr id="166" name="n_4mainValue債務償還比率">
          <a:extLst>
            <a:ext uri="{FF2B5EF4-FFF2-40B4-BE49-F238E27FC236}">
              <a16:creationId xmlns:a16="http://schemas.microsoft.com/office/drawing/2014/main" id="{9E20BA71-40C2-4023-ADC5-1C19B7F03539}"/>
            </a:ext>
          </a:extLst>
        </xdr:cNvPr>
        <xdr:cNvSpPr txBox="1"/>
      </xdr:nvSpPr>
      <xdr:spPr>
        <a:xfrm>
          <a:off x="10417252" y="436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479B4847-2D3F-4FF1-9719-5FF09731C846}"/>
            </a:ext>
          </a:extLst>
        </xdr:cNvPr>
        <xdr:cNvSpPr/>
      </xdr:nvSpPr>
      <xdr:spPr>
        <a:xfrm>
          <a:off x="1152525" y="6921500"/>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80E3002C-496E-4EB5-B10D-68E6014C55B5}"/>
            </a:ext>
          </a:extLst>
        </xdr:cNvPr>
        <xdr:cNvSpPr/>
      </xdr:nvSpPr>
      <xdr:spPr>
        <a:xfrm>
          <a:off x="1152525" y="1054417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76FBFB59-2ADE-45CB-B96D-18C7A8895496}"/>
            </a:ext>
          </a:extLst>
        </xdr:cNvPr>
        <xdr:cNvSpPr txBox="1"/>
      </xdr:nvSpPr>
      <xdr:spPr>
        <a:xfrm>
          <a:off x="835025" y="7162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9BA885DA-4535-4EC7-9E25-BE3680F9BE19}"/>
            </a:ext>
          </a:extLst>
        </xdr:cNvPr>
        <xdr:cNvSpPr txBox="1"/>
      </xdr:nvSpPr>
      <xdr:spPr>
        <a:xfrm>
          <a:off x="6296025" y="97345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6269FFE5-2D4D-4C3B-BD9A-7C0907C31756}"/>
            </a:ext>
          </a:extLst>
        </xdr:cNvPr>
        <xdr:cNvSpPr txBox="1"/>
      </xdr:nvSpPr>
      <xdr:spPr>
        <a:xfrm>
          <a:off x="835025" y="107600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3D9FF3BD-C7E2-48BD-9780-8487640E3179}"/>
            </a:ext>
          </a:extLst>
        </xdr:cNvPr>
        <xdr:cNvSpPr txBox="1"/>
      </xdr:nvSpPr>
      <xdr:spPr>
        <a:xfrm>
          <a:off x="6296025" y="13414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E5012BC-DCC8-4538-A225-2EC825E7E5C8}"/>
            </a:ext>
          </a:extLst>
        </xdr:cNvPr>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AFD1B78-A4BF-4AD4-A87D-E0E5BB552D28}"/>
            </a:ext>
          </a:extLst>
        </xdr:cNvPr>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F219DB4-8588-453E-B183-3C8455E12A46}"/>
            </a:ext>
          </a:extLst>
        </xdr:cNvPr>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FA3658D-9C39-4BD1-B392-7812DA2C76BA}"/>
            </a:ext>
          </a:extLst>
        </xdr:cNvPr>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AA53232-9B97-4EB5-A1BD-D7C889D0C72F}"/>
            </a:ext>
          </a:extLst>
        </xdr:cNvPr>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A99A184-6ADD-425D-B39C-4037D9F95C76}"/>
            </a:ext>
          </a:extLst>
        </xdr:cNvPr>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6EB4D4A-861E-4F67-88FF-77A2F37E9BAE}"/>
            </a:ext>
          </a:extLst>
        </xdr:cNvPr>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1040E30-5E76-4D41-A5D2-E5F7AD89C3CE}"/>
            </a:ext>
          </a:extLst>
        </xdr:cNvPr>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561C0B7-6CAA-4C61-AD89-8DE2666F1350}"/>
            </a:ext>
          </a:extLst>
        </xdr:cNvPr>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EB45220-879A-4D2B-B2DD-F5DD311F58F6}"/>
            </a:ext>
          </a:extLst>
        </xdr:cNvPr>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4462AEA-39CA-48D6-9089-C1DF97CC5410}"/>
            </a:ext>
          </a:extLst>
        </xdr:cNvPr>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ED1FADF-DC4F-477D-B575-97B0D1AB6D80}"/>
            </a:ext>
          </a:extLst>
        </xdr:cNvPr>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C4D7AE8-04E8-4A75-B5EB-D32060AB2988}"/>
            </a:ext>
          </a:extLst>
        </xdr:cNvPr>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F9AF339-146A-42DD-ACF4-4A511F2AA491}"/>
            </a:ext>
          </a:extLst>
        </xdr:cNvPr>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9C8685C-88A4-4165-8976-520F2916A422}"/>
            </a:ext>
          </a:extLst>
        </xdr:cNvPr>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6A35B8B-4A8E-4BA5-8F5B-627E38019E23}"/>
            </a:ext>
          </a:extLst>
        </xdr:cNvPr>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B3F5446-40FA-4566-BEFF-4462CE0931CD}"/>
            </a:ext>
          </a:extLst>
        </xdr:cNvPr>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0CFEED9-92CA-414F-B327-4EE03E3840A5}"/>
            </a:ext>
          </a:extLst>
        </xdr:cNvPr>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091ADCC-8555-478B-A5A6-50F8467881BE}"/>
            </a:ext>
          </a:extLst>
        </xdr:cNvPr>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6D5A55F-8412-454C-BFD0-B75E4990CDD0}"/>
            </a:ext>
          </a:extLst>
        </xdr:cNvPr>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0E0E846-A7E6-4419-81A1-F28055ECA7EF}"/>
            </a:ext>
          </a:extLst>
        </xdr:cNvPr>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00F28E8-9E8B-4463-8847-C19D5E1E956E}"/>
            </a:ext>
          </a:extLst>
        </xdr:cNvPr>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6AA530E-C228-4830-BD45-4DD1125CE0F3}"/>
            </a:ext>
          </a:extLst>
        </xdr:cNvPr>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C1E44D3-0DF0-487E-A8D6-34619DE1FDDC}"/>
            </a:ext>
          </a:extLst>
        </xdr:cNvPr>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C2A9060-E05B-4483-9201-35057B2502E6}"/>
            </a:ext>
          </a:extLst>
        </xdr:cNvPr>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16B32B4-9E36-48EC-BDD9-4CC855B7E64E}"/>
            </a:ext>
          </a:extLst>
        </xdr:cNvPr>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92CBC4E-DEFB-433C-9174-D2B6E7052D56}"/>
            </a:ext>
          </a:extLst>
        </xdr:cNvPr>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5E307DD-7A59-42AC-B303-C8F62313F1E0}"/>
            </a:ext>
          </a:extLst>
        </xdr:cNvPr>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6D24E4E-394C-4A89-B8E4-E4E4B9213A08}"/>
            </a:ext>
          </a:extLst>
        </xdr:cNvPr>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305174E-F964-4220-881E-3982CFF6FB2D}"/>
            </a:ext>
          </a:extLst>
        </xdr:cNvPr>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E7CBF11-FFC1-4E34-8E90-6CBA992525EF}"/>
            </a:ext>
          </a:extLst>
        </xdr:cNvPr>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C39B134-5123-4732-A449-6E59588BA348}"/>
            </a:ext>
          </a:extLst>
        </xdr:cNvPr>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F30EF6A-C3AB-4844-BF54-F0D4A91BA54E}"/>
            </a:ext>
          </a:extLst>
        </xdr:cNvPr>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2903693-2F68-401E-B482-C4D1D094068B}"/>
            </a:ext>
          </a:extLst>
        </xdr:cNvPr>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60AAE03-112E-4707-81AF-B4442C6315C7}"/>
            </a:ext>
          </a:extLst>
        </xdr:cNvPr>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73DD9ED-68E3-4289-AA99-EA32B9D1F9D8}"/>
            </a:ext>
          </a:extLst>
        </xdr:cNvPr>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BB4FD3D-8F38-4EE7-9652-BB48AEB50680}"/>
            </a:ext>
          </a:extLst>
        </xdr:cNvPr>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9A5BA6D-F8D2-4778-8586-72A9BD7F3446}"/>
            </a:ext>
          </a:extLst>
        </xdr:cNvPr>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A853EBA-8574-4BB8-B8DC-D0581CDDBF4B}"/>
            </a:ext>
          </a:extLst>
        </xdr:cNvPr>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7E169F5-CADA-40E0-90DD-8278D3D61514}"/>
            </a:ext>
          </a:extLst>
        </xdr:cNvPr>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A4150CE-8FE8-4519-89D6-961F5B5EDB87}"/>
            </a:ext>
          </a:extLst>
        </xdr:cNvPr>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6F3520B-E301-413F-8C92-A84E80774FC4}"/>
            </a:ext>
          </a:extLst>
        </xdr:cNvPr>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74CBE2C-D471-49EA-A077-99BEA391DCFE}"/>
            </a:ext>
          </a:extLst>
        </xdr:cNvPr>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6298E0C-25DD-4E3B-B9A0-FC3FD3AF65D4}"/>
            </a:ext>
          </a:extLst>
        </xdr:cNvPr>
        <xdr:cNvSpPr txBox="1"/>
      </xdr:nvSpPr>
      <xdr:spPr>
        <a:xfrm>
          <a:off x="27577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7FE0B09-7BB4-440E-BAAD-3A5CC14DAC0D}"/>
            </a:ext>
          </a:extLst>
        </xdr:cNvPr>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293EB95-7BB0-4B94-925A-15E63DB22771}"/>
            </a:ext>
          </a:extLst>
        </xdr:cNvPr>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43A92E6-2D34-4D62-AD95-635065F9AE7F}"/>
            </a:ext>
          </a:extLst>
        </xdr:cNvPr>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36DD197-DBE2-499C-AF77-222AA7C0995E}"/>
            </a:ext>
          </a:extLst>
        </xdr:cNvPr>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F654161-94A2-44C9-BB48-2CB0DE7F044E}"/>
            </a:ext>
          </a:extLst>
        </xdr:cNvPr>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3CD15C5-0F79-4872-861E-C0BEB444036A}"/>
            </a:ext>
          </a:extLst>
        </xdr:cNvPr>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581DC10-0E72-47D1-8822-3DCC44AD0F70}"/>
            </a:ext>
          </a:extLst>
        </xdr:cNvPr>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A17108B2-E524-44D8-9B93-4455F796481A}"/>
            </a:ext>
          </a:extLst>
        </xdr:cNvPr>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87FF1FA-6233-4FBD-9BE3-B329D3E0F039}"/>
            </a:ext>
          </a:extLst>
        </xdr:cNvPr>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FE605AB-8C82-486E-BDF4-EA6AB6BB4027}"/>
            </a:ext>
          </a:extLst>
        </xdr:cNvPr>
        <xdr:cNvSpPr txBox="1"/>
      </xdr:nvSpPr>
      <xdr:spPr>
        <a:xfrm>
          <a:off x="38496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C3B4B83-6BF2-405D-8B9F-F08A633C1200}"/>
            </a:ext>
          </a:extLst>
        </xdr:cNvPr>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3D9C103B-A0A5-450E-8D2B-BC62729A419A}"/>
            </a:ext>
          </a:extLst>
        </xdr:cNvPr>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3724F9F7-6FEF-4323-9CEA-4ADAF0C4CA5A}"/>
            </a:ext>
          </a:extLst>
        </xdr:cNvPr>
        <xdr:cNvCxnSpPr/>
      </xdr:nvCxnSpPr>
      <xdr:spPr>
        <a:xfrm flipV="1">
          <a:off x="4177665" y="5647146"/>
          <a:ext cx="0" cy="1185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D29F6AF1-925D-4859-9F64-C1CE43C3B2BC}"/>
            </a:ext>
          </a:extLst>
        </xdr:cNvPr>
        <xdr:cNvSpPr txBox="1"/>
      </xdr:nvSpPr>
      <xdr:spPr>
        <a:xfrm>
          <a:off x="4216400" y="6836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00F03596-787A-478B-9CB1-6C28B9D657B8}"/>
            </a:ext>
          </a:extLst>
        </xdr:cNvPr>
        <xdr:cNvCxnSpPr/>
      </xdr:nvCxnSpPr>
      <xdr:spPr>
        <a:xfrm>
          <a:off x="4108450" y="68322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496D75F6-BB71-4BA8-B8AC-74D3A767C42F}"/>
            </a:ext>
          </a:extLst>
        </xdr:cNvPr>
        <xdr:cNvSpPr txBox="1"/>
      </xdr:nvSpPr>
      <xdr:spPr>
        <a:xfrm>
          <a:off x="4216400" y="543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5DB7E89C-7B78-47B9-A95C-0C8942DD2835}"/>
            </a:ext>
          </a:extLst>
        </xdr:cNvPr>
        <xdr:cNvCxnSpPr/>
      </xdr:nvCxnSpPr>
      <xdr:spPr>
        <a:xfrm>
          <a:off x="4108450" y="56471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18886</xdr:rowOff>
    </xdr:from>
    <xdr:ext cx="405111" cy="259045"/>
    <xdr:sp macro="" textlink="">
      <xdr:nvSpPr>
        <xdr:cNvPr id="63" name="【道路】&#10;有形固定資産減価償却率平均値テキスト">
          <a:extLst>
            <a:ext uri="{FF2B5EF4-FFF2-40B4-BE49-F238E27FC236}">
              <a16:creationId xmlns:a16="http://schemas.microsoft.com/office/drawing/2014/main" id="{A5C32A2C-3AF3-405E-B1B3-F8FFB05EE436}"/>
            </a:ext>
          </a:extLst>
        </xdr:cNvPr>
        <xdr:cNvSpPr txBox="1"/>
      </xdr:nvSpPr>
      <xdr:spPr>
        <a:xfrm>
          <a:off x="4216400" y="6292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F370A3D4-074B-4100-B26D-F487D44DE787}"/>
            </a:ext>
          </a:extLst>
        </xdr:cNvPr>
        <xdr:cNvSpPr/>
      </xdr:nvSpPr>
      <xdr:spPr>
        <a:xfrm>
          <a:off x="4127500" y="64412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A8B66D1B-1028-4659-81BC-B6AB89F9E738}"/>
            </a:ext>
          </a:extLst>
        </xdr:cNvPr>
        <xdr:cNvSpPr/>
      </xdr:nvSpPr>
      <xdr:spPr>
        <a:xfrm>
          <a:off x="3384550" y="64118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151130</xdr:rowOff>
    </xdr:from>
    <xdr:to>
      <xdr:col>15</xdr:col>
      <xdr:colOff>101600</xdr:colOff>
      <xdr:row>39</xdr:row>
      <xdr:rowOff>81280</xdr:rowOff>
    </xdr:to>
    <xdr:sp macro="" textlink="">
      <xdr:nvSpPr>
        <xdr:cNvPr id="66" name="フローチャート: 判断 65">
          <a:extLst>
            <a:ext uri="{FF2B5EF4-FFF2-40B4-BE49-F238E27FC236}">
              <a16:creationId xmlns:a16="http://schemas.microsoft.com/office/drawing/2014/main" id="{1D6E9AB4-FCAC-4608-96AA-DAA4DE78B426}"/>
            </a:ext>
          </a:extLst>
        </xdr:cNvPr>
        <xdr:cNvSpPr/>
      </xdr:nvSpPr>
      <xdr:spPr>
        <a:xfrm>
          <a:off x="2571750" y="64249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123372</xdr:rowOff>
    </xdr:from>
    <xdr:to>
      <xdr:col>10</xdr:col>
      <xdr:colOff>165100</xdr:colOff>
      <xdr:row>39</xdr:row>
      <xdr:rowOff>53522</xdr:rowOff>
    </xdr:to>
    <xdr:sp macro="" textlink="">
      <xdr:nvSpPr>
        <xdr:cNvPr id="67" name="フローチャート: 判断 66">
          <a:extLst>
            <a:ext uri="{FF2B5EF4-FFF2-40B4-BE49-F238E27FC236}">
              <a16:creationId xmlns:a16="http://schemas.microsoft.com/office/drawing/2014/main" id="{A04D2AA2-D559-4A9C-BBF9-E09BE2FAF7AB}"/>
            </a:ext>
          </a:extLst>
        </xdr:cNvPr>
        <xdr:cNvSpPr/>
      </xdr:nvSpPr>
      <xdr:spPr>
        <a:xfrm>
          <a:off x="1778000" y="63971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97246</xdr:rowOff>
    </xdr:from>
    <xdr:to>
      <xdr:col>6</xdr:col>
      <xdr:colOff>38100</xdr:colOff>
      <xdr:row>39</xdr:row>
      <xdr:rowOff>27396</xdr:rowOff>
    </xdr:to>
    <xdr:sp macro="" textlink="">
      <xdr:nvSpPr>
        <xdr:cNvPr id="68" name="フローチャート: 判断 67">
          <a:extLst>
            <a:ext uri="{FF2B5EF4-FFF2-40B4-BE49-F238E27FC236}">
              <a16:creationId xmlns:a16="http://schemas.microsoft.com/office/drawing/2014/main" id="{D412B863-3A5B-4A2B-A2E1-D47820CB3D29}"/>
            </a:ext>
          </a:extLst>
        </xdr:cNvPr>
        <xdr:cNvSpPr/>
      </xdr:nvSpPr>
      <xdr:spPr>
        <a:xfrm>
          <a:off x="984250" y="637104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4B7C379-BF5A-48E1-915F-A3721701B9A8}"/>
            </a:ext>
          </a:extLst>
        </xdr:cNvPr>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0A8C10B-206E-4697-9FC3-A7E7425C95AE}"/>
            </a:ext>
          </a:extLst>
        </xdr:cNvPr>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124D803-B631-4A0B-B45B-C7296E3970EB}"/>
            </a:ext>
          </a:extLst>
        </xdr:cNvPr>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A3C77F6-CDDD-4EEF-86C9-BDCB98AAC17F}"/>
            </a:ext>
          </a:extLst>
        </xdr:cNvPr>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0310721-81E7-4093-8BE2-61327DA90CA9}"/>
            </a:ext>
          </a:extLst>
        </xdr:cNvPr>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157662</xdr:rowOff>
    </xdr:from>
    <xdr:to>
      <xdr:col>24</xdr:col>
      <xdr:colOff>114300</xdr:colOff>
      <xdr:row>41</xdr:row>
      <xdr:rowOff>87812</xdr:rowOff>
    </xdr:to>
    <xdr:sp macro="" textlink="">
      <xdr:nvSpPr>
        <xdr:cNvPr id="74" name="楕円 73">
          <a:extLst>
            <a:ext uri="{FF2B5EF4-FFF2-40B4-BE49-F238E27FC236}">
              <a16:creationId xmlns:a16="http://schemas.microsoft.com/office/drawing/2014/main" id="{0B405CB6-53C6-4F6B-A760-4D0F39C1755E}"/>
            </a:ext>
          </a:extLst>
        </xdr:cNvPr>
        <xdr:cNvSpPr/>
      </xdr:nvSpPr>
      <xdr:spPr>
        <a:xfrm>
          <a:off x="4127500" y="67616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72589</xdr:rowOff>
    </xdr:from>
    <xdr:ext cx="405111" cy="259045"/>
    <xdr:sp macro="" textlink="">
      <xdr:nvSpPr>
        <xdr:cNvPr id="75" name="【道路】&#10;有形固定資産減価償却率該当値テキスト">
          <a:extLst>
            <a:ext uri="{FF2B5EF4-FFF2-40B4-BE49-F238E27FC236}">
              <a16:creationId xmlns:a16="http://schemas.microsoft.com/office/drawing/2014/main" id="{830EFA5D-3902-4A4A-8FA4-787B10B8E3F3}"/>
            </a:ext>
          </a:extLst>
        </xdr:cNvPr>
        <xdr:cNvSpPr txBox="1"/>
      </xdr:nvSpPr>
      <xdr:spPr>
        <a:xfrm>
          <a:off x="4216400" y="6676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146231</xdr:rowOff>
    </xdr:from>
    <xdr:to>
      <xdr:col>20</xdr:col>
      <xdr:colOff>38100</xdr:colOff>
      <xdr:row>41</xdr:row>
      <xdr:rowOff>76381</xdr:rowOff>
    </xdr:to>
    <xdr:sp macro="" textlink="">
      <xdr:nvSpPr>
        <xdr:cNvPr id="76" name="楕円 75">
          <a:extLst>
            <a:ext uri="{FF2B5EF4-FFF2-40B4-BE49-F238E27FC236}">
              <a16:creationId xmlns:a16="http://schemas.microsoft.com/office/drawing/2014/main" id="{57094F69-221E-46FE-8F44-CD1B718DC2DE}"/>
            </a:ext>
          </a:extLst>
        </xdr:cNvPr>
        <xdr:cNvSpPr/>
      </xdr:nvSpPr>
      <xdr:spPr>
        <a:xfrm>
          <a:off x="3384550" y="675023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25581</xdr:rowOff>
    </xdr:from>
    <xdr:to>
      <xdr:col>24</xdr:col>
      <xdr:colOff>63500</xdr:colOff>
      <xdr:row>41</xdr:row>
      <xdr:rowOff>37012</xdr:rowOff>
    </xdr:to>
    <xdr:cxnSp macro="">
      <xdr:nvCxnSpPr>
        <xdr:cNvPr id="77" name="直線コネクタ 76">
          <a:extLst>
            <a:ext uri="{FF2B5EF4-FFF2-40B4-BE49-F238E27FC236}">
              <a16:creationId xmlns:a16="http://schemas.microsoft.com/office/drawing/2014/main" id="{0509CD80-324D-4D2B-933B-3ACEF63836D2}"/>
            </a:ext>
          </a:extLst>
        </xdr:cNvPr>
        <xdr:cNvCxnSpPr/>
      </xdr:nvCxnSpPr>
      <xdr:spPr>
        <a:xfrm>
          <a:off x="3429000" y="6794681"/>
          <a:ext cx="7493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139700</xdr:rowOff>
    </xdr:from>
    <xdr:to>
      <xdr:col>15</xdr:col>
      <xdr:colOff>101600</xdr:colOff>
      <xdr:row>41</xdr:row>
      <xdr:rowOff>69850</xdr:rowOff>
    </xdr:to>
    <xdr:sp macro="" textlink="">
      <xdr:nvSpPr>
        <xdr:cNvPr id="78" name="楕円 77">
          <a:extLst>
            <a:ext uri="{FF2B5EF4-FFF2-40B4-BE49-F238E27FC236}">
              <a16:creationId xmlns:a16="http://schemas.microsoft.com/office/drawing/2014/main" id="{172AAFA5-A50E-4260-99ED-047078C42009}"/>
            </a:ext>
          </a:extLst>
        </xdr:cNvPr>
        <xdr:cNvSpPr/>
      </xdr:nvSpPr>
      <xdr:spPr>
        <a:xfrm>
          <a:off x="2571750" y="6743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19050</xdr:rowOff>
    </xdr:from>
    <xdr:to>
      <xdr:col>19</xdr:col>
      <xdr:colOff>177800</xdr:colOff>
      <xdr:row>41</xdr:row>
      <xdr:rowOff>25581</xdr:rowOff>
    </xdr:to>
    <xdr:cxnSp macro="">
      <xdr:nvCxnSpPr>
        <xdr:cNvPr id="79" name="直線コネクタ 78">
          <a:extLst>
            <a:ext uri="{FF2B5EF4-FFF2-40B4-BE49-F238E27FC236}">
              <a16:creationId xmlns:a16="http://schemas.microsoft.com/office/drawing/2014/main" id="{CA4BC097-369D-4AC1-BDDD-CC83710091C8}"/>
            </a:ext>
          </a:extLst>
        </xdr:cNvPr>
        <xdr:cNvCxnSpPr/>
      </xdr:nvCxnSpPr>
      <xdr:spPr>
        <a:xfrm>
          <a:off x="2622550" y="6788150"/>
          <a:ext cx="8064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138067</xdr:rowOff>
    </xdr:from>
    <xdr:to>
      <xdr:col>10</xdr:col>
      <xdr:colOff>165100</xdr:colOff>
      <xdr:row>41</xdr:row>
      <xdr:rowOff>68217</xdr:rowOff>
    </xdr:to>
    <xdr:sp macro="" textlink="">
      <xdr:nvSpPr>
        <xdr:cNvPr id="80" name="楕円 79">
          <a:extLst>
            <a:ext uri="{FF2B5EF4-FFF2-40B4-BE49-F238E27FC236}">
              <a16:creationId xmlns:a16="http://schemas.microsoft.com/office/drawing/2014/main" id="{79182F74-A8B1-48D2-BB1C-2F7ECC897680}"/>
            </a:ext>
          </a:extLst>
        </xdr:cNvPr>
        <xdr:cNvSpPr/>
      </xdr:nvSpPr>
      <xdr:spPr>
        <a:xfrm>
          <a:off x="1778000" y="67420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17417</xdr:rowOff>
    </xdr:from>
    <xdr:to>
      <xdr:col>15</xdr:col>
      <xdr:colOff>50800</xdr:colOff>
      <xdr:row>41</xdr:row>
      <xdr:rowOff>19050</xdr:rowOff>
    </xdr:to>
    <xdr:cxnSp macro="">
      <xdr:nvCxnSpPr>
        <xdr:cNvPr id="81" name="直線コネクタ 80">
          <a:extLst>
            <a:ext uri="{FF2B5EF4-FFF2-40B4-BE49-F238E27FC236}">
              <a16:creationId xmlns:a16="http://schemas.microsoft.com/office/drawing/2014/main" id="{F81D9FB7-436C-4192-98FA-1ED7F27A345D}"/>
            </a:ext>
          </a:extLst>
        </xdr:cNvPr>
        <xdr:cNvCxnSpPr/>
      </xdr:nvCxnSpPr>
      <xdr:spPr>
        <a:xfrm>
          <a:off x="1828800" y="6786517"/>
          <a:ext cx="7937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134801</xdr:rowOff>
    </xdr:from>
    <xdr:to>
      <xdr:col>6</xdr:col>
      <xdr:colOff>38100</xdr:colOff>
      <xdr:row>41</xdr:row>
      <xdr:rowOff>64951</xdr:rowOff>
    </xdr:to>
    <xdr:sp macro="" textlink="">
      <xdr:nvSpPr>
        <xdr:cNvPr id="82" name="楕円 81">
          <a:extLst>
            <a:ext uri="{FF2B5EF4-FFF2-40B4-BE49-F238E27FC236}">
              <a16:creationId xmlns:a16="http://schemas.microsoft.com/office/drawing/2014/main" id="{140BCA93-AF03-4A9C-B16E-786C924A6A61}"/>
            </a:ext>
          </a:extLst>
        </xdr:cNvPr>
        <xdr:cNvSpPr/>
      </xdr:nvSpPr>
      <xdr:spPr>
        <a:xfrm>
          <a:off x="984250" y="673880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14151</xdr:rowOff>
    </xdr:from>
    <xdr:to>
      <xdr:col>10</xdr:col>
      <xdr:colOff>114300</xdr:colOff>
      <xdr:row>41</xdr:row>
      <xdr:rowOff>17417</xdr:rowOff>
    </xdr:to>
    <xdr:cxnSp macro="">
      <xdr:nvCxnSpPr>
        <xdr:cNvPr id="83" name="直線コネクタ 82">
          <a:extLst>
            <a:ext uri="{FF2B5EF4-FFF2-40B4-BE49-F238E27FC236}">
              <a16:creationId xmlns:a16="http://schemas.microsoft.com/office/drawing/2014/main" id="{47C77BF1-27A8-4E26-BEAB-8D50D497ADE1}"/>
            </a:ext>
          </a:extLst>
        </xdr:cNvPr>
        <xdr:cNvCxnSpPr/>
      </xdr:nvCxnSpPr>
      <xdr:spPr>
        <a:xfrm>
          <a:off x="1028700" y="6783251"/>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84744</xdr:rowOff>
    </xdr:from>
    <xdr:ext cx="405111" cy="259045"/>
    <xdr:sp macro="" textlink="">
      <xdr:nvSpPr>
        <xdr:cNvPr id="84" name="n_1aveValue【道路】&#10;有形固定資産減価償却率">
          <a:extLst>
            <a:ext uri="{FF2B5EF4-FFF2-40B4-BE49-F238E27FC236}">
              <a16:creationId xmlns:a16="http://schemas.microsoft.com/office/drawing/2014/main" id="{866CC529-4D4B-411E-BD84-01EBD954703E}"/>
            </a:ext>
          </a:extLst>
        </xdr:cNvPr>
        <xdr:cNvSpPr txBox="1"/>
      </xdr:nvSpPr>
      <xdr:spPr>
        <a:xfrm>
          <a:off x="3239144" y="6193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97807</xdr:rowOff>
    </xdr:from>
    <xdr:ext cx="405111" cy="259045"/>
    <xdr:sp macro="" textlink="">
      <xdr:nvSpPr>
        <xdr:cNvPr id="85" name="n_2aveValue【道路】&#10;有形固定資産減価償却率">
          <a:extLst>
            <a:ext uri="{FF2B5EF4-FFF2-40B4-BE49-F238E27FC236}">
              <a16:creationId xmlns:a16="http://schemas.microsoft.com/office/drawing/2014/main" id="{F7D8BCF2-FAF0-44A9-B28C-1746AFFBB627}"/>
            </a:ext>
          </a:extLst>
        </xdr:cNvPr>
        <xdr:cNvSpPr txBox="1"/>
      </xdr:nvSpPr>
      <xdr:spPr>
        <a:xfrm>
          <a:off x="2439044" y="620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70049</xdr:rowOff>
    </xdr:from>
    <xdr:ext cx="405111" cy="259045"/>
    <xdr:sp macro="" textlink="">
      <xdr:nvSpPr>
        <xdr:cNvPr id="86" name="n_3aveValue【道路】&#10;有形固定資産減価償却率">
          <a:extLst>
            <a:ext uri="{FF2B5EF4-FFF2-40B4-BE49-F238E27FC236}">
              <a16:creationId xmlns:a16="http://schemas.microsoft.com/office/drawing/2014/main" id="{1E988256-00C2-468C-AA0C-3D6375373417}"/>
            </a:ext>
          </a:extLst>
        </xdr:cNvPr>
        <xdr:cNvSpPr txBox="1"/>
      </xdr:nvSpPr>
      <xdr:spPr>
        <a:xfrm>
          <a:off x="1645294" y="6178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43923</xdr:rowOff>
    </xdr:from>
    <xdr:ext cx="405111" cy="259045"/>
    <xdr:sp macro="" textlink="">
      <xdr:nvSpPr>
        <xdr:cNvPr id="87" name="n_4aveValue【道路】&#10;有形固定資産減価償却率">
          <a:extLst>
            <a:ext uri="{FF2B5EF4-FFF2-40B4-BE49-F238E27FC236}">
              <a16:creationId xmlns:a16="http://schemas.microsoft.com/office/drawing/2014/main" id="{D46955CA-DAFB-411F-A8CC-2B7CC7A366BA}"/>
            </a:ext>
          </a:extLst>
        </xdr:cNvPr>
        <xdr:cNvSpPr txBox="1"/>
      </xdr:nvSpPr>
      <xdr:spPr>
        <a:xfrm>
          <a:off x="851544" y="615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67508</xdr:rowOff>
    </xdr:from>
    <xdr:ext cx="405111" cy="259045"/>
    <xdr:sp macro="" textlink="">
      <xdr:nvSpPr>
        <xdr:cNvPr id="88" name="n_1mainValue【道路】&#10;有形固定資産減価償却率">
          <a:extLst>
            <a:ext uri="{FF2B5EF4-FFF2-40B4-BE49-F238E27FC236}">
              <a16:creationId xmlns:a16="http://schemas.microsoft.com/office/drawing/2014/main" id="{12B808BA-4C04-4114-83EA-DCE7C07267B9}"/>
            </a:ext>
          </a:extLst>
        </xdr:cNvPr>
        <xdr:cNvSpPr txBox="1"/>
      </xdr:nvSpPr>
      <xdr:spPr>
        <a:xfrm>
          <a:off x="3239144" y="6836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60977</xdr:rowOff>
    </xdr:from>
    <xdr:ext cx="405111" cy="259045"/>
    <xdr:sp macro="" textlink="">
      <xdr:nvSpPr>
        <xdr:cNvPr id="89" name="n_2mainValue【道路】&#10;有形固定資産減価償却率">
          <a:extLst>
            <a:ext uri="{FF2B5EF4-FFF2-40B4-BE49-F238E27FC236}">
              <a16:creationId xmlns:a16="http://schemas.microsoft.com/office/drawing/2014/main" id="{851ADADD-0315-4977-AD03-0AFC278EE7A4}"/>
            </a:ext>
          </a:extLst>
        </xdr:cNvPr>
        <xdr:cNvSpPr txBox="1"/>
      </xdr:nvSpPr>
      <xdr:spPr>
        <a:xfrm>
          <a:off x="2439044" y="6830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59344</xdr:rowOff>
    </xdr:from>
    <xdr:ext cx="405111" cy="259045"/>
    <xdr:sp macro="" textlink="">
      <xdr:nvSpPr>
        <xdr:cNvPr id="90" name="n_3mainValue【道路】&#10;有形固定資産減価償却率">
          <a:extLst>
            <a:ext uri="{FF2B5EF4-FFF2-40B4-BE49-F238E27FC236}">
              <a16:creationId xmlns:a16="http://schemas.microsoft.com/office/drawing/2014/main" id="{45592ECC-4832-4088-A8A2-AAFD933C8F73}"/>
            </a:ext>
          </a:extLst>
        </xdr:cNvPr>
        <xdr:cNvSpPr txBox="1"/>
      </xdr:nvSpPr>
      <xdr:spPr>
        <a:xfrm>
          <a:off x="1645294" y="6828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56078</xdr:rowOff>
    </xdr:from>
    <xdr:ext cx="405111" cy="259045"/>
    <xdr:sp macro="" textlink="">
      <xdr:nvSpPr>
        <xdr:cNvPr id="91" name="n_4mainValue【道路】&#10;有形固定資産減価償却率">
          <a:extLst>
            <a:ext uri="{FF2B5EF4-FFF2-40B4-BE49-F238E27FC236}">
              <a16:creationId xmlns:a16="http://schemas.microsoft.com/office/drawing/2014/main" id="{CCDA121A-9DFE-404E-A5B0-26D579AB1B44}"/>
            </a:ext>
          </a:extLst>
        </xdr:cNvPr>
        <xdr:cNvSpPr txBox="1"/>
      </xdr:nvSpPr>
      <xdr:spPr>
        <a:xfrm>
          <a:off x="851544" y="6825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79682F6-568D-4386-A01F-747CAF063596}"/>
            </a:ext>
          </a:extLst>
        </xdr:cNvPr>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FD093FC-CDBF-4A80-A87C-595C4707BF74}"/>
            </a:ext>
          </a:extLst>
        </xdr:cNvPr>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8CD0EC5-4088-4642-8985-9F81605DDEFB}"/>
            </a:ext>
          </a:extLst>
        </xdr:cNvPr>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07C1FAE-237B-40E4-81FA-8D131CF5AB49}"/>
            </a:ext>
          </a:extLst>
        </xdr:cNvPr>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AB1B0E7-1220-408D-BD50-51B72C69C03C}"/>
            </a:ext>
          </a:extLst>
        </xdr:cNvPr>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610EA34-39A2-421F-BAD8-D8E1150EC02A}"/>
            </a:ext>
          </a:extLst>
        </xdr:cNvPr>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7A70FD90-DC9E-4EBB-BCBE-D9DFA47E0F5F}"/>
            </a:ext>
          </a:extLst>
        </xdr:cNvPr>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932C611-B3A9-48FC-9310-6539192723A7}"/>
            </a:ext>
          </a:extLst>
        </xdr:cNvPr>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437C419-6A25-4659-8BBC-7C1872D9EEA7}"/>
            </a:ext>
          </a:extLst>
        </xdr:cNvPr>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746AB7F-632F-4938-8E16-29E586CA42AE}"/>
            </a:ext>
          </a:extLst>
        </xdr:cNvPr>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A1968AAA-0F97-49F5-B7CE-D4D37A3F0F8E}"/>
            </a:ext>
          </a:extLst>
        </xdr:cNvPr>
        <xdr:cNvCxnSpPr/>
      </xdr:nvCxnSpPr>
      <xdr:spPr>
        <a:xfrm>
          <a:off x="5956300" y="690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CE03174-6D8A-4015-A2CD-59A7871532CE}"/>
            </a:ext>
          </a:extLst>
        </xdr:cNvPr>
        <xdr:cNvSpPr txBox="1"/>
      </xdr:nvSpPr>
      <xdr:spPr>
        <a:xfrm>
          <a:off x="552722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E70EC8A8-BC4C-4A2B-8446-7940A621DE10}"/>
            </a:ext>
          </a:extLst>
        </xdr:cNvPr>
        <xdr:cNvCxnSpPr/>
      </xdr:nvCxnSpPr>
      <xdr:spPr>
        <a:xfrm>
          <a:off x="5956300" y="6457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1A0CE583-325C-43D9-9463-22A29D6F9118}"/>
            </a:ext>
          </a:extLst>
        </xdr:cNvPr>
        <xdr:cNvSpPr txBox="1"/>
      </xdr:nvSpPr>
      <xdr:spPr>
        <a:xfrm>
          <a:off x="5482151" y="6322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9E7C0FDE-A755-4140-8024-F2D48A71C26D}"/>
            </a:ext>
          </a:extLst>
        </xdr:cNvPr>
        <xdr:cNvCxnSpPr/>
      </xdr:nvCxnSpPr>
      <xdr:spPr>
        <a:xfrm>
          <a:off x="5956300" y="6019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D1CF1D6-0ECE-4A5F-B889-92CFFD18CF92}"/>
            </a:ext>
          </a:extLst>
        </xdr:cNvPr>
        <xdr:cNvSpPr txBox="1"/>
      </xdr:nvSpPr>
      <xdr:spPr>
        <a:xfrm>
          <a:off x="5482151" y="5883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7B787ADA-9EED-419C-8FCB-75D48D137F06}"/>
            </a:ext>
          </a:extLst>
        </xdr:cNvPr>
        <xdr:cNvCxnSpPr/>
      </xdr:nvCxnSpPr>
      <xdr:spPr>
        <a:xfrm>
          <a:off x="5956300"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CAE6D35B-0917-4DA5-AE12-A31131539FC7}"/>
            </a:ext>
          </a:extLst>
        </xdr:cNvPr>
        <xdr:cNvSpPr txBox="1"/>
      </xdr:nvSpPr>
      <xdr:spPr>
        <a:xfrm>
          <a:off x="548215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5F6057CF-CE21-4BC3-8DD6-781A2D61CE6B}"/>
            </a:ext>
          </a:extLst>
        </xdr:cNvPr>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31B56F12-E046-4DA2-BDA9-00D04739ABED}"/>
            </a:ext>
          </a:extLst>
        </xdr:cNvPr>
        <xdr:cNvSpPr txBox="1"/>
      </xdr:nvSpPr>
      <xdr:spPr>
        <a:xfrm>
          <a:off x="5482151" y="500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41D5A666-718F-4736-A97E-ABAB3846FD53}"/>
            </a:ext>
          </a:extLst>
        </xdr:cNvPr>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FCB20426-FFAB-420B-9A1A-D8F6A6A6662D}"/>
            </a:ext>
          </a:extLst>
        </xdr:cNvPr>
        <xdr:cNvCxnSpPr/>
      </xdr:nvCxnSpPr>
      <xdr:spPr>
        <a:xfrm flipV="1">
          <a:off x="9429115" y="5725902"/>
          <a:ext cx="0" cy="11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553B83AC-A35C-4B09-A0D0-986B19AD3780}"/>
            </a:ext>
          </a:extLst>
        </xdr:cNvPr>
        <xdr:cNvSpPr txBox="1"/>
      </xdr:nvSpPr>
      <xdr:spPr>
        <a:xfrm>
          <a:off x="9467850" y="686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419AFEE9-F782-4095-BA66-6FC1A8366EA9}"/>
            </a:ext>
          </a:extLst>
        </xdr:cNvPr>
        <xdr:cNvCxnSpPr/>
      </xdr:nvCxnSpPr>
      <xdr:spPr>
        <a:xfrm>
          <a:off x="9359900" y="68629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D0C0A51B-C5F1-445A-B599-7286C3269EA3}"/>
            </a:ext>
          </a:extLst>
        </xdr:cNvPr>
        <xdr:cNvSpPr txBox="1"/>
      </xdr:nvSpPr>
      <xdr:spPr>
        <a:xfrm>
          <a:off x="9467850" y="550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8CC82DB5-55F8-42AF-AEA4-14BA11961FB2}"/>
            </a:ext>
          </a:extLst>
        </xdr:cNvPr>
        <xdr:cNvCxnSpPr/>
      </xdr:nvCxnSpPr>
      <xdr:spPr>
        <a:xfrm>
          <a:off x="9359900" y="57259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1A6A72BD-F3A6-4350-9974-81DA02421DFD}"/>
            </a:ext>
          </a:extLst>
        </xdr:cNvPr>
        <xdr:cNvSpPr txBox="1"/>
      </xdr:nvSpPr>
      <xdr:spPr>
        <a:xfrm>
          <a:off x="9467850" y="6526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DEB1C63E-5957-4365-8771-3B8755C22311}"/>
            </a:ext>
          </a:extLst>
        </xdr:cNvPr>
        <xdr:cNvSpPr/>
      </xdr:nvSpPr>
      <xdr:spPr>
        <a:xfrm>
          <a:off x="9398000" y="66687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D7BBE395-3ABC-4468-913C-93B25978D0F5}"/>
            </a:ext>
          </a:extLst>
        </xdr:cNvPr>
        <xdr:cNvSpPr/>
      </xdr:nvSpPr>
      <xdr:spPr>
        <a:xfrm>
          <a:off x="8636000" y="6669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55804</xdr:rowOff>
    </xdr:from>
    <xdr:to>
      <xdr:col>46</xdr:col>
      <xdr:colOff>38100</xdr:colOff>
      <xdr:row>39</xdr:row>
      <xdr:rowOff>157404</xdr:rowOff>
    </xdr:to>
    <xdr:sp macro="" textlink="">
      <xdr:nvSpPr>
        <xdr:cNvPr id="121" name="フローチャート: 判断 120">
          <a:extLst>
            <a:ext uri="{FF2B5EF4-FFF2-40B4-BE49-F238E27FC236}">
              <a16:creationId xmlns:a16="http://schemas.microsoft.com/office/drawing/2014/main" id="{9DD75029-6CD4-4A8E-9103-EE167401F68F}"/>
            </a:ext>
          </a:extLst>
        </xdr:cNvPr>
        <xdr:cNvSpPr/>
      </xdr:nvSpPr>
      <xdr:spPr>
        <a:xfrm>
          <a:off x="7842250" y="64947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56307</xdr:rowOff>
    </xdr:from>
    <xdr:to>
      <xdr:col>41</xdr:col>
      <xdr:colOff>101600</xdr:colOff>
      <xdr:row>39</xdr:row>
      <xdr:rowOff>157907</xdr:rowOff>
    </xdr:to>
    <xdr:sp macro="" textlink="">
      <xdr:nvSpPr>
        <xdr:cNvPr id="122" name="フローチャート: 判断 121">
          <a:extLst>
            <a:ext uri="{FF2B5EF4-FFF2-40B4-BE49-F238E27FC236}">
              <a16:creationId xmlns:a16="http://schemas.microsoft.com/office/drawing/2014/main" id="{2FFF59DC-BCAE-4187-8BB1-FC1DF8D98982}"/>
            </a:ext>
          </a:extLst>
        </xdr:cNvPr>
        <xdr:cNvSpPr/>
      </xdr:nvSpPr>
      <xdr:spPr>
        <a:xfrm>
          <a:off x="7029450" y="6495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56855</xdr:rowOff>
    </xdr:from>
    <xdr:to>
      <xdr:col>36</xdr:col>
      <xdr:colOff>165100</xdr:colOff>
      <xdr:row>39</xdr:row>
      <xdr:rowOff>158455</xdr:rowOff>
    </xdr:to>
    <xdr:sp macro="" textlink="">
      <xdr:nvSpPr>
        <xdr:cNvPr id="123" name="フローチャート: 判断 122">
          <a:extLst>
            <a:ext uri="{FF2B5EF4-FFF2-40B4-BE49-F238E27FC236}">
              <a16:creationId xmlns:a16="http://schemas.microsoft.com/office/drawing/2014/main" id="{2F202039-C82A-4C7E-BD5C-E3D44FD59082}"/>
            </a:ext>
          </a:extLst>
        </xdr:cNvPr>
        <xdr:cNvSpPr/>
      </xdr:nvSpPr>
      <xdr:spPr>
        <a:xfrm>
          <a:off x="6235700" y="64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21B5F44-676B-4B02-BAD2-7815AAB74154}"/>
            </a:ext>
          </a:extLst>
        </xdr:cNvPr>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C1AC235-FF42-4CBA-8B74-4009D162C88F}"/>
            </a:ext>
          </a:extLst>
        </xdr:cNvPr>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CEF0DA9-A191-45AD-9856-CE93671AE7BC}"/>
            </a:ext>
          </a:extLst>
        </xdr:cNvPr>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5955FD8-FDB6-4D4B-B509-77C085A30C51}"/>
            </a:ext>
          </a:extLst>
        </xdr:cNvPr>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BD14490-DAE5-48F8-9511-F263323FF144}"/>
            </a:ext>
          </a:extLst>
        </xdr:cNvPr>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18588</xdr:rowOff>
    </xdr:from>
    <xdr:to>
      <xdr:col>55</xdr:col>
      <xdr:colOff>50800</xdr:colOff>
      <xdr:row>41</xdr:row>
      <xdr:rowOff>120188</xdr:rowOff>
    </xdr:to>
    <xdr:sp macro="" textlink="">
      <xdr:nvSpPr>
        <xdr:cNvPr id="129" name="楕円 128">
          <a:extLst>
            <a:ext uri="{FF2B5EF4-FFF2-40B4-BE49-F238E27FC236}">
              <a16:creationId xmlns:a16="http://schemas.microsoft.com/office/drawing/2014/main" id="{BDBB0893-6AAD-4A2B-A0AC-D7FE54825A66}"/>
            </a:ext>
          </a:extLst>
        </xdr:cNvPr>
        <xdr:cNvSpPr/>
      </xdr:nvSpPr>
      <xdr:spPr>
        <a:xfrm>
          <a:off x="9398000" y="67876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104965</xdr:rowOff>
    </xdr:from>
    <xdr:ext cx="469744" cy="259045"/>
    <xdr:sp macro="" textlink="">
      <xdr:nvSpPr>
        <xdr:cNvPr id="130" name="【道路】&#10;一人当たり延長該当値テキスト">
          <a:extLst>
            <a:ext uri="{FF2B5EF4-FFF2-40B4-BE49-F238E27FC236}">
              <a16:creationId xmlns:a16="http://schemas.microsoft.com/office/drawing/2014/main" id="{5C45FA65-BE10-4038-BF3C-8CAADCEBB6EC}"/>
            </a:ext>
          </a:extLst>
        </xdr:cNvPr>
        <xdr:cNvSpPr txBox="1"/>
      </xdr:nvSpPr>
      <xdr:spPr>
        <a:xfrm>
          <a:off x="9467850" y="6708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18862</xdr:rowOff>
    </xdr:from>
    <xdr:to>
      <xdr:col>50</xdr:col>
      <xdr:colOff>165100</xdr:colOff>
      <xdr:row>41</xdr:row>
      <xdr:rowOff>120462</xdr:rowOff>
    </xdr:to>
    <xdr:sp macro="" textlink="">
      <xdr:nvSpPr>
        <xdr:cNvPr id="131" name="楕円 130">
          <a:extLst>
            <a:ext uri="{FF2B5EF4-FFF2-40B4-BE49-F238E27FC236}">
              <a16:creationId xmlns:a16="http://schemas.microsoft.com/office/drawing/2014/main" id="{8A9A1030-3807-4933-8528-8C7DAFBF5E60}"/>
            </a:ext>
          </a:extLst>
        </xdr:cNvPr>
        <xdr:cNvSpPr/>
      </xdr:nvSpPr>
      <xdr:spPr>
        <a:xfrm>
          <a:off x="8636000" y="678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69388</xdr:rowOff>
    </xdr:from>
    <xdr:to>
      <xdr:col>55</xdr:col>
      <xdr:colOff>0</xdr:colOff>
      <xdr:row>41</xdr:row>
      <xdr:rowOff>69662</xdr:rowOff>
    </xdr:to>
    <xdr:cxnSp macro="">
      <xdr:nvCxnSpPr>
        <xdr:cNvPr id="132" name="直線コネクタ 131">
          <a:extLst>
            <a:ext uri="{FF2B5EF4-FFF2-40B4-BE49-F238E27FC236}">
              <a16:creationId xmlns:a16="http://schemas.microsoft.com/office/drawing/2014/main" id="{EE66FF12-8769-4E68-9796-5C2A30669D92}"/>
            </a:ext>
          </a:extLst>
        </xdr:cNvPr>
        <xdr:cNvCxnSpPr/>
      </xdr:nvCxnSpPr>
      <xdr:spPr>
        <a:xfrm flipV="1">
          <a:off x="8686800" y="6838488"/>
          <a:ext cx="74295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18771</xdr:rowOff>
    </xdr:from>
    <xdr:to>
      <xdr:col>46</xdr:col>
      <xdr:colOff>38100</xdr:colOff>
      <xdr:row>41</xdr:row>
      <xdr:rowOff>120371</xdr:rowOff>
    </xdr:to>
    <xdr:sp macro="" textlink="">
      <xdr:nvSpPr>
        <xdr:cNvPr id="133" name="楕円 132">
          <a:extLst>
            <a:ext uri="{FF2B5EF4-FFF2-40B4-BE49-F238E27FC236}">
              <a16:creationId xmlns:a16="http://schemas.microsoft.com/office/drawing/2014/main" id="{003D56AB-750F-4B76-9B48-A0E101DE243F}"/>
            </a:ext>
          </a:extLst>
        </xdr:cNvPr>
        <xdr:cNvSpPr/>
      </xdr:nvSpPr>
      <xdr:spPr>
        <a:xfrm>
          <a:off x="7842250" y="67878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69571</xdr:rowOff>
    </xdr:from>
    <xdr:to>
      <xdr:col>50</xdr:col>
      <xdr:colOff>114300</xdr:colOff>
      <xdr:row>41</xdr:row>
      <xdr:rowOff>69662</xdr:rowOff>
    </xdr:to>
    <xdr:cxnSp macro="">
      <xdr:nvCxnSpPr>
        <xdr:cNvPr id="134" name="直線コネクタ 133">
          <a:extLst>
            <a:ext uri="{FF2B5EF4-FFF2-40B4-BE49-F238E27FC236}">
              <a16:creationId xmlns:a16="http://schemas.microsoft.com/office/drawing/2014/main" id="{4ADD47B1-03F8-4D8A-82AE-5452ABF6BC9F}"/>
            </a:ext>
          </a:extLst>
        </xdr:cNvPr>
        <xdr:cNvCxnSpPr/>
      </xdr:nvCxnSpPr>
      <xdr:spPr>
        <a:xfrm>
          <a:off x="7886700" y="6838671"/>
          <a:ext cx="8001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18359</xdr:rowOff>
    </xdr:from>
    <xdr:to>
      <xdr:col>41</xdr:col>
      <xdr:colOff>101600</xdr:colOff>
      <xdr:row>41</xdr:row>
      <xdr:rowOff>119959</xdr:rowOff>
    </xdr:to>
    <xdr:sp macro="" textlink="">
      <xdr:nvSpPr>
        <xdr:cNvPr id="135" name="楕円 134">
          <a:extLst>
            <a:ext uri="{FF2B5EF4-FFF2-40B4-BE49-F238E27FC236}">
              <a16:creationId xmlns:a16="http://schemas.microsoft.com/office/drawing/2014/main" id="{3E4F260F-61F8-450C-AE78-0E6A60F0C914}"/>
            </a:ext>
          </a:extLst>
        </xdr:cNvPr>
        <xdr:cNvSpPr/>
      </xdr:nvSpPr>
      <xdr:spPr>
        <a:xfrm>
          <a:off x="7029450" y="678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69159</xdr:rowOff>
    </xdr:from>
    <xdr:to>
      <xdr:col>45</xdr:col>
      <xdr:colOff>177800</xdr:colOff>
      <xdr:row>41</xdr:row>
      <xdr:rowOff>69571</xdr:rowOff>
    </xdr:to>
    <xdr:cxnSp macro="">
      <xdr:nvCxnSpPr>
        <xdr:cNvPr id="136" name="直線コネクタ 135">
          <a:extLst>
            <a:ext uri="{FF2B5EF4-FFF2-40B4-BE49-F238E27FC236}">
              <a16:creationId xmlns:a16="http://schemas.microsoft.com/office/drawing/2014/main" id="{5D768CBA-7A80-40C4-A9D5-633D9B42E314}"/>
            </a:ext>
          </a:extLst>
        </xdr:cNvPr>
        <xdr:cNvCxnSpPr/>
      </xdr:nvCxnSpPr>
      <xdr:spPr>
        <a:xfrm>
          <a:off x="7080250" y="6838259"/>
          <a:ext cx="80645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18039</xdr:rowOff>
    </xdr:from>
    <xdr:to>
      <xdr:col>36</xdr:col>
      <xdr:colOff>165100</xdr:colOff>
      <xdr:row>41</xdr:row>
      <xdr:rowOff>119639</xdr:rowOff>
    </xdr:to>
    <xdr:sp macro="" textlink="">
      <xdr:nvSpPr>
        <xdr:cNvPr id="137" name="楕円 136">
          <a:extLst>
            <a:ext uri="{FF2B5EF4-FFF2-40B4-BE49-F238E27FC236}">
              <a16:creationId xmlns:a16="http://schemas.microsoft.com/office/drawing/2014/main" id="{930566C7-F8D9-4C42-837B-7992C03479DF}"/>
            </a:ext>
          </a:extLst>
        </xdr:cNvPr>
        <xdr:cNvSpPr/>
      </xdr:nvSpPr>
      <xdr:spPr>
        <a:xfrm>
          <a:off x="6235700" y="678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68839</xdr:rowOff>
    </xdr:from>
    <xdr:to>
      <xdr:col>41</xdr:col>
      <xdr:colOff>50800</xdr:colOff>
      <xdr:row>41</xdr:row>
      <xdr:rowOff>69159</xdr:rowOff>
    </xdr:to>
    <xdr:cxnSp macro="">
      <xdr:nvCxnSpPr>
        <xdr:cNvPr id="138" name="直線コネクタ 137">
          <a:extLst>
            <a:ext uri="{FF2B5EF4-FFF2-40B4-BE49-F238E27FC236}">
              <a16:creationId xmlns:a16="http://schemas.microsoft.com/office/drawing/2014/main" id="{123086D1-7A97-4008-B989-10C8DC32F945}"/>
            </a:ext>
          </a:extLst>
        </xdr:cNvPr>
        <xdr:cNvCxnSpPr/>
      </xdr:nvCxnSpPr>
      <xdr:spPr>
        <a:xfrm>
          <a:off x="6286500" y="6837939"/>
          <a:ext cx="79375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8998BAE0-DA6E-4AF0-A41F-6EEC62F9BFB0}"/>
            </a:ext>
          </a:extLst>
        </xdr:cNvPr>
        <xdr:cNvSpPr txBox="1"/>
      </xdr:nvSpPr>
      <xdr:spPr>
        <a:xfrm>
          <a:off x="8458277" y="645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2481</xdr:rowOff>
    </xdr:from>
    <xdr:ext cx="469744" cy="259045"/>
    <xdr:sp macro="" textlink="">
      <xdr:nvSpPr>
        <xdr:cNvPr id="140" name="n_2aveValue【道路】&#10;一人当たり延長">
          <a:extLst>
            <a:ext uri="{FF2B5EF4-FFF2-40B4-BE49-F238E27FC236}">
              <a16:creationId xmlns:a16="http://schemas.microsoft.com/office/drawing/2014/main" id="{98EA0342-7468-4E3A-9753-87E445BA637C}"/>
            </a:ext>
          </a:extLst>
        </xdr:cNvPr>
        <xdr:cNvSpPr txBox="1"/>
      </xdr:nvSpPr>
      <xdr:spPr>
        <a:xfrm>
          <a:off x="7677227" y="627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2984</xdr:rowOff>
    </xdr:from>
    <xdr:ext cx="469744" cy="259045"/>
    <xdr:sp macro="" textlink="">
      <xdr:nvSpPr>
        <xdr:cNvPr id="141" name="n_3aveValue【道路】&#10;一人当たり延長">
          <a:extLst>
            <a:ext uri="{FF2B5EF4-FFF2-40B4-BE49-F238E27FC236}">
              <a16:creationId xmlns:a16="http://schemas.microsoft.com/office/drawing/2014/main" id="{2CAC441D-CDA5-4037-AC90-7B73B19321E5}"/>
            </a:ext>
          </a:extLst>
        </xdr:cNvPr>
        <xdr:cNvSpPr txBox="1"/>
      </xdr:nvSpPr>
      <xdr:spPr>
        <a:xfrm>
          <a:off x="6864427" y="627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3532</xdr:rowOff>
    </xdr:from>
    <xdr:ext cx="469744" cy="259045"/>
    <xdr:sp macro="" textlink="">
      <xdr:nvSpPr>
        <xdr:cNvPr id="142" name="n_4aveValue【道路】&#10;一人当たり延長">
          <a:extLst>
            <a:ext uri="{FF2B5EF4-FFF2-40B4-BE49-F238E27FC236}">
              <a16:creationId xmlns:a16="http://schemas.microsoft.com/office/drawing/2014/main" id="{9E6099CF-F211-4CE9-9AAA-BF94ED72641C}"/>
            </a:ext>
          </a:extLst>
        </xdr:cNvPr>
        <xdr:cNvSpPr txBox="1"/>
      </xdr:nvSpPr>
      <xdr:spPr>
        <a:xfrm>
          <a:off x="6070677" y="6277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111589</xdr:rowOff>
    </xdr:from>
    <xdr:ext cx="469744" cy="259045"/>
    <xdr:sp macro="" textlink="">
      <xdr:nvSpPr>
        <xdr:cNvPr id="143" name="n_1mainValue【道路】&#10;一人当たり延長">
          <a:extLst>
            <a:ext uri="{FF2B5EF4-FFF2-40B4-BE49-F238E27FC236}">
              <a16:creationId xmlns:a16="http://schemas.microsoft.com/office/drawing/2014/main" id="{18749CB0-E5DA-4A33-989B-E6880F03549B}"/>
            </a:ext>
          </a:extLst>
        </xdr:cNvPr>
        <xdr:cNvSpPr txBox="1"/>
      </xdr:nvSpPr>
      <xdr:spPr>
        <a:xfrm>
          <a:off x="8458277" y="688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111498</xdr:rowOff>
    </xdr:from>
    <xdr:ext cx="469744" cy="259045"/>
    <xdr:sp macro="" textlink="">
      <xdr:nvSpPr>
        <xdr:cNvPr id="144" name="n_2mainValue【道路】&#10;一人当たり延長">
          <a:extLst>
            <a:ext uri="{FF2B5EF4-FFF2-40B4-BE49-F238E27FC236}">
              <a16:creationId xmlns:a16="http://schemas.microsoft.com/office/drawing/2014/main" id="{F02673C6-B93C-42E5-9AD5-986205FA3CDB}"/>
            </a:ext>
          </a:extLst>
        </xdr:cNvPr>
        <xdr:cNvSpPr txBox="1"/>
      </xdr:nvSpPr>
      <xdr:spPr>
        <a:xfrm>
          <a:off x="7677227" y="688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111086</xdr:rowOff>
    </xdr:from>
    <xdr:ext cx="469744" cy="259045"/>
    <xdr:sp macro="" textlink="">
      <xdr:nvSpPr>
        <xdr:cNvPr id="145" name="n_3mainValue【道路】&#10;一人当たり延長">
          <a:extLst>
            <a:ext uri="{FF2B5EF4-FFF2-40B4-BE49-F238E27FC236}">
              <a16:creationId xmlns:a16="http://schemas.microsoft.com/office/drawing/2014/main" id="{4C726285-D81A-412F-A083-05D687514E76}"/>
            </a:ext>
          </a:extLst>
        </xdr:cNvPr>
        <xdr:cNvSpPr txBox="1"/>
      </xdr:nvSpPr>
      <xdr:spPr>
        <a:xfrm>
          <a:off x="6864427" y="6880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110766</xdr:rowOff>
    </xdr:from>
    <xdr:ext cx="469744" cy="259045"/>
    <xdr:sp macro="" textlink="">
      <xdr:nvSpPr>
        <xdr:cNvPr id="146" name="n_4mainValue【道路】&#10;一人当たり延長">
          <a:extLst>
            <a:ext uri="{FF2B5EF4-FFF2-40B4-BE49-F238E27FC236}">
              <a16:creationId xmlns:a16="http://schemas.microsoft.com/office/drawing/2014/main" id="{DB9C881C-1514-4163-AB6E-D14269A2CADB}"/>
            </a:ext>
          </a:extLst>
        </xdr:cNvPr>
        <xdr:cNvSpPr txBox="1"/>
      </xdr:nvSpPr>
      <xdr:spPr>
        <a:xfrm>
          <a:off x="6070677" y="687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A4AAFA56-C89F-4198-95DF-7ECD86232F88}"/>
            </a:ext>
          </a:extLst>
        </xdr:cNvPr>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311AAB74-BA75-4819-80BF-344BCE331D77}"/>
            </a:ext>
          </a:extLst>
        </xdr:cNvPr>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EDDB19F9-A26F-4164-BFEE-EBB35DFB0880}"/>
            </a:ext>
          </a:extLst>
        </xdr:cNvPr>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EB82FE3B-D7FA-46C4-B418-7DA11662C4CE}"/>
            </a:ext>
          </a:extLst>
        </xdr:cNvPr>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95F99A45-69D7-49FC-840C-5BAA8ACECF9D}"/>
            </a:ext>
          </a:extLst>
        </xdr:cNvPr>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824BF53D-9FF6-4FA6-B619-3A8BBA3975BC}"/>
            </a:ext>
          </a:extLst>
        </xdr:cNvPr>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B52E97A9-C0CD-4AFA-AD6B-DBC6375934EC}"/>
            </a:ext>
          </a:extLst>
        </xdr:cNvPr>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58F039BF-86B9-4DAF-A3CE-8FA28E862751}"/>
            </a:ext>
          </a:extLst>
        </xdr:cNvPr>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B96D3A36-0C80-4E2D-8DA3-63573A209964}"/>
            </a:ext>
          </a:extLst>
        </xdr:cNvPr>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6EF3CFFB-4B6D-46C2-882F-5FE0A8DA1E4D}"/>
            </a:ext>
          </a:extLst>
        </xdr:cNvPr>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A2FCF37-64D1-48AB-AEEC-95915018A29D}"/>
            </a:ext>
          </a:extLst>
        </xdr:cNvPr>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A9E41978-6326-449C-B04C-72D576F28990}"/>
            </a:ext>
          </a:extLst>
        </xdr:cNvPr>
        <xdr:cNvCxnSpPr/>
      </xdr:nvCxnSpPr>
      <xdr:spPr>
        <a:xfrm>
          <a:off x="6858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DC7AA2DF-C460-41B3-84DA-9086F8B9A8C8}"/>
            </a:ext>
          </a:extLst>
        </xdr:cNvPr>
        <xdr:cNvSpPr txBox="1"/>
      </xdr:nvSpPr>
      <xdr:spPr>
        <a:xfrm>
          <a:off x="27577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E7406EB8-5245-47C9-BB72-68D403296E79}"/>
            </a:ext>
          </a:extLst>
        </xdr:cNvPr>
        <xdr:cNvCxnSpPr/>
      </xdr:nvCxnSpPr>
      <xdr:spPr>
        <a:xfrm>
          <a:off x="6858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A1AD0E2-87C0-49A7-A942-6FC47BA2FA2B}"/>
            </a:ext>
          </a:extLst>
        </xdr:cNvPr>
        <xdr:cNvSpPr txBox="1"/>
      </xdr:nvSpPr>
      <xdr:spPr>
        <a:xfrm>
          <a:off x="3398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9947D961-E732-4499-903E-30A49637A0AC}"/>
            </a:ext>
          </a:extLst>
        </xdr:cNvPr>
        <xdr:cNvCxnSpPr/>
      </xdr:nvCxnSpPr>
      <xdr:spPr>
        <a:xfrm>
          <a:off x="6858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BFAA3A53-54FD-482B-B909-FBFC23F2E5C4}"/>
            </a:ext>
          </a:extLst>
        </xdr:cNvPr>
        <xdr:cNvSpPr txBox="1"/>
      </xdr:nvSpPr>
      <xdr:spPr>
        <a:xfrm>
          <a:off x="3398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F5909949-44DD-4278-86C2-07E69ACF8C80}"/>
            </a:ext>
          </a:extLst>
        </xdr:cNvPr>
        <xdr:cNvCxnSpPr/>
      </xdr:nvCxnSpPr>
      <xdr:spPr>
        <a:xfrm>
          <a:off x="6858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DF6F5DEE-2083-42C2-A2EF-F98AA1523204}"/>
            </a:ext>
          </a:extLst>
        </xdr:cNvPr>
        <xdr:cNvSpPr txBox="1"/>
      </xdr:nvSpPr>
      <xdr:spPr>
        <a:xfrm>
          <a:off x="3398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A2AF3099-88ED-44CF-8E0A-6C48FC241D92}"/>
            </a:ext>
          </a:extLst>
        </xdr:cNvPr>
        <xdr:cNvCxnSpPr/>
      </xdr:nvCxnSpPr>
      <xdr:spPr>
        <a:xfrm>
          <a:off x="6858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4BC1845D-29E3-4E85-A05B-E1B0EE85256F}"/>
            </a:ext>
          </a:extLst>
        </xdr:cNvPr>
        <xdr:cNvSpPr txBox="1"/>
      </xdr:nvSpPr>
      <xdr:spPr>
        <a:xfrm>
          <a:off x="3398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E77366E0-6982-4505-89D4-F6FE299971AF}"/>
            </a:ext>
          </a:extLst>
        </xdr:cNvPr>
        <xdr:cNvCxnSpPr/>
      </xdr:nvCxnSpPr>
      <xdr:spPr>
        <a:xfrm>
          <a:off x="6858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D8BF8542-5F46-4F73-881C-821A6D18F1BE}"/>
            </a:ext>
          </a:extLst>
        </xdr:cNvPr>
        <xdr:cNvSpPr txBox="1"/>
      </xdr:nvSpPr>
      <xdr:spPr>
        <a:xfrm>
          <a:off x="384961" y="89854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9A8BBC73-01A4-46AE-878E-7EEEF86446C3}"/>
            </a:ext>
          </a:extLst>
        </xdr:cNvPr>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B0D0B741-A4DA-4A0F-A32E-53241AB41777}"/>
            </a:ext>
          </a:extLst>
        </xdr:cNvPr>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65E2125A-F33F-4948-ABF1-471554EDD98F}"/>
            </a:ext>
          </a:extLst>
        </xdr:cNvPr>
        <xdr:cNvCxnSpPr/>
      </xdr:nvCxnSpPr>
      <xdr:spPr>
        <a:xfrm flipV="1">
          <a:off x="4177665" y="9233988"/>
          <a:ext cx="0" cy="1263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49034EFC-A0D1-4738-9138-5C24BAAF9C6F}"/>
            </a:ext>
          </a:extLst>
        </xdr:cNvPr>
        <xdr:cNvSpPr txBox="1"/>
      </xdr:nvSpPr>
      <xdr:spPr>
        <a:xfrm>
          <a:off x="4216400" y="1050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F89C8752-0AEC-4C58-8BFF-7BC14B3C90BE}"/>
            </a:ext>
          </a:extLst>
        </xdr:cNvPr>
        <xdr:cNvCxnSpPr/>
      </xdr:nvCxnSpPr>
      <xdr:spPr>
        <a:xfrm>
          <a:off x="4108450" y="104976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E2CDA5EC-EFF5-42C4-AABB-1BFA4DFA6E8A}"/>
            </a:ext>
          </a:extLst>
        </xdr:cNvPr>
        <xdr:cNvSpPr txBox="1"/>
      </xdr:nvSpPr>
      <xdr:spPr>
        <a:xfrm>
          <a:off x="4216400" y="90155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B31FE6F8-35D6-4826-8060-503D93060672}"/>
            </a:ext>
          </a:extLst>
        </xdr:cNvPr>
        <xdr:cNvCxnSpPr/>
      </xdr:nvCxnSpPr>
      <xdr:spPr>
        <a:xfrm>
          <a:off x="4108450" y="9233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C1F1B2D5-7516-42F3-B316-41E9C2B4CF91}"/>
            </a:ext>
          </a:extLst>
        </xdr:cNvPr>
        <xdr:cNvSpPr txBox="1"/>
      </xdr:nvSpPr>
      <xdr:spPr>
        <a:xfrm>
          <a:off x="4216400" y="10052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B2CD8348-8A20-41A4-906F-867C7921EA84}"/>
            </a:ext>
          </a:extLst>
        </xdr:cNvPr>
        <xdr:cNvSpPr/>
      </xdr:nvSpPr>
      <xdr:spPr>
        <a:xfrm>
          <a:off x="4127500" y="100740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E6A562F8-E5AA-4AD8-8EBA-7F63B353DCB8}"/>
            </a:ext>
          </a:extLst>
        </xdr:cNvPr>
        <xdr:cNvSpPr/>
      </xdr:nvSpPr>
      <xdr:spPr>
        <a:xfrm>
          <a:off x="3384550" y="100576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94524</xdr:rowOff>
    </xdr:from>
    <xdr:to>
      <xdr:col>15</xdr:col>
      <xdr:colOff>101600</xdr:colOff>
      <xdr:row>61</xdr:row>
      <xdr:rowOff>24674</xdr:rowOff>
    </xdr:to>
    <xdr:sp macro="" textlink="">
      <xdr:nvSpPr>
        <xdr:cNvPr id="180" name="フローチャート: 判断 179">
          <a:extLst>
            <a:ext uri="{FF2B5EF4-FFF2-40B4-BE49-F238E27FC236}">
              <a16:creationId xmlns:a16="http://schemas.microsoft.com/office/drawing/2014/main" id="{131CF7BF-8710-42BD-9742-088A89FECAA1}"/>
            </a:ext>
          </a:extLst>
        </xdr:cNvPr>
        <xdr:cNvSpPr/>
      </xdr:nvSpPr>
      <xdr:spPr>
        <a:xfrm>
          <a:off x="2571750" y="100005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71665</xdr:rowOff>
    </xdr:from>
    <xdr:to>
      <xdr:col>10</xdr:col>
      <xdr:colOff>165100</xdr:colOff>
      <xdr:row>61</xdr:row>
      <xdr:rowOff>1815</xdr:rowOff>
    </xdr:to>
    <xdr:sp macro="" textlink="">
      <xdr:nvSpPr>
        <xdr:cNvPr id="181" name="フローチャート: 判断 180">
          <a:extLst>
            <a:ext uri="{FF2B5EF4-FFF2-40B4-BE49-F238E27FC236}">
              <a16:creationId xmlns:a16="http://schemas.microsoft.com/office/drawing/2014/main" id="{E6A9653A-6BFB-44B6-B813-CBA4E5001F46}"/>
            </a:ext>
          </a:extLst>
        </xdr:cNvPr>
        <xdr:cNvSpPr/>
      </xdr:nvSpPr>
      <xdr:spPr>
        <a:xfrm>
          <a:off x="1778000" y="99776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60234</xdr:rowOff>
    </xdr:from>
    <xdr:to>
      <xdr:col>6</xdr:col>
      <xdr:colOff>38100</xdr:colOff>
      <xdr:row>60</xdr:row>
      <xdr:rowOff>161834</xdr:rowOff>
    </xdr:to>
    <xdr:sp macro="" textlink="">
      <xdr:nvSpPr>
        <xdr:cNvPr id="182" name="フローチャート: 判断 181">
          <a:extLst>
            <a:ext uri="{FF2B5EF4-FFF2-40B4-BE49-F238E27FC236}">
              <a16:creationId xmlns:a16="http://schemas.microsoft.com/office/drawing/2014/main" id="{D748E0ED-F91D-4C12-AAE2-0FC227D5EAE0}"/>
            </a:ext>
          </a:extLst>
        </xdr:cNvPr>
        <xdr:cNvSpPr/>
      </xdr:nvSpPr>
      <xdr:spPr>
        <a:xfrm>
          <a:off x="984250" y="99662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A616809-A202-489A-AC74-72E33AC48D7E}"/>
            </a:ext>
          </a:extLst>
        </xdr:cNvPr>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3BAB1E2-E1C5-4A15-A065-B93FC29332D3}"/>
            </a:ext>
          </a:extLst>
        </xdr:cNvPr>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FE8BC4F-AA13-47A1-9126-9D452A090B9C}"/>
            </a:ext>
          </a:extLst>
        </xdr:cNvPr>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9F6C161-4A06-460F-8A11-17505D7D6348}"/>
            </a:ext>
          </a:extLst>
        </xdr:cNvPr>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864DB54-7BDC-43B9-9C0F-D16B0B034B1F}"/>
            </a:ext>
          </a:extLst>
        </xdr:cNvPr>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84727</xdr:rowOff>
    </xdr:from>
    <xdr:to>
      <xdr:col>24</xdr:col>
      <xdr:colOff>114300</xdr:colOff>
      <xdr:row>60</xdr:row>
      <xdr:rowOff>14877</xdr:rowOff>
    </xdr:to>
    <xdr:sp macro="" textlink="">
      <xdr:nvSpPr>
        <xdr:cNvPr id="188" name="楕円 187">
          <a:extLst>
            <a:ext uri="{FF2B5EF4-FFF2-40B4-BE49-F238E27FC236}">
              <a16:creationId xmlns:a16="http://schemas.microsoft.com/office/drawing/2014/main" id="{5A653DA3-AFF9-4CAF-9AA9-C1680BC48DDB}"/>
            </a:ext>
          </a:extLst>
        </xdr:cNvPr>
        <xdr:cNvSpPr/>
      </xdr:nvSpPr>
      <xdr:spPr>
        <a:xfrm>
          <a:off x="4127500" y="98256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107604</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D33577B6-9D8C-40F5-A9AD-A482CC827AE0}"/>
            </a:ext>
          </a:extLst>
        </xdr:cNvPr>
        <xdr:cNvSpPr txBox="1"/>
      </xdr:nvSpPr>
      <xdr:spPr>
        <a:xfrm>
          <a:off x="4216400" y="9683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97790</xdr:rowOff>
    </xdr:from>
    <xdr:to>
      <xdr:col>20</xdr:col>
      <xdr:colOff>38100</xdr:colOff>
      <xdr:row>60</xdr:row>
      <xdr:rowOff>27940</xdr:rowOff>
    </xdr:to>
    <xdr:sp macro="" textlink="">
      <xdr:nvSpPr>
        <xdr:cNvPr id="190" name="楕円 189">
          <a:extLst>
            <a:ext uri="{FF2B5EF4-FFF2-40B4-BE49-F238E27FC236}">
              <a16:creationId xmlns:a16="http://schemas.microsoft.com/office/drawing/2014/main" id="{A2A1FDE7-6870-4517-ACDE-DC750777F4D8}"/>
            </a:ext>
          </a:extLst>
        </xdr:cNvPr>
        <xdr:cNvSpPr/>
      </xdr:nvSpPr>
      <xdr:spPr>
        <a:xfrm>
          <a:off x="3384550" y="98386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135527</xdr:rowOff>
    </xdr:from>
    <xdr:to>
      <xdr:col>24</xdr:col>
      <xdr:colOff>63500</xdr:colOff>
      <xdr:row>59</xdr:row>
      <xdr:rowOff>148590</xdr:rowOff>
    </xdr:to>
    <xdr:cxnSp macro="">
      <xdr:nvCxnSpPr>
        <xdr:cNvPr id="191" name="直線コネクタ 190">
          <a:extLst>
            <a:ext uri="{FF2B5EF4-FFF2-40B4-BE49-F238E27FC236}">
              <a16:creationId xmlns:a16="http://schemas.microsoft.com/office/drawing/2014/main" id="{48242DD4-A582-4D79-8C20-40FD3712EA30}"/>
            </a:ext>
          </a:extLst>
        </xdr:cNvPr>
        <xdr:cNvCxnSpPr/>
      </xdr:nvCxnSpPr>
      <xdr:spPr>
        <a:xfrm flipV="1">
          <a:off x="3429000" y="9876427"/>
          <a:ext cx="7493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122283</xdr:rowOff>
    </xdr:from>
    <xdr:to>
      <xdr:col>15</xdr:col>
      <xdr:colOff>101600</xdr:colOff>
      <xdr:row>60</xdr:row>
      <xdr:rowOff>52433</xdr:rowOff>
    </xdr:to>
    <xdr:sp macro="" textlink="">
      <xdr:nvSpPr>
        <xdr:cNvPr id="192" name="楕円 191">
          <a:extLst>
            <a:ext uri="{FF2B5EF4-FFF2-40B4-BE49-F238E27FC236}">
              <a16:creationId xmlns:a16="http://schemas.microsoft.com/office/drawing/2014/main" id="{7DE58120-2F27-47CD-B304-7E71D2604D06}"/>
            </a:ext>
          </a:extLst>
        </xdr:cNvPr>
        <xdr:cNvSpPr/>
      </xdr:nvSpPr>
      <xdr:spPr>
        <a:xfrm>
          <a:off x="2571750" y="98631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148590</xdr:rowOff>
    </xdr:from>
    <xdr:to>
      <xdr:col>19</xdr:col>
      <xdr:colOff>177800</xdr:colOff>
      <xdr:row>60</xdr:row>
      <xdr:rowOff>1633</xdr:rowOff>
    </xdr:to>
    <xdr:cxnSp macro="">
      <xdr:nvCxnSpPr>
        <xdr:cNvPr id="193" name="直線コネクタ 192">
          <a:extLst>
            <a:ext uri="{FF2B5EF4-FFF2-40B4-BE49-F238E27FC236}">
              <a16:creationId xmlns:a16="http://schemas.microsoft.com/office/drawing/2014/main" id="{496DD128-DB39-401E-B910-0B8076957975}"/>
            </a:ext>
          </a:extLst>
        </xdr:cNvPr>
        <xdr:cNvCxnSpPr/>
      </xdr:nvCxnSpPr>
      <xdr:spPr>
        <a:xfrm flipV="1">
          <a:off x="2622550" y="9889490"/>
          <a:ext cx="806450" cy="1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110853</xdr:rowOff>
    </xdr:from>
    <xdr:to>
      <xdr:col>10</xdr:col>
      <xdr:colOff>165100</xdr:colOff>
      <xdr:row>60</xdr:row>
      <xdr:rowOff>41003</xdr:rowOff>
    </xdr:to>
    <xdr:sp macro="" textlink="">
      <xdr:nvSpPr>
        <xdr:cNvPr id="194" name="楕円 193">
          <a:extLst>
            <a:ext uri="{FF2B5EF4-FFF2-40B4-BE49-F238E27FC236}">
              <a16:creationId xmlns:a16="http://schemas.microsoft.com/office/drawing/2014/main" id="{5943409F-EECA-4835-A81C-7CAA748E749D}"/>
            </a:ext>
          </a:extLst>
        </xdr:cNvPr>
        <xdr:cNvSpPr/>
      </xdr:nvSpPr>
      <xdr:spPr>
        <a:xfrm>
          <a:off x="1778000" y="98517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161653</xdr:rowOff>
    </xdr:from>
    <xdr:to>
      <xdr:col>15</xdr:col>
      <xdr:colOff>50800</xdr:colOff>
      <xdr:row>60</xdr:row>
      <xdr:rowOff>1633</xdr:rowOff>
    </xdr:to>
    <xdr:cxnSp macro="">
      <xdr:nvCxnSpPr>
        <xdr:cNvPr id="195" name="直線コネクタ 194">
          <a:extLst>
            <a:ext uri="{FF2B5EF4-FFF2-40B4-BE49-F238E27FC236}">
              <a16:creationId xmlns:a16="http://schemas.microsoft.com/office/drawing/2014/main" id="{89921104-65C7-4BAC-AF83-D4D75EA83130}"/>
            </a:ext>
          </a:extLst>
        </xdr:cNvPr>
        <xdr:cNvCxnSpPr/>
      </xdr:nvCxnSpPr>
      <xdr:spPr>
        <a:xfrm>
          <a:off x="1828800" y="9902553"/>
          <a:ext cx="79375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110853</xdr:rowOff>
    </xdr:from>
    <xdr:to>
      <xdr:col>6</xdr:col>
      <xdr:colOff>38100</xdr:colOff>
      <xdr:row>60</xdr:row>
      <xdr:rowOff>41003</xdr:rowOff>
    </xdr:to>
    <xdr:sp macro="" textlink="">
      <xdr:nvSpPr>
        <xdr:cNvPr id="196" name="楕円 195">
          <a:extLst>
            <a:ext uri="{FF2B5EF4-FFF2-40B4-BE49-F238E27FC236}">
              <a16:creationId xmlns:a16="http://schemas.microsoft.com/office/drawing/2014/main" id="{9D4F731E-3872-459B-8DB2-30BA9D979647}"/>
            </a:ext>
          </a:extLst>
        </xdr:cNvPr>
        <xdr:cNvSpPr/>
      </xdr:nvSpPr>
      <xdr:spPr>
        <a:xfrm>
          <a:off x="984250" y="985175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161653</xdr:rowOff>
    </xdr:from>
    <xdr:to>
      <xdr:col>10</xdr:col>
      <xdr:colOff>114300</xdr:colOff>
      <xdr:row>59</xdr:row>
      <xdr:rowOff>161653</xdr:rowOff>
    </xdr:to>
    <xdr:cxnSp macro="">
      <xdr:nvCxnSpPr>
        <xdr:cNvPr id="197" name="直線コネクタ 196">
          <a:extLst>
            <a:ext uri="{FF2B5EF4-FFF2-40B4-BE49-F238E27FC236}">
              <a16:creationId xmlns:a16="http://schemas.microsoft.com/office/drawing/2014/main" id="{A88CEDE8-4962-48D4-9A77-A4793FF459CF}"/>
            </a:ext>
          </a:extLst>
        </xdr:cNvPr>
        <xdr:cNvCxnSpPr/>
      </xdr:nvCxnSpPr>
      <xdr:spPr>
        <a:xfrm>
          <a:off x="1028700" y="990255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3E2ED725-CB8C-4B2A-83B1-14C1BCFAD604}"/>
            </a:ext>
          </a:extLst>
        </xdr:cNvPr>
        <xdr:cNvSpPr txBox="1"/>
      </xdr:nvSpPr>
      <xdr:spPr>
        <a:xfrm>
          <a:off x="3239144" y="10144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15801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928C17DF-3176-49E8-92D2-548182B9FBCC}"/>
            </a:ext>
          </a:extLst>
        </xdr:cNvPr>
        <xdr:cNvSpPr txBox="1"/>
      </xdr:nvSpPr>
      <xdr:spPr>
        <a:xfrm>
          <a:off x="2439044" y="10086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164392</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97BB9DFC-B727-4FE5-A52D-364A921611A4}"/>
            </a:ext>
          </a:extLst>
        </xdr:cNvPr>
        <xdr:cNvSpPr txBox="1"/>
      </xdr:nvSpPr>
      <xdr:spPr>
        <a:xfrm>
          <a:off x="1645294" y="1007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152961</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A5DA7D14-3B08-40DD-9C5C-932408BAC6FF}"/>
            </a:ext>
          </a:extLst>
        </xdr:cNvPr>
        <xdr:cNvSpPr txBox="1"/>
      </xdr:nvSpPr>
      <xdr:spPr>
        <a:xfrm>
          <a:off x="851544" y="10058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44467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2C9523AC-FA85-461D-8C0D-638C800E279B}"/>
            </a:ext>
          </a:extLst>
        </xdr:cNvPr>
        <xdr:cNvSpPr txBox="1"/>
      </xdr:nvSpPr>
      <xdr:spPr>
        <a:xfrm>
          <a:off x="3239144" y="9620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68960</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9EF4A29F-B9B3-4D7C-9A3D-68A25AD5CD41}"/>
            </a:ext>
          </a:extLst>
        </xdr:cNvPr>
        <xdr:cNvSpPr txBox="1"/>
      </xdr:nvSpPr>
      <xdr:spPr>
        <a:xfrm>
          <a:off x="2439044" y="9644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57530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2382F3E2-C77D-43D7-A83B-53BEF5FF4951}"/>
            </a:ext>
          </a:extLst>
        </xdr:cNvPr>
        <xdr:cNvSpPr txBox="1"/>
      </xdr:nvSpPr>
      <xdr:spPr>
        <a:xfrm>
          <a:off x="1645294" y="9633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57530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EFDD93A0-081D-434F-B1E7-5CDAAC87C850}"/>
            </a:ext>
          </a:extLst>
        </xdr:cNvPr>
        <xdr:cNvSpPr txBox="1"/>
      </xdr:nvSpPr>
      <xdr:spPr>
        <a:xfrm>
          <a:off x="851544" y="9633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C9FA7476-4841-4458-A5A7-7084FFFA82E8}"/>
            </a:ext>
          </a:extLst>
        </xdr:cNvPr>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5EFD0EE-EED0-4A96-9B8A-FBEFFC76C959}"/>
            </a:ext>
          </a:extLst>
        </xdr:cNvPr>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8CCD219-55A9-4D58-AAE5-28BCB771657F}"/>
            </a:ext>
          </a:extLst>
        </xdr:cNvPr>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AC04A7EF-8E46-4B9B-AA65-9BCB04B15730}"/>
            </a:ext>
          </a:extLst>
        </xdr:cNvPr>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A33921AA-1221-41E1-869E-5A19EEB46085}"/>
            </a:ext>
          </a:extLst>
        </xdr:cNvPr>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57A8AEA6-86D9-4B3E-A506-8E6995E3A9E2}"/>
            </a:ext>
          </a:extLst>
        </xdr:cNvPr>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94E96D5-9E13-405D-85B2-DF70741C2803}"/>
            </a:ext>
          </a:extLst>
        </xdr:cNvPr>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8773055A-7B49-4206-8BEA-09D1A3BF360A}"/>
            </a:ext>
          </a:extLst>
        </xdr:cNvPr>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F8FBBB66-3738-4327-9B93-48069E1FF7A7}"/>
            </a:ext>
          </a:extLst>
        </xdr:cNvPr>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E1717967-985C-45BA-955A-8ED75ED409AE}"/>
            </a:ext>
          </a:extLst>
        </xdr:cNvPr>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A7271377-8095-4658-83A3-6CED27284C6A}"/>
            </a:ext>
          </a:extLst>
        </xdr:cNvPr>
        <xdr:cNvCxnSpPr/>
      </xdr:nvCxnSpPr>
      <xdr:spPr>
        <a:xfrm>
          <a:off x="5956300" y="10458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4252A361-6FC0-4663-B318-10D04CC6BE7C}"/>
            </a:ext>
          </a:extLst>
        </xdr:cNvPr>
        <xdr:cNvSpPr txBox="1"/>
      </xdr:nvSpPr>
      <xdr:spPr>
        <a:xfrm>
          <a:off x="5726564" y="1032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27F23E5D-9C49-4A2D-8995-D28C8C6A7B0C}"/>
            </a:ext>
          </a:extLst>
        </xdr:cNvPr>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874520FF-A9A2-42A3-A2A7-55AA7C73C410}"/>
            </a:ext>
          </a:extLst>
        </xdr:cNvPr>
        <xdr:cNvSpPr txBox="1"/>
      </xdr:nvSpPr>
      <xdr:spPr>
        <a:xfrm>
          <a:off x="5418031" y="9770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5C7F1B4-6498-47D5-936A-05A8CC2102F2}"/>
            </a:ext>
          </a:extLst>
        </xdr:cNvPr>
        <xdr:cNvCxnSpPr/>
      </xdr:nvCxnSpPr>
      <xdr:spPr>
        <a:xfrm>
          <a:off x="5956300" y="9359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32FCE805-A80B-4E0C-9F25-C9DFF14E8B37}"/>
            </a:ext>
          </a:extLst>
        </xdr:cNvPr>
        <xdr:cNvSpPr txBox="1"/>
      </xdr:nvSpPr>
      <xdr:spPr>
        <a:xfrm>
          <a:off x="5418031" y="9224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70475300-B4FD-486D-A8B5-0A960DE94193}"/>
            </a:ext>
          </a:extLst>
        </xdr:cNvPr>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A47802CE-2573-4FD8-A5E9-6813F1F709EC}"/>
            </a:ext>
          </a:extLst>
        </xdr:cNvPr>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2057DE07-7309-4EA3-BA3C-127A96F9998E}"/>
            </a:ext>
          </a:extLst>
        </xdr:cNvPr>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298E7B0C-F923-4FE9-917F-0ECB5C10C682}"/>
            </a:ext>
          </a:extLst>
        </xdr:cNvPr>
        <xdr:cNvCxnSpPr/>
      </xdr:nvCxnSpPr>
      <xdr:spPr>
        <a:xfrm flipV="1">
          <a:off x="9429115" y="9231353"/>
          <a:ext cx="0" cy="1222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C778DA9F-54FA-4B41-A9DA-94CD2B76F040}"/>
            </a:ext>
          </a:extLst>
        </xdr:cNvPr>
        <xdr:cNvSpPr txBox="1"/>
      </xdr:nvSpPr>
      <xdr:spPr>
        <a:xfrm>
          <a:off x="9467850" y="1045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90583026-ADF2-4F62-A395-B7EB9C78B83B}"/>
            </a:ext>
          </a:extLst>
        </xdr:cNvPr>
        <xdr:cNvCxnSpPr/>
      </xdr:nvCxnSpPr>
      <xdr:spPr>
        <a:xfrm>
          <a:off x="9359900" y="104541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DBCFE8FC-ACE2-4095-A3FC-CD64184FDA86}"/>
            </a:ext>
          </a:extLst>
        </xdr:cNvPr>
        <xdr:cNvSpPr txBox="1"/>
      </xdr:nvSpPr>
      <xdr:spPr>
        <a:xfrm>
          <a:off x="9467850" y="9012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E6072CB0-35DA-4E21-9B30-0169885CB18D}"/>
            </a:ext>
          </a:extLst>
        </xdr:cNvPr>
        <xdr:cNvCxnSpPr/>
      </xdr:nvCxnSpPr>
      <xdr:spPr>
        <a:xfrm>
          <a:off x="9359900" y="92313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B8675F8D-A319-4FE5-BD0E-599629E3F464}"/>
            </a:ext>
          </a:extLst>
        </xdr:cNvPr>
        <xdr:cNvSpPr txBox="1"/>
      </xdr:nvSpPr>
      <xdr:spPr>
        <a:xfrm>
          <a:off x="9467850" y="9834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A179F1C2-DE6C-423D-A46D-2DFA015C7162}"/>
            </a:ext>
          </a:extLst>
        </xdr:cNvPr>
        <xdr:cNvSpPr/>
      </xdr:nvSpPr>
      <xdr:spPr>
        <a:xfrm>
          <a:off x="9398000" y="99770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614E9B67-2CA6-429E-B9ED-DD5830A2D8FB}"/>
            </a:ext>
          </a:extLst>
        </xdr:cNvPr>
        <xdr:cNvSpPr/>
      </xdr:nvSpPr>
      <xdr:spPr>
        <a:xfrm>
          <a:off x="8636000" y="998199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57</xdr:row>
      <xdr:rowOff>132463</xdr:rowOff>
    </xdr:from>
    <xdr:to>
      <xdr:col>46</xdr:col>
      <xdr:colOff>38100</xdr:colOff>
      <xdr:row>58</xdr:row>
      <xdr:rowOff>62613</xdr:rowOff>
    </xdr:to>
    <xdr:sp macro="" textlink="">
      <xdr:nvSpPr>
        <xdr:cNvPr id="233" name="フローチャート: 判断 232">
          <a:extLst>
            <a:ext uri="{FF2B5EF4-FFF2-40B4-BE49-F238E27FC236}">
              <a16:creationId xmlns:a16="http://schemas.microsoft.com/office/drawing/2014/main" id="{974817CB-A210-4726-B224-6C59B1B165BD}"/>
            </a:ext>
          </a:extLst>
        </xdr:cNvPr>
        <xdr:cNvSpPr/>
      </xdr:nvSpPr>
      <xdr:spPr>
        <a:xfrm>
          <a:off x="7842250" y="95431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138178</xdr:rowOff>
    </xdr:from>
    <xdr:to>
      <xdr:col>41</xdr:col>
      <xdr:colOff>101600</xdr:colOff>
      <xdr:row>58</xdr:row>
      <xdr:rowOff>68328</xdr:rowOff>
    </xdr:to>
    <xdr:sp macro="" textlink="">
      <xdr:nvSpPr>
        <xdr:cNvPr id="234" name="フローチャート: 判断 233">
          <a:extLst>
            <a:ext uri="{FF2B5EF4-FFF2-40B4-BE49-F238E27FC236}">
              <a16:creationId xmlns:a16="http://schemas.microsoft.com/office/drawing/2014/main" id="{4B9D79D4-35CA-4847-AA34-04B8911A43B7}"/>
            </a:ext>
          </a:extLst>
        </xdr:cNvPr>
        <xdr:cNvSpPr/>
      </xdr:nvSpPr>
      <xdr:spPr>
        <a:xfrm>
          <a:off x="7029450" y="95488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57</xdr:row>
      <xdr:rowOff>148728</xdr:rowOff>
    </xdr:from>
    <xdr:to>
      <xdr:col>36</xdr:col>
      <xdr:colOff>165100</xdr:colOff>
      <xdr:row>58</xdr:row>
      <xdr:rowOff>78878</xdr:rowOff>
    </xdr:to>
    <xdr:sp macro="" textlink="">
      <xdr:nvSpPr>
        <xdr:cNvPr id="235" name="フローチャート: 判断 234">
          <a:extLst>
            <a:ext uri="{FF2B5EF4-FFF2-40B4-BE49-F238E27FC236}">
              <a16:creationId xmlns:a16="http://schemas.microsoft.com/office/drawing/2014/main" id="{3394AADB-8CF0-4094-8548-F6EBEF3EF779}"/>
            </a:ext>
          </a:extLst>
        </xdr:cNvPr>
        <xdr:cNvSpPr/>
      </xdr:nvSpPr>
      <xdr:spPr>
        <a:xfrm>
          <a:off x="6235700" y="9559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6C86EEF1-E393-4E75-AA1C-A2582041BD5F}"/>
            </a:ext>
          </a:extLst>
        </xdr:cNvPr>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F43CB984-FB2E-45E3-B1AC-657537D2F3C2}"/>
            </a:ext>
          </a:extLst>
        </xdr:cNvPr>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EBCE3647-B9A1-40D3-9112-92DD9F3C29BF}"/>
            </a:ext>
          </a:extLst>
        </xdr:cNvPr>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FD46018-ACBA-4A89-8420-DDC9621DA084}"/>
            </a:ext>
          </a:extLst>
        </xdr:cNvPr>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1BF41AE-8389-4653-82C5-D8CD3E14C371}"/>
            </a:ext>
          </a:extLst>
        </xdr:cNvPr>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133160</xdr:rowOff>
    </xdr:from>
    <xdr:to>
      <xdr:col>55</xdr:col>
      <xdr:colOff>50800</xdr:colOff>
      <xdr:row>63</xdr:row>
      <xdr:rowOff>63310</xdr:rowOff>
    </xdr:to>
    <xdr:sp macro="" textlink="">
      <xdr:nvSpPr>
        <xdr:cNvPr id="241" name="楕円 240">
          <a:extLst>
            <a:ext uri="{FF2B5EF4-FFF2-40B4-BE49-F238E27FC236}">
              <a16:creationId xmlns:a16="http://schemas.microsoft.com/office/drawing/2014/main" id="{E00DDD08-998A-4D39-B0FC-6556297CD299}"/>
            </a:ext>
          </a:extLst>
        </xdr:cNvPr>
        <xdr:cNvSpPr/>
      </xdr:nvSpPr>
      <xdr:spPr>
        <a:xfrm>
          <a:off x="9398000" y="103693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48087</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EA84B394-E031-40BD-95DA-0DBE65577284}"/>
            </a:ext>
          </a:extLst>
        </xdr:cNvPr>
        <xdr:cNvSpPr txBox="1"/>
      </xdr:nvSpPr>
      <xdr:spPr>
        <a:xfrm>
          <a:off x="9467850" y="1028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135595</xdr:rowOff>
    </xdr:from>
    <xdr:to>
      <xdr:col>50</xdr:col>
      <xdr:colOff>165100</xdr:colOff>
      <xdr:row>63</xdr:row>
      <xdr:rowOff>65745</xdr:rowOff>
    </xdr:to>
    <xdr:sp macro="" textlink="">
      <xdr:nvSpPr>
        <xdr:cNvPr id="243" name="楕円 242">
          <a:extLst>
            <a:ext uri="{FF2B5EF4-FFF2-40B4-BE49-F238E27FC236}">
              <a16:creationId xmlns:a16="http://schemas.microsoft.com/office/drawing/2014/main" id="{3EC74A20-AACB-4A67-A738-DA900DE781F0}"/>
            </a:ext>
          </a:extLst>
        </xdr:cNvPr>
        <xdr:cNvSpPr/>
      </xdr:nvSpPr>
      <xdr:spPr>
        <a:xfrm>
          <a:off x="8636000" y="10371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12510</xdr:rowOff>
    </xdr:from>
    <xdr:to>
      <xdr:col>55</xdr:col>
      <xdr:colOff>0</xdr:colOff>
      <xdr:row>63</xdr:row>
      <xdr:rowOff>14945</xdr:rowOff>
    </xdr:to>
    <xdr:cxnSp macro="">
      <xdr:nvCxnSpPr>
        <xdr:cNvPr id="244" name="直線コネクタ 243">
          <a:extLst>
            <a:ext uri="{FF2B5EF4-FFF2-40B4-BE49-F238E27FC236}">
              <a16:creationId xmlns:a16="http://schemas.microsoft.com/office/drawing/2014/main" id="{0B3C0AA1-34B6-42D0-80C0-2A16A5BE73A9}"/>
            </a:ext>
          </a:extLst>
        </xdr:cNvPr>
        <xdr:cNvCxnSpPr/>
      </xdr:nvCxnSpPr>
      <xdr:spPr>
        <a:xfrm flipV="1">
          <a:off x="8686800" y="10413810"/>
          <a:ext cx="742950" cy="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138121</xdr:rowOff>
    </xdr:from>
    <xdr:to>
      <xdr:col>46</xdr:col>
      <xdr:colOff>38100</xdr:colOff>
      <xdr:row>63</xdr:row>
      <xdr:rowOff>68271</xdr:rowOff>
    </xdr:to>
    <xdr:sp macro="" textlink="">
      <xdr:nvSpPr>
        <xdr:cNvPr id="245" name="楕円 244">
          <a:extLst>
            <a:ext uri="{FF2B5EF4-FFF2-40B4-BE49-F238E27FC236}">
              <a16:creationId xmlns:a16="http://schemas.microsoft.com/office/drawing/2014/main" id="{988850B9-476F-4AD8-8A4B-836FFDFD9F1D}"/>
            </a:ext>
          </a:extLst>
        </xdr:cNvPr>
        <xdr:cNvSpPr/>
      </xdr:nvSpPr>
      <xdr:spPr>
        <a:xfrm>
          <a:off x="7842250" y="103743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14945</xdr:rowOff>
    </xdr:from>
    <xdr:to>
      <xdr:col>50</xdr:col>
      <xdr:colOff>114300</xdr:colOff>
      <xdr:row>63</xdr:row>
      <xdr:rowOff>17471</xdr:rowOff>
    </xdr:to>
    <xdr:cxnSp macro="">
      <xdr:nvCxnSpPr>
        <xdr:cNvPr id="246" name="直線コネクタ 245">
          <a:extLst>
            <a:ext uri="{FF2B5EF4-FFF2-40B4-BE49-F238E27FC236}">
              <a16:creationId xmlns:a16="http://schemas.microsoft.com/office/drawing/2014/main" id="{A69B4DF8-1CF9-4D7E-B9A4-1E6B1E2DD33F}"/>
            </a:ext>
          </a:extLst>
        </xdr:cNvPr>
        <xdr:cNvCxnSpPr/>
      </xdr:nvCxnSpPr>
      <xdr:spPr>
        <a:xfrm flipV="1">
          <a:off x="7886700" y="10416245"/>
          <a:ext cx="800100" cy="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138767</xdr:rowOff>
    </xdr:from>
    <xdr:to>
      <xdr:col>41</xdr:col>
      <xdr:colOff>101600</xdr:colOff>
      <xdr:row>63</xdr:row>
      <xdr:rowOff>68917</xdr:rowOff>
    </xdr:to>
    <xdr:sp macro="" textlink="">
      <xdr:nvSpPr>
        <xdr:cNvPr id="247" name="楕円 246">
          <a:extLst>
            <a:ext uri="{FF2B5EF4-FFF2-40B4-BE49-F238E27FC236}">
              <a16:creationId xmlns:a16="http://schemas.microsoft.com/office/drawing/2014/main" id="{4957F680-8C48-42B6-B1FA-E21CB4B51E6A}"/>
            </a:ext>
          </a:extLst>
        </xdr:cNvPr>
        <xdr:cNvSpPr/>
      </xdr:nvSpPr>
      <xdr:spPr>
        <a:xfrm>
          <a:off x="7029450" y="103749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17471</xdr:rowOff>
    </xdr:from>
    <xdr:to>
      <xdr:col>45</xdr:col>
      <xdr:colOff>177800</xdr:colOff>
      <xdr:row>63</xdr:row>
      <xdr:rowOff>18117</xdr:rowOff>
    </xdr:to>
    <xdr:cxnSp macro="">
      <xdr:nvCxnSpPr>
        <xdr:cNvPr id="248" name="直線コネクタ 247">
          <a:extLst>
            <a:ext uri="{FF2B5EF4-FFF2-40B4-BE49-F238E27FC236}">
              <a16:creationId xmlns:a16="http://schemas.microsoft.com/office/drawing/2014/main" id="{17C9709C-AE67-4F39-948C-DE199D17633A}"/>
            </a:ext>
          </a:extLst>
        </xdr:cNvPr>
        <xdr:cNvCxnSpPr/>
      </xdr:nvCxnSpPr>
      <xdr:spPr>
        <a:xfrm flipV="1">
          <a:off x="7080250" y="10418771"/>
          <a:ext cx="806450" cy="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139761</xdr:rowOff>
    </xdr:from>
    <xdr:to>
      <xdr:col>36</xdr:col>
      <xdr:colOff>165100</xdr:colOff>
      <xdr:row>63</xdr:row>
      <xdr:rowOff>69911</xdr:rowOff>
    </xdr:to>
    <xdr:sp macro="" textlink="">
      <xdr:nvSpPr>
        <xdr:cNvPr id="249" name="楕円 248">
          <a:extLst>
            <a:ext uri="{FF2B5EF4-FFF2-40B4-BE49-F238E27FC236}">
              <a16:creationId xmlns:a16="http://schemas.microsoft.com/office/drawing/2014/main" id="{B62E8E62-F29D-4952-B327-88897456073E}"/>
            </a:ext>
          </a:extLst>
        </xdr:cNvPr>
        <xdr:cNvSpPr/>
      </xdr:nvSpPr>
      <xdr:spPr>
        <a:xfrm>
          <a:off x="6235700" y="103759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18117</xdr:rowOff>
    </xdr:from>
    <xdr:to>
      <xdr:col>41</xdr:col>
      <xdr:colOff>50800</xdr:colOff>
      <xdr:row>63</xdr:row>
      <xdr:rowOff>19111</xdr:rowOff>
    </xdr:to>
    <xdr:cxnSp macro="">
      <xdr:nvCxnSpPr>
        <xdr:cNvPr id="250" name="直線コネクタ 249">
          <a:extLst>
            <a:ext uri="{FF2B5EF4-FFF2-40B4-BE49-F238E27FC236}">
              <a16:creationId xmlns:a16="http://schemas.microsoft.com/office/drawing/2014/main" id="{20FCD66C-E00D-405D-ABFB-BA54CAE01F1A}"/>
            </a:ext>
          </a:extLst>
        </xdr:cNvPr>
        <xdr:cNvCxnSpPr/>
      </xdr:nvCxnSpPr>
      <xdr:spPr>
        <a:xfrm flipV="1">
          <a:off x="6286500" y="10419417"/>
          <a:ext cx="79375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1E779DED-D0D5-47A5-98D8-83E0ADFCFE65}"/>
            </a:ext>
          </a:extLst>
        </xdr:cNvPr>
        <xdr:cNvSpPr txBox="1"/>
      </xdr:nvSpPr>
      <xdr:spPr>
        <a:xfrm>
          <a:off x="8425961" y="976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56</xdr:row>
      <xdr:rowOff>79140</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A99007B8-2981-4111-837E-EC33C568227E}"/>
            </a:ext>
          </a:extLst>
        </xdr:cNvPr>
        <xdr:cNvSpPr txBox="1"/>
      </xdr:nvSpPr>
      <xdr:spPr>
        <a:xfrm>
          <a:off x="7612595" y="932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84855</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9116AFE5-18DF-490B-836A-C4318A7F9F54}"/>
            </a:ext>
          </a:extLst>
        </xdr:cNvPr>
        <xdr:cNvSpPr txBox="1"/>
      </xdr:nvSpPr>
      <xdr:spPr>
        <a:xfrm>
          <a:off x="6818845" y="933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56</xdr:row>
      <xdr:rowOff>95405</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35B61C72-4235-4B9E-8547-9E93488CF5ED}"/>
            </a:ext>
          </a:extLst>
        </xdr:cNvPr>
        <xdr:cNvSpPr txBox="1"/>
      </xdr:nvSpPr>
      <xdr:spPr>
        <a:xfrm>
          <a:off x="6006045" y="934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56872</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B9324DBB-467E-4203-8170-168C1AD56DC3}"/>
            </a:ext>
          </a:extLst>
        </xdr:cNvPr>
        <xdr:cNvSpPr txBox="1"/>
      </xdr:nvSpPr>
      <xdr:spPr>
        <a:xfrm>
          <a:off x="8458278" y="10458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59398</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FBDF597D-2766-4C91-9F34-6C9A910D0FF7}"/>
            </a:ext>
          </a:extLst>
        </xdr:cNvPr>
        <xdr:cNvSpPr txBox="1"/>
      </xdr:nvSpPr>
      <xdr:spPr>
        <a:xfrm>
          <a:off x="7677228" y="104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60044</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CD292309-E61F-4F9F-BC78-8BAEFAC7014A}"/>
            </a:ext>
          </a:extLst>
        </xdr:cNvPr>
        <xdr:cNvSpPr txBox="1"/>
      </xdr:nvSpPr>
      <xdr:spPr>
        <a:xfrm>
          <a:off x="6864428" y="1046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61038</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47A956EE-2E64-42EA-AECC-E1C78F960961}"/>
            </a:ext>
          </a:extLst>
        </xdr:cNvPr>
        <xdr:cNvSpPr txBox="1"/>
      </xdr:nvSpPr>
      <xdr:spPr>
        <a:xfrm>
          <a:off x="6070678" y="1046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216E2D9-54DE-49CA-897B-E469BEBB25C5}"/>
            </a:ext>
          </a:extLst>
        </xdr:cNvPr>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0BF7A04-E404-4CE4-B749-311B75D0A405}"/>
            </a:ext>
          </a:extLst>
        </xdr:cNvPr>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48044B48-52F9-4CE8-94A2-E67355FA474D}"/>
            </a:ext>
          </a:extLst>
        </xdr:cNvPr>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DC5ECC68-7FB1-4AEB-8B63-9EA42A8BE0BC}"/>
            </a:ext>
          </a:extLst>
        </xdr:cNvPr>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D2752F2-01F8-46D0-BECB-0A6A9BCFF535}"/>
            </a:ext>
          </a:extLst>
        </xdr:cNvPr>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CE966879-1D47-4647-8377-7E1A5F18A20A}"/>
            </a:ext>
          </a:extLst>
        </xdr:cNvPr>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4006EED7-B0D6-48DB-8DCE-58C663CCF365}"/>
            </a:ext>
          </a:extLst>
        </xdr:cNvPr>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442E08B-3FD4-4905-9878-26C64C6D746C}"/>
            </a:ext>
          </a:extLst>
        </xdr:cNvPr>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E5F0F3A-C297-4794-AD5C-DC94C37EC3DA}"/>
            </a:ext>
          </a:extLst>
        </xdr:cNvPr>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F2BAB5C0-0640-4D83-81AA-1908B7C1A4C0}"/>
            </a:ext>
          </a:extLst>
        </xdr:cNvPr>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D85C839-1980-422C-BB80-BF6BCA5861C9}"/>
            </a:ext>
          </a:extLst>
        </xdr:cNvPr>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08B07466-9AB0-49F9-8CD7-17A665C4D7D8}"/>
            </a:ext>
          </a:extLst>
        </xdr:cNvPr>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E9752DFD-6D8C-4A04-8342-837332E68887}"/>
            </a:ext>
          </a:extLst>
        </xdr:cNvPr>
        <xdr:cNvSpPr txBox="1"/>
      </xdr:nvSpPr>
      <xdr:spPr>
        <a:xfrm>
          <a:off x="2757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9338A255-725A-4DBB-ACCC-0CE57CF4FA2B}"/>
            </a:ext>
          </a:extLst>
        </xdr:cNvPr>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D9F44121-550F-45C1-A392-4DE3657149D6}"/>
            </a:ext>
          </a:extLst>
        </xdr:cNvPr>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90478EC0-62D5-4A3A-B9D4-0A71515FF96B}"/>
            </a:ext>
          </a:extLst>
        </xdr:cNvPr>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2336925D-9B27-4916-8BB2-4EE95EB00EE2}"/>
            </a:ext>
          </a:extLst>
        </xdr:cNvPr>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9ECDBB3E-AE1A-405A-983B-E46AF477BC99}"/>
            </a:ext>
          </a:extLst>
        </xdr:cNvPr>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7EF67C89-9E14-4A7C-B29F-6D4031A6B731}"/>
            </a:ext>
          </a:extLst>
        </xdr:cNvPr>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95A07E12-E0E8-4E15-9A0D-DA9E51AEB302}"/>
            </a:ext>
          </a:extLst>
        </xdr:cNvPr>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7266E1D2-CF2B-45F0-86BC-F87C965AF541}"/>
            </a:ext>
          </a:extLst>
        </xdr:cNvPr>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5421EC1E-2839-4CFB-9ADF-CF5080BB7657}"/>
            </a:ext>
          </a:extLst>
        </xdr:cNvPr>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781BB12A-5A50-4AC3-B3E3-61884D97421A}"/>
            </a:ext>
          </a:extLst>
        </xdr:cNvPr>
        <xdr:cNvSpPr txBox="1"/>
      </xdr:nvSpPr>
      <xdr:spPr>
        <a:xfrm>
          <a:off x="38496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40568CFF-C5A2-40D6-ACFF-FFA649D4603B}"/>
            </a:ext>
          </a:extLst>
        </xdr:cNvPr>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135255</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29A56A4B-E612-4382-9F7C-7E0736AC2ED5}"/>
            </a:ext>
          </a:extLst>
        </xdr:cNvPr>
        <xdr:cNvCxnSpPr/>
      </xdr:nvCxnSpPr>
      <xdr:spPr>
        <a:xfrm flipV="1">
          <a:off x="4177665" y="13178155"/>
          <a:ext cx="0" cy="1134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E8322D6E-284E-48AF-842F-9F2A9627673A}"/>
            </a:ext>
          </a:extLst>
        </xdr:cNvPr>
        <xdr:cNvSpPr txBox="1"/>
      </xdr:nvSpPr>
      <xdr:spPr>
        <a:xfrm>
          <a:off x="4216400"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FFB60CD3-3007-4B84-B01A-8A235FCA32DC}"/>
            </a:ext>
          </a:extLst>
        </xdr:cNvPr>
        <xdr:cNvCxnSpPr/>
      </xdr:nvCxnSpPr>
      <xdr:spPr>
        <a:xfrm>
          <a:off x="4108450" y="1431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81932</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332E0482-3AD2-4650-A910-2FCF70E8CCF2}"/>
            </a:ext>
          </a:extLst>
        </xdr:cNvPr>
        <xdr:cNvSpPr txBox="1"/>
      </xdr:nvSpPr>
      <xdr:spPr>
        <a:xfrm>
          <a:off x="4216400" y="12959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135255</xdr:rowOff>
    </xdr:from>
    <xdr:to>
      <xdr:col>24</xdr:col>
      <xdr:colOff>152400</xdr:colOff>
      <xdr:row>79</xdr:row>
      <xdr:rowOff>135255</xdr:rowOff>
    </xdr:to>
    <xdr:cxnSp macro="">
      <xdr:nvCxnSpPr>
        <xdr:cNvPr id="287" name="直線コネクタ 286">
          <a:extLst>
            <a:ext uri="{FF2B5EF4-FFF2-40B4-BE49-F238E27FC236}">
              <a16:creationId xmlns:a16="http://schemas.microsoft.com/office/drawing/2014/main" id="{A7264C32-2115-4655-9F7A-903A8204A687}"/>
            </a:ext>
          </a:extLst>
        </xdr:cNvPr>
        <xdr:cNvCxnSpPr/>
      </xdr:nvCxnSpPr>
      <xdr:spPr>
        <a:xfrm>
          <a:off x="4108450" y="131781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106697</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2DEDC57B-330D-440D-B4DC-2F02C12DCE1F}"/>
            </a:ext>
          </a:extLst>
        </xdr:cNvPr>
        <xdr:cNvSpPr txBox="1"/>
      </xdr:nvSpPr>
      <xdr:spPr>
        <a:xfrm>
          <a:off x="4216400" y="13644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128270</xdr:rowOff>
    </xdr:from>
    <xdr:to>
      <xdr:col>24</xdr:col>
      <xdr:colOff>114300</xdr:colOff>
      <xdr:row>83</xdr:row>
      <xdr:rowOff>58420</xdr:rowOff>
    </xdr:to>
    <xdr:sp macro="" textlink="">
      <xdr:nvSpPr>
        <xdr:cNvPr id="289" name="フローチャート: 判断 288">
          <a:extLst>
            <a:ext uri="{FF2B5EF4-FFF2-40B4-BE49-F238E27FC236}">
              <a16:creationId xmlns:a16="http://schemas.microsoft.com/office/drawing/2014/main" id="{E2E46AB7-B67F-4778-9C4B-D183BCF85FFD}"/>
            </a:ext>
          </a:extLst>
        </xdr:cNvPr>
        <xdr:cNvSpPr/>
      </xdr:nvSpPr>
      <xdr:spPr>
        <a:xfrm>
          <a:off x="4127500" y="13666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116839</xdr:rowOff>
    </xdr:from>
    <xdr:to>
      <xdr:col>20</xdr:col>
      <xdr:colOff>38100</xdr:colOff>
      <xdr:row>83</xdr:row>
      <xdr:rowOff>46989</xdr:rowOff>
    </xdr:to>
    <xdr:sp macro="" textlink="">
      <xdr:nvSpPr>
        <xdr:cNvPr id="290" name="フローチャート: 判断 289">
          <a:extLst>
            <a:ext uri="{FF2B5EF4-FFF2-40B4-BE49-F238E27FC236}">
              <a16:creationId xmlns:a16="http://schemas.microsoft.com/office/drawing/2014/main" id="{5F1E5182-3169-4ED6-9BF3-88F6BF7F4421}"/>
            </a:ext>
          </a:extLst>
        </xdr:cNvPr>
        <xdr:cNvSpPr/>
      </xdr:nvSpPr>
      <xdr:spPr>
        <a:xfrm>
          <a:off x="3384550" y="1365503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91" name="フローチャート: 判断 290">
          <a:extLst>
            <a:ext uri="{FF2B5EF4-FFF2-40B4-BE49-F238E27FC236}">
              <a16:creationId xmlns:a16="http://schemas.microsoft.com/office/drawing/2014/main" id="{6A1A514B-C231-4205-8C5A-D041F870ED9E}"/>
            </a:ext>
          </a:extLst>
        </xdr:cNvPr>
        <xdr:cNvSpPr/>
      </xdr:nvSpPr>
      <xdr:spPr>
        <a:xfrm>
          <a:off x="2571750" y="136226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67311</xdr:rowOff>
    </xdr:from>
    <xdr:to>
      <xdr:col>10</xdr:col>
      <xdr:colOff>165100</xdr:colOff>
      <xdr:row>82</xdr:row>
      <xdr:rowOff>168911</xdr:rowOff>
    </xdr:to>
    <xdr:sp macro="" textlink="">
      <xdr:nvSpPr>
        <xdr:cNvPr id="292" name="フローチャート: 判断 291">
          <a:extLst>
            <a:ext uri="{FF2B5EF4-FFF2-40B4-BE49-F238E27FC236}">
              <a16:creationId xmlns:a16="http://schemas.microsoft.com/office/drawing/2014/main" id="{9CC38890-5774-42BF-8941-F27F2DCE2130}"/>
            </a:ext>
          </a:extLst>
        </xdr:cNvPr>
        <xdr:cNvSpPr/>
      </xdr:nvSpPr>
      <xdr:spPr>
        <a:xfrm>
          <a:off x="1778000" y="136055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36830</xdr:rowOff>
    </xdr:from>
    <xdr:to>
      <xdr:col>6</xdr:col>
      <xdr:colOff>38100</xdr:colOff>
      <xdr:row>82</xdr:row>
      <xdr:rowOff>138430</xdr:rowOff>
    </xdr:to>
    <xdr:sp macro="" textlink="">
      <xdr:nvSpPr>
        <xdr:cNvPr id="293" name="フローチャート: 判断 292">
          <a:extLst>
            <a:ext uri="{FF2B5EF4-FFF2-40B4-BE49-F238E27FC236}">
              <a16:creationId xmlns:a16="http://schemas.microsoft.com/office/drawing/2014/main" id="{3286CC28-766E-474D-BEA5-A455D8FDE0A4}"/>
            </a:ext>
          </a:extLst>
        </xdr:cNvPr>
        <xdr:cNvSpPr/>
      </xdr:nvSpPr>
      <xdr:spPr>
        <a:xfrm>
          <a:off x="984250" y="13575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17539A56-D759-4012-BB48-B8163833BA03}"/>
            </a:ext>
          </a:extLst>
        </xdr:cNvPr>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35125603-C836-4D1B-914D-1C3ACC6E1B71}"/>
            </a:ext>
          </a:extLst>
        </xdr:cNvPr>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446DB506-9F2D-4937-A951-57C2996D47F4}"/>
            </a:ext>
          </a:extLst>
        </xdr:cNvPr>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B3FF7098-1F9F-4415-9C09-F8D414FFC032}"/>
            </a:ext>
          </a:extLst>
        </xdr:cNvPr>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1313A59-88E1-4E37-983B-751B8D76FCB5}"/>
            </a:ext>
          </a:extLst>
        </xdr:cNvPr>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84455</xdr:rowOff>
    </xdr:from>
    <xdr:to>
      <xdr:col>24</xdr:col>
      <xdr:colOff>114300</xdr:colOff>
      <xdr:row>80</xdr:row>
      <xdr:rowOff>14605</xdr:rowOff>
    </xdr:to>
    <xdr:sp macro="" textlink="">
      <xdr:nvSpPr>
        <xdr:cNvPr id="299" name="楕円 298">
          <a:extLst>
            <a:ext uri="{FF2B5EF4-FFF2-40B4-BE49-F238E27FC236}">
              <a16:creationId xmlns:a16="http://schemas.microsoft.com/office/drawing/2014/main" id="{9AC4C7B8-D412-4888-85B8-56367FAAC65D}"/>
            </a:ext>
          </a:extLst>
        </xdr:cNvPr>
        <xdr:cNvSpPr/>
      </xdr:nvSpPr>
      <xdr:spPr>
        <a:xfrm>
          <a:off x="4127500" y="131273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37482</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06018889-8D70-46AB-B540-460C3723F2D0}"/>
            </a:ext>
          </a:extLst>
        </xdr:cNvPr>
        <xdr:cNvSpPr txBox="1"/>
      </xdr:nvSpPr>
      <xdr:spPr>
        <a:xfrm>
          <a:off x="4216400" y="1308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42545</xdr:rowOff>
    </xdr:from>
    <xdr:to>
      <xdr:col>20</xdr:col>
      <xdr:colOff>38100</xdr:colOff>
      <xdr:row>79</xdr:row>
      <xdr:rowOff>144145</xdr:rowOff>
    </xdr:to>
    <xdr:sp macro="" textlink="">
      <xdr:nvSpPr>
        <xdr:cNvPr id="301" name="楕円 300">
          <a:extLst>
            <a:ext uri="{FF2B5EF4-FFF2-40B4-BE49-F238E27FC236}">
              <a16:creationId xmlns:a16="http://schemas.microsoft.com/office/drawing/2014/main" id="{A79C401E-CF34-420A-8741-82A0FFFB4BF5}"/>
            </a:ext>
          </a:extLst>
        </xdr:cNvPr>
        <xdr:cNvSpPr/>
      </xdr:nvSpPr>
      <xdr:spPr>
        <a:xfrm>
          <a:off x="3384550" y="130854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93345</xdr:rowOff>
    </xdr:from>
    <xdr:to>
      <xdr:col>24</xdr:col>
      <xdr:colOff>63500</xdr:colOff>
      <xdr:row>79</xdr:row>
      <xdr:rowOff>135255</xdr:rowOff>
    </xdr:to>
    <xdr:cxnSp macro="">
      <xdr:nvCxnSpPr>
        <xdr:cNvPr id="302" name="直線コネクタ 301">
          <a:extLst>
            <a:ext uri="{FF2B5EF4-FFF2-40B4-BE49-F238E27FC236}">
              <a16:creationId xmlns:a16="http://schemas.microsoft.com/office/drawing/2014/main" id="{FBF46818-2335-4D9A-B54F-AA3493084291}"/>
            </a:ext>
          </a:extLst>
        </xdr:cNvPr>
        <xdr:cNvCxnSpPr/>
      </xdr:nvCxnSpPr>
      <xdr:spPr>
        <a:xfrm>
          <a:off x="3429000" y="13136245"/>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4445</xdr:rowOff>
    </xdr:from>
    <xdr:to>
      <xdr:col>15</xdr:col>
      <xdr:colOff>101600</xdr:colOff>
      <xdr:row>79</xdr:row>
      <xdr:rowOff>106045</xdr:rowOff>
    </xdr:to>
    <xdr:sp macro="" textlink="">
      <xdr:nvSpPr>
        <xdr:cNvPr id="303" name="楕円 302">
          <a:extLst>
            <a:ext uri="{FF2B5EF4-FFF2-40B4-BE49-F238E27FC236}">
              <a16:creationId xmlns:a16="http://schemas.microsoft.com/office/drawing/2014/main" id="{7EB06F08-30CF-4D6E-8C79-448022177499}"/>
            </a:ext>
          </a:extLst>
        </xdr:cNvPr>
        <xdr:cNvSpPr/>
      </xdr:nvSpPr>
      <xdr:spPr>
        <a:xfrm>
          <a:off x="2571750" y="1304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55245</xdr:rowOff>
    </xdr:from>
    <xdr:to>
      <xdr:col>19</xdr:col>
      <xdr:colOff>177800</xdr:colOff>
      <xdr:row>79</xdr:row>
      <xdr:rowOff>93345</xdr:rowOff>
    </xdr:to>
    <xdr:cxnSp macro="">
      <xdr:nvCxnSpPr>
        <xdr:cNvPr id="304" name="直線コネクタ 303">
          <a:extLst>
            <a:ext uri="{FF2B5EF4-FFF2-40B4-BE49-F238E27FC236}">
              <a16:creationId xmlns:a16="http://schemas.microsoft.com/office/drawing/2014/main" id="{D0BE59AC-E2AD-4944-A2AC-FBFB2723B1B3}"/>
            </a:ext>
          </a:extLst>
        </xdr:cNvPr>
        <xdr:cNvCxnSpPr/>
      </xdr:nvCxnSpPr>
      <xdr:spPr>
        <a:xfrm>
          <a:off x="2622550" y="1309814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42545</xdr:rowOff>
    </xdr:from>
    <xdr:to>
      <xdr:col>10</xdr:col>
      <xdr:colOff>165100</xdr:colOff>
      <xdr:row>79</xdr:row>
      <xdr:rowOff>144145</xdr:rowOff>
    </xdr:to>
    <xdr:sp macro="" textlink="">
      <xdr:nvSpPr>
        <xdr:cNvPr id="305" name="楕円 304">
          <a:extLst>
            <a:ext uri="{FF2B5EF4-FFF2-40B4-BE49-F238E27FC236}">
              <a16:creationId xmlns:a16="http://schemas.microsoft.com/office/drawing/2014/main" id="{EC3A5C9C-FA9F-4410-9944-E952574F02E8}"/>
            </a:ext>
          </a:extLst>
        </xdr:cNvPr>
        <xdr:cNvSpPr/>
      </xdr:nvSpPr>
      <xdr:spPr>
        <a:xfrm>
          <a:off x="1778000" y="1308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55245</xdr:rowOff>
    </xdr:from>
    <xdr:to>
      <xdr:col>15</xdr:col>
      <xdr:colOff>50800</xdr:colOff>
      <xdr:row>79</xdr:row>
      <xdr:rowOff>93345</xdr:rowOff>
    </xdr:to>
    <xdr:cxnSp macro="">
      <xdr:nvCxnSpPr>
        <xdr:cNvPr id="306" name="直線コネクタ 305">
          <a:extLst>
            <a:ext uri="{FF2B5EF4-FFF2-40B4-BE49-F238E27FC236}">
              <a16:creationId xmlns:a16="http://schemas.microsoft.com/office/drawing/2014/main" id="{E217719B-AFE9-4D76-A6A9-6AFF43EC0D87}"/>
            </a:ext>
          </a:extLst>
        </xdr:cNvPr>
        <xdr:cNvCxnSpPr/>
      </xdr:nvCxnSpPr>
      <xdr:spPr>
        <a:xfrm flipV="1">
          <a:off x="1828800" y="13098145"/>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4445</xdr:rowOff>
    </xdr:from>
    <xdr:to>
      <xdr:col>6</xdr:col>
      <xdr:colOff>38100</xdr:colOff>
      <xdr:row>79</xdr:row>
      <xdr:rowOff>106045</xdr:rowOff>
    </xdr:to>
    <xdr:sp macro="" textlink="">
      <xdr:nvSpPr>
        <xdr:cNvPr id="307" name="楕円 306">
          <a:extLst>
            <a:ext uri="{FF2B5EF4-FFF2-40B4-BE49-F238E27FC236}">
              <a16:creationId xmlns:a16="http://schemas.microsoft.com/office/drawing/2014/main" id="{7CEC7527-2D49-4082-94BD-FEA0E528E4E2}"/>
            </a:ext>
          </a:extLst>
        </xdr:cNvPr>
        <xdr:cNvSpPr/>
      </xdr:nvSpPr>
      <xdr:spPr>
        <a:xfrm>
          <a:off x="984250" y="130473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55245</xdr:rowOff>
    </xdr:from>
    <xdr:to>
      <xdr:col>10</xdr:col>
      <xdr:colOff>114300</xdr:colOff>
      <xdr:row>79</xdr:row>
      <xdr:rowOff>93345</xdr:rowOff>
    </xdr:to>
    <xdr:cxnSp macro="">
      <xdr:nvCxnSpPr>
        <xdr:cNvPr id="308" name="直線コネクタ 307">
          <a:extLst>
            <a:ext uri="{FF2B5EF4-FFF2-40B4-BE49-F238E27FC236}">
              <a16:creationId xmlns:a16="http://schemas.microsoft.com/office/drawing/2014/main" id="{53B90DA3-9672-442E-84D9-FEAEBCDAFBC8}"/>
            </a:ext>
          </a:extLst>
        </xdr:cNvPr>
        <xdr:cNvCxnSpPr/>
      </xdr:nvCxnSpPr>
      <xdr:spPr>
        <a:xfrm>
          <a:off x="1028700" y="1309814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38116</xdr:rowOff>
    </xdr:from>
    <xdr:ext cx="405111" cy="259045"/>
    <xdr:sp macro="" textlink="">
      <xdr:nvSpPr>
        <xdr:cNvPr id="309" name="n_1aveValue【公営住宅】&#10;有形固定資産減価償却率">
          <a:extLst>
            <a:ext uri="{FF2B5EF4-FFF2-40B4-BE49-F238E27FC236}">
              <a16:creationId xmlns:a16="http://schemas.microsoft.com/office/drawing/2014/main" id="{B1185996-9B8A-4488-8CDE-7F4F33F6E213}"/>
            </a:ext>
          </a:extLst>
        </xdr:cNvPr>
        <xdr:cNvSpPr txBox="1"/>
      </xdr:nvSpPr>
      <xdr:spPr>
        <a:xfrm>
          <a:off x="32391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5732</xdr:rowOff>
    </xdr:from>
    <xdr:ext cx="405111" cy="259045"/>
    <xdr:sp macro="" textlink="">
      <xdr:nvSpPr>
        <xdr:cNvPr id="310" name="n_2aveValue【公営住宅】&#10;有形固定資産減価償却率">
          <a:extLst>
            <a:ext uri="{FF2B5EF4-FFF2-40B4-BE49-F238E27FC236}">
              <a16:creationId xmlns:a16="http://schemas.microsoft.com/office/drawing/2014/main" id="{0DB9A55E-3DFB-4D40-8611-B207DA7E9096}"/>
            </a:ext>
          </a:extLst>
        </xdr:cNvPr>
        <xdr:cNvSpPr txBox="1"/>
      </xdr:nvSpPr>
      <xdr:spPr>
        <a:xfrm>
          <a:off x="2439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160038</xdr:rowOff>
    </xdr:from>
    <xdr:ext cx="405111" cy="259045"/>
    <xdr:sp macro="" textlink="">
      <xdr:nvSpPr>
        <xdr:cNvPr id="311" name="n_3aveValue【公営住宅】&#10;有形固定資産減価償却率">
          <a:extLst>
            <a:ext uri="{FF2B5EF4-FFF2-40B4-BE49-F238E27FC236}">
              <a16:creationId xmlns:a16="http://schemas.microsoft.com/office/drawing/2014/main" id="{86A9DED7-D2FD-4B40-927B-02D4FE593E1F}"/>
            </a:ext>
          </a:extLst>
        </xdr:cNvPr>
        <xdr:cNvSpPr txBox="1"/>
      </xdr:nvSpPr>
      <xdr:spPr>
        <a:xfrm>
          <a:off x="1645294" y="13698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129557</xdr:rowOff>
    </xdr:from>
    <xdr:ext cx="405111" cy="259045"/>
    <xdr:sp macro="" textlink="">
      <xdr:nvSpPr>
        <xdr:cNvPr id="312" name="n_4aveValue【公営住宅】&#10;有形固定資産減価償却率">
          <a:extLst>
            <a:ext uri="{FF2B5EF4-FFF2-40B4-BE49-F238E27FC236}">
              <a16:creationId xmlns:a16="http://schemas.microsoft.com/office/drawing/2014/main" id="{D8123335-6210-4C0F-B541-201526B4FC50}"/>
            </a:ext>
          </a:extLst>
        </xdr:cNvPr>
        <xdr:cNvSpPr txBox="1"/>
      </xdr:nvSpPr>
      <xdr:spPr>
        <a:xfrm>
          <a:off x="851544" y="13667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160672</xdr:rowOff>
    </xdr:from>
    <xdr:ext cx="405111" cy="259045"/>
    <xdr:sp macro="" textlink="">
      <xdr:nvSpPr>
        <xdr:cNvPr id="313" name="n_1mainValue【公営住宅】&#10;有形固定資産減価償却率">
          <a:extLst>
            <a:ext uri="{FF2B5EF4-FFF2-40B4-BE49-F238E27FC236}">
              <a16:creationId xmlns:a16="http://schemas.microsoft.com/office/drawing/2014/main" id="{71ADBD73-43E7-4FC0-BD9A-582E05F7A8D6}"/>
            </a:ext>
          </a:extLst>
        </xdr:cNvPr>
        <xdr:cNvSpPr txBox="1"/>
      </xdr:nvSpPr>
      <xdr:spPr>
        <a:xfrm>
          <a:off x="3239144" y="1287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122572</xdr:rowOff>
    </xdr:from>
    <xdr:ext cx="405111" cy="259045"/>
    <xdr:sp macro="" textlink="">
      <xdr:nvSpPr>
        <xdr:cNvPr id="314" name="n_2mainValue【公営住宅】&#10;有形固定資産減価償却率">
          <a:extLst>
            <a:ext uri="{FF2B5EF4-FFF2-40B4-BE49-F238E27FC236}">
              <a16:creationId xmlns:a16="http://schemas.microsoft.com/office/drawing/2014/main" id="{2D56D14E-9A38-4F28-B82B-391299AD379C}"/>
            </a:ext>
          </a:extLst>
        </xdr:cNvPr>
        <xdr:cNvSpPr txBox="1"/>
      </xdr:nvSpPr>
      <xdr:spPr>
        <a:xfrm>
          <a:off x="2439044" y="1283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160672</xdr:rowOff>
    </xdr:from>
    <xdr:ext cx="405111" cy="259045"/>
    <xdr:sp macro="" textlink="">
      <xdr:nvSpPr>
        <xdr:cNvPr id="315" name="n_3mainValue【公営住宅】&#10;有形固定資産減価償却率">
          <a:extLst>
            <a:ext uri="{FF2B5EF4-FFF2-40B4-BE49-F238E27FC236}">
              <a16:creationId xmlns:a16="http://schemas.microsoft.com/office/drawing/2014/main" id="{A2713201-757F-440E-93C7-917B009DB2D0}"/>
            </a:ext>
          </a:extLst>
        </xdr:cNvPr>
        <xdr:cNvSpPr txBox="1"/>
      </xdr:nvSpPr>
      <xdr:spPr>
        <a:xfrm>
          <a:off x="1645294" y="1287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122572</xdr:rowOff>
    </xdr:from>
    <xdr:ext cx="405111" cy="259045"/>
    <xdr:sp macro="" textlink="">
      <xdr:nvSpPr>
        <xdr:cNvPr id="316" name="n_4mainValue【公営住宅】&#10;有形固定資産減価償却率">
          <a:extLst>
            <a:ext uri="{FF2B5EF4-FFF2-40B4-BE49-F238E27FC236}">
              <a16:creationId xmlns:a16="http://schemas.microsoft.com/office/drawing/2014/main" id="{9211B005-9C4B-4305-A3EE-261D35891974}"/>
            </a:ext>
          </a:extLst>
        </xdr:cNvPr>
        <xdr:cNvSpPr txBox="1"/>
      </xdr:nvSpPr>
      <xdr:spPr>
        <a:xfrm>
          <a:off x="851544" y="1283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1C9DC2DE-4A5B-40EC-B3F6-183FD83E525E}"/>
            </a:ext>
          </a:extLst>
        </xdr:cNvPr>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7E001D02-DE55-4D39-B1D3-4280C4FE008A}"/>
            </a:ext>
          </a:extLst>
        </xdr:cNvPr>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343C1210-0AC6-4F7E-8753-85B31BEF4308}"/>
            </a:ext>
          </a:extLst>
        </xdr:cNvPr>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6810E102-C03B-4265-A557-8BE070F2D4FD}"/>
            </a:ext>
          </a:extLst>
        </xdr:cNvPr>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3B57F684-9E03-4887-9C81-3A13AA904A92}"/>
            </a:ext>
          </a:extLst>
        </xdr:cNvPr>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D667D992-6772-4B36-982C-D39BBE2D2056}"/>
            </a:ext>
          </a:extLst>
        </xdr:cNvPr>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406AE140-9908-4FD5-A2C4-2621BEC498BC}"/>
            </a:ext>
          </a:extLst>
        </xdr:cNvPr>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E6CA8870-2655-4DA8-9B44-86BE9D45E76C}"/>
            </a:ext>
          </a:extLst>
        </xdr:cNvPr>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CD102CFD-FDE9-4C28-AF4F-58D37C731BEF}"/>
            </a:ext>
          </a:extLst>
        </xdr:cNvPr>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48F9D098-7554-4165-A608-47A5F1D0A3ED}"/>
            </a:ext>
          </a:extLst>
        </xdr:cNvPr>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30BA011F-E661-4FA0-98DD-82154E1A8678}"/>
            </a:ext>
          </a:extLst>
        </xdr:cNvPr>
        <xdr:cNvCxnSpPr/>
      </xdr:nvCxnSpPr>
      <xdr:spPr>
        <a:xfrm>
          <a:off x="5956300" y="14236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1999179F-6BF3-4749-98A1-6BCF2FD0B1D9}"/>
            </a:ext>
          </a:extLst>
        </xdr:cNvPr>
        <xdr:cNvSpPr txBox="1"/>
      </xdr:nvSpPr>
      <xdr:spPr>
        <a:xfrm>
          <a:off x="5527221" y="1410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0B8B1D53-0B6B-4FF8-814C-55535D7B383B}"/>
            </a:ext>
          </a:extLst>
        </xdr:cNvPr>
        <xdr:cNvCxnSpPr/>
      </xdr:nvCxnSpPr>
      <xdr:spPr>
        <a:xfrm>
          <a:off x="5956300" y="1379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0" name="テキスト ボックス 329">
          <a:extLst>
            <a:ext uri="{FF2B5EF4-FFF2-40B4-BE49-F238E27FC236}">
              <a16:creationId xmlns:a16="http://schemas.microsoft.com/office/drawing/2014/main" id="{7E8B783E-CCC2-43F0-85E7-F51ABE09036C}"/>
            </a:ext>
          </a:extLst>
        </xdr:cNvPr>
        <xdr:cNvSpPr txBox="1"/>
      </xdr:nvSpPr>
      <xdr:spPr>
        <a:xfrm>
          <a:off x="5527221" y="13662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F1894184-1085-446A-BA0A-7FF4812AE582}"/>
            </a:ext>
          </a:extLst>
        </xdr:cNvPr>
        <xdr:cNvCxnSpPr/>
      </xdr:nvCxnSpPr>
      <xdr:spPr>
        <a:xfrm>
          <a:off x="5956300" y="1336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2" name="テキスト ボックス 331">
          <a:extLst>
            <a:ext uri="{FF2B5EF4-FFF2-40B4-BE49-F238E27FC236}">
              <a16:creationId xmlns:a16="http://schemas.microsoft.com/office/drawing/2014/main" id="{34AD9B86-837A-40AC-94CB-25B430F8AEBA}"/>
            </a:ext>
          </a:extLst>
        </xdr:cNvPr>
        <xdr:cNvSpPr txBox="1"/>
      </xdr:nvSpPr>
      <xdr:spPr>
        <a:xfrm>
          <a:off x="5527221" y="1321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089A1B02-3021-416C-8797-2BC8DAFF7F7E}"/>
            </a:ext>
          </a:extLst>
        </xdr:cNvPr>
        <xdr:cNvCxnSpPr/>
      </xdr:nvCxnSpPr>
      <xdr:spPr>
        <a:xfrm>
          <a:off x="5956300" y="1291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4" name="テキスト ボックス 333">
          <a:extLst>
            <a:ext uri="{FF2B5EF4-FFF2-40B4-BE49-F238E27FC236}">
              <a16:creationId xmlns:a16="http://schemas.microsoft.com/office/drawing/2014/main" id="{DD778EC4-7A51-4D4E-81F8-9E6DB748DEE5}"/>
            </a:ext>
          </a:extLst>
        </xdr:cNvPr>
        <xdr:cNvSpPr txBox="1"/>
      </xdr:nvSpPr>
      <xdr:spPr>
        <a:xfrm>
          <a:off x="5527221" y="1278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317DF820-F437-4815-ADF3-7B3843240916}"/>
            </a:ext>
          </a:extLst>
        </xdr:cNvPr>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8EEAFCAB-D4FB-46B3-8644-712E7BCF1701}"/>
            </a:ext>
          </a:extLst>
        </xdr:cNvPr>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96DED4F3-6917-4292-883A-8A3F3D22CCD8}"/>
            </a:ext>
          </a:extLst>
        </xdr:cNvPr>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8" name="直線コネクタ 337">
          <a:extLst>
            <a:ext uri="{FF2B5EF4-FFF2-40B4-BE49-F238E27FC236}">
              <a16:creationId xmlns:a16="http://schemas.microsoft.com/office/drawing/2014/main" id="{92B4A186-169B-44E1-AB26-89AA82B3D3CD}"/>
            </a:ext>
          </a:extLst>
        </xdr:cNvPr>
        <xdr:cNvCxnSpPr/>
      </xdr:nvCxnSpPr>
      <xdr:spPr>
        <a:xfrm flipV="1">
          <a:off x="9429115" y="12973050"/>
          <a:ext cx="0" cy="126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9" name="【公営住宅】&#10;一人当たり面積最小値テキスト">
          <a:extLst>
            <a:ext uri="{FF2B5EF4-FFF2-40B4-BE49-F238E27FC236}">
              <a16:creationId xmlns:a16="http://schemas.microsoft.com/office/drawing/2014/main" id="{AD3B915B-E64E-49CF-88D7-FF8F11440017}"/>
            </a:ext>
          </a:extLst>
        </xdr:cNvPr>
        <xdr:cNvSpPr txBox="1"/>
      </xdr:nvSpPr>
      <xdr:spPr>
        <a:xfrm>
          <a:off x="9467850" y="14240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40" name="直線コネクタ 339">
          <a:extLst>
            <a:ext uri="{FF2B5EF4-FFF2-40B4-BE49-F238E27FC236}">
              <a16:creationId xmlns:a16="http://schemas.microsoft.com/office/drawing/2014/main" id="{EC80BFF0-7C88-4938-9AF3-53C5375B6224}"/>
            </a:ext>
          </a:extLst>
        </xdr:cNvPr>
        <xdr:cNvCxnSpPr/>
      </xdr:nvCxnSpPr>
      <xdr:spPr>
        <a:xfrm>
          <a:off x="9359900" y="142362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41" name="【公営住宅】&#10;一人当たり面積最大値テキスト">
          <a:extLst>
            <a:ext uri="{FF2B5EF4-FFF2-40B4-BE49-F238E27FC236}">
              <a16:creationId xmlns:a16="http://schemas.microsoft.com/office/drawing/2014/main" id="{B2097D35-8E68-451C-998C-B71B3BAC0B4B}"/>
            </a:ext>
          </a:extLst>
        </xdr:cNvPr>
        <xdr:cNvSpPr txBox="1"/>
      </xdr:nvSpPr>
      <xdr:spPr>
        <a:xfrm>
          <a:off x="9467850" y="1275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2" name="直線コネクタ 341">
          <a:extLst>
            <a:ext uri="{FF2B5EF4-FFF2-40B4-BE49-F238E27FC236}">
              <a16:creationId xmlns:a16="http://schemas.microsoft.com/office/drawing/2014/main" id="{2588E3B4-E74B-4440-B20D-642DF6AF0DC9}"/>
            </a:ext>
          </a:extLst>
        </xdr:cNvPr>
        <xdr:cNvCxnSpPr/>
      </xdr:nvCxnSpPr>
      <xdr:spPr>
        <a:xfrm>
          <a:off x="9359900" y="1297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3" name="【公営住宅】&#10;一人当たり面積平均値テキスト">
          <a:extLst>
            <a:ext uri="{FF2B5EF4-FFF2-40B4-BE49-F238E27FC236}">
              <a16:creationId xmlns:a16="http://schemas.microsoft.com/office/drawing/2014/main" id="{6BBFA175-3009-4839-AC65-8E9C02BDC60E}"/>
            </a:ext>
          </a:extLst>
        </xdr:cNvPr>
        <xdr:cNvSpPr txBox="1"/>
      </xdr:nvSpPr>
      <xdr:spPr>
        <a:xfrm>
          <a:off x="9467850" y="138726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4" name="フローチャート: 判断 343">
          <a:extLst>
            <a:ext uri="{FF2B5EF4-FFF2-40B4-BE49-F238E27FC236}">
              <a16:creationId xmlns:a16="http://schemas.microsoft.com/office/drawing/2014/main" id="{84ADB142-E802-4B8D-BF2C-BD0CCDEDC740}"/>
            </a:ext>
          </a:extLst>
        </xdr:cNvPr>
        <xdr:cNvSpPr/>
      </xdr:nvSpPr>
      <xdr:spPr>
        <a:xfrm>
          <a:off x="9398000" y="140212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5" name="フローチャート: 判断 344">
          <a:extLst>
            <a:ext uri="{FF2B5EF4-FFF2-40B4-BE49-F238E27FC236}">
              <a16:creationId xmlns:a16="http://schemas.microsoft.com/office/drawing/2014/main" id="{F28BE209-EE39-4B7F-B1A9-1A021E88BA24}"/>
            </a:ext>
          </a:extLst>
        </xdr:cNvPr>
        <xdr:cNvSpPr/>
      </xdr:nvSpPr>
      <xdr:spPr>
        <a:xfrm>
          <a:off x="8636000" y="140216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17018</xdr:rowOff>
    </xdr:from>
    <xdr:to>
      <xdr:col>46</xdr:col>
      <xdr:colOff>38100</xdr:colOff>
      <xdr:row>84</xdr:row>
      <xdr:rowOff>118618</xdr:rowOff>
    </xdr:to>
    <xdr:sp macro="" textlink="">
      <xdr:nvSpPr>
        <xdr:cNvPr id="346" name="フローチャート: 判断 345">
          <a:extLst>
            <a:ext uri="{FF2B5EF4-FFF2-40B4-BE49-F238E27FC236}">
              <a16:creationId xmlns:a16="http://schemas.microsoft.com/office/drawing/2014/main" id="{46CADAD7-4E54-4C42-BC1C-E3350EC1680B}"/>
            </a:ext>
          </a:extLst>
        </xdr:cNvPr>
        <xdr:cNvSpPr/>
      </xdr:nvSpPr>
      <xdr:spPr>
        <a:xfrm>
          <a:off x="7842250" y="138854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xdr:rowOff>
    </xdr:from>
    <xdr:to>
      <xdr:col>41</xdr:col>
      <xdr:colOff>101600</xdr:colOff>
      <xdr:row>84</xdr:row>
      <xdr:rowOff>118618</xdr:rowOff>
    </xdr:to>
    <xdr:sp macro="" textlink="">
      <xdr:nvSpPr>
        <xdr:cNvPr id="347" name="フローチャート: 判断 346">
          <a:extLst>
            <a:ext uri="{FF2B5EF4-FFF2-40B4-BE49-F238E27FC236}">
              <a16:creationId xmlns:a16="http://schemas.microsoft.com/office/drawing/2014/main" id="{FC8C2C69-3DF5-49CF-9629-612FD289D0E9}"/>
            </a:ext>
          </a:extLst>
        </xdr:cNvPr>
        <xdr:cNvSpPr/>
      </xdr:nvSpPr>
      <xdr:spPr>
        <a:xfrm>
          <a:off x="7029450" y="1388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16560</xdr:rowOff>
    </xdr:from>
    <xdr:to>
      <xdr:col>36</xdr:col>
      <xdr:colOff>165100</xdr:colOff>
      <xdr:row>84</xdr:row>
      <xdr:rowOff>118160</xdr:rowOff>
    </xdr:to>
    <xdr:sp macro="" textlink="">
      <xdr:nvSpPr>
        <xdr:cNvPr id="348" name="フローチャート: 判断 347">
          <a:extLst>
            <a:ext uri="{FF2B5EF4-FFF2-40B4-BE49-F238E27FC236}">
              <a16:creationId xmlns:a16="http://schemas.microsoft.com/office/drawing/2014/main" id="{BCF7918E-DF39-4791-9BA8-54BD7406FA24}"/>
            </a:ext>
          </a:extLst>
        </xdr:cNvPr>
        <xdr:cNvSpPr/>
      </xdr:nvSpPr>
      <xdr:spPr>
        <a:xfrm>
          <a:off x="6235700" y="1388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4090AF85-8C21-4276-A7ED-D01264D12581}"/>
            </a:ext>
          </a:extLst>
        </xdr:cNvPr>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75EDAA0B-17B9-4275-B412-9C3841CC864D}"/>
            </a:ext>
          </a:extLst>
        </xdr:cNvPr>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FC4F325-A28B-483F-96D4-65A2830AA054}"/>
            </a:ext>
          </a:extLst>
        </xdr:cNvPr>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8681E237-8BCA-4D74-AE0E-B03D7BD8ED36}"/>
            </a:ext>
          </a:extLst>
        </xdr:cNvPr>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2A8988C-3AC9-4B40-9C0B-3A5E5F6B64F0}"/>
            </a:ext>
          </a:extLst>
        </xdr:cNvPr>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147777</xdr:rowOff>
    </xdr:from>
    <xdr:to>
      <xdr:col>55</xdr:col>
      <xdr:colOff>50800</xdr:colOff>
      <xdr:row>86</xdr:row>
      <xdr:rowOff>77927</xdr:rowOff>
    </xdr:to>
    <xdr:sp macro="" textlink="">
      <xdr:nvSpPr>
        <xdr:cNvPr id="354" name="楕円 353">
          <a:extLst>
            <a:ext uri="{FF2B5EF4-FFF2-40B4-BE49-F238E27FC236}">
              <a16:creationId xmlns:a16="http://schemas.microsoft.com/office/drawing/2014/main" id="{DA618CD3-7091-47C4-8A3C-6181CFBAF9BF}"/>
            </a:ext>
          </a:extLst>
        </xdr:cNvPr>
        <xdr:cNvSpPr/>
      </xdr:nvSpPr>
      <xdr:spPr>
        <a:xfrm>
          <a:off x="9398000" y="141812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62704</xdr:rowOff>
    </xdr:from>
    <xdr:ext cx="469744" cy="259045"/>
    <xdr:sp macro="" textlink="">
      <xdr:nvSpPr>
        <xdr:cNvPr id="355" name="【公営住宅】&#10;一人当たり面積該当値テキスト">
          <a:extLst>
            <a:ext uri="{FF2B5EF4-FFF2-40B4-BE49-F238E27FC236}">
              <a16:creationId xmlns:a16="http://schemas.microsoft.com/office/drawing/2014/main" id="{1752B67C-438B-46DB-9099-8474441E8045}"/>
            </a:ext>
          </a:extLst>
        </xdr:cNvPr>
        <xdr:cNvSpPr txBox="1"/>
      </xdr:nvSpPr>
      <xdr:spPr>
        <a:xfrm>
          <a:off x="9467850" y="1409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147777</xdr:rowOff>
    </xdr:from>
    <xdr:to>
      <xdr:col>50</xdr:col>
      <xdr:colOff>165100</xdr:colOff>
      <xdr:row>86</xdr:row>
      <xdr:rowOff>77927</xdr:rowOff>
    </xdr:to>
    <xdr:sp macro="" textlink="">
      <xdr:nvSpPr>
        <xdr:cNvPr id="356" name="楕円 355">
          <a:extLst>
            <a:ext uri="{FF2B5EF4-FFF2-40B4-BE49-F238E27FC236}">
              <a16:creationId xmlns:a16="http://schemas.microsoft.com/office/drawing/2014/main" id="{75D38E8F-C440-4B2F-9ADD-295F6F6F3FB2}"/>
            </a:ext>
          </a:extLst>
        </xdr:cNvPr>
        <xdr:cNvSpPr/>
      </xdr:nvSpPr>
      <xdr:spPr>
        <a:xfrm>
          <a:off x="8636000" y="141812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27127</xdr:rowOff>
    </xdr:from>
    <xdr:to>
      <xdr:col>55</xdr:col>
      <xdr:colOff>0</xdr:colOff>
      <xdr:row>86</xdr:row>
      <xdr:rowOff>27127</xdr:rowOff>
    </xdr:to>
    <xdr:cxnSp macro="">
      <xdr:nvCxnSpPr>
        <xdr:cNvPr id="357" name="直線コネクタ 356">
          <a:extLst>
            <a:ext uri="{FF2B5EF4-FFF2-40B4-BE49-F238E27FC236}">
              <a16:creationId xmlns:a16="http://schemas.microsoft.com/office/drawing/2014/main" id="{6962006C-B718-42B9-83C1-C8767E1E8DA2}"/>
            </a:ext>
          </a:extLst>
        </xdr:cNvPr>
        <xdr:cNvCxnSpPr/>
      </xdr:nvCxnSpPr>
      <xdr:spPr>
        <a:xfrm>
          <a:off x="8686800" y="1422572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147777</xdr:rowOff>
    </xdr:from>
    <xdr:to>
      <xdr:col>46</xdr:col>
      <xdr:colOff>38100</xdr:colOff>
      <xdr:row>86</xdr:row>
      <xdr:rowOff>77927</xdr:rowOff>
    </xdr:to>
    <xdr:sp macro="" textlink="">
      <xdr:nvSpPr>
        <xdr:cNvPr id="358" name="楕円 357">
          <a:extLst>
            <a:ext uri="{FF2B5EF4-FFF2-40B4-BE49-F238E27FC236}">
              <a16:creationId xmlns:a16="http://schemas.microsoft.com/office/drawing/2014/main" id="{CE3ECCD4-1424-4CF5-9E74-40A56C966662}"/>
            </a:ext>
          </a:extLst>
        </xdr:cNvPr>
        <xdr:cNvSpPr/>
      </xdr:nvSpPr>
      <xdr:spPr>
        <a:xfrm>
          <a:off x="7842250" y="141812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27127</xdr:rowOff>
    </xdr:from>
    <xdr:to>
      <xdr:col>50</xdr:col>
      <xdr:colOff>114300</xdr:colOff>
      <xdr:row>86</xdr:row>
      <xdr:rowOff>27127</xdr:rowOff>
    </xdr:to>
    <xdr:cxnSp macro="">
      <xdr:nvCxnSpPr>
        <xdr:cNvPr id="359" name="直線コネクタ 358">
          <a:extLst>
            <a:ext uri="{FF2B5EF4-FFF2-40B4-BE49-F238E27FC236}">
              <a16:creationId xmlns:a16="http://schemas.microsoft.com/office/drawing/2014/main" id="{BE6CB3C4-8C8C-490A-9706-C99B935454C4}"/>
            </a:ext>
          </a:extLst>
        </xdr:cNvPr>
        <xdr:cNvCxnSpPr/>
      </xdr:nvCxnSpPr>
      <xdr:spPr>
        <a:xfrm>
          <a:off x="7886700" y="1422572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147777</xdr:rowOff>
    </xdr:from>
    <xdr:to>
      <xdr:col>41</xdr:col>
      <xdr:colOff>101600</xdr:colOff>
      <xdr:row>86</xdr:row>
      <xdr:rowOff>77927</xdr:rowOff>
    </xdr:to>
    <xdr:sp macro="" textlink="">
      <xdr:nvSpPr>
        <xdr:cNvPr id="360" name="楕円 359">
          <a:extLst>
            <a:ext uri="{FF2B5EF4-FFF2-40B4-BE49-F238E27FC236}">
              <a16:creationId xmlns:a16="http://schemas.microsoft.com/office/drawing/2014/main" id="{3C2EDC38-8BE1-4832-A1D4-DA600260C237}"/>
            </a:ext>
          </a:extLst>
        </xdr:cNvPr>
        <xdr:cNvSpPr/>
      </xdr:nvSpPr>
      <xdr:spPr>
        <a:xfrm>
          <a:off x="7029450" y="141812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27127</xdr:rowOff>
    </xdr:from>
    <xdr:to>
      <xdr:col>45</xdr:col>
      <xdr:colOff>177800</xdr:colOff>
      <xdr:row>86</xdr:row>
      <xdr:rowOff>27127</xdr:rowOff>
    </xdr:to>
    <xdr:cxnSp macro="">
      <xdr:nvCxnSpPr>
        <xdr:cNvPr id="361" name="直線コネクタ 360">
          <a:extLst>
            <a:ext uri="{FF2B5EF4-FFF2-40B4-BE49-F238E27FC236}">
              <a16:creationId xmlns:a16="http://schemas.microsoft.com/office/drawing/2014/main" id="{EBB1CC34-935C-414B-BAFD-CE7C74473EF6}"/>
            </a:ext>
          </a:extLst>
        </xdr:cNvPr>
        <xdr:cNvCxnSpPr/>
      </xdr:nvCxnSpPr>
      <xdr:spPr>
        <a:xfrm>
          <a:off x="7080250" y="1422572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147320</xdr:rowOff>
    </xdr:from>
    <xdr:to>
      <xdr:col>36</xdr:col>
      <xdr:colOff>165100</xdr:colOff>
      <xdr:row>86</xdr:row>
      <xdr:rowOff>77470</xdr:rowOff>
    </xdr:to>
    <xdr:sp macro="" textlink="">
      <xdr:nvSpPr>
        <xdr:cNvPr id="362" name="楕円 361">
          <a:extLst>
            <a:ext uri="{FF2B5EF4-FFF2-40B4-BE49-F238E27FC236}">
              <a16:creationId xmlns:a16="http://schemas.microsoft.com/office/drawing/2014/main" id="{CB1568EB-20B6-4AC1-AAE4-2FF48DED66CA}"/>
            </a:ext>
          </a:extLst>
        </xdr:cNvPr>
        <xdr:cNvSpPr/>
      </xdr:nvSpPr>
      <xdr:spPr>
        <a:xfrm>
          <a:off x="6235700" y="14180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26670</xdr:rowOff>
    </xdr:from>
    <xdr:to>
      <xdr:col>41</xdr:col>
      <xdr:colOff>50800</xdr:colOff>
      <xdr:row>86</xdr:row>
      <xdr:rowOff>27127</xdr:rowOff>
    </xdr:to>
    <xdr:cxnSp macro="">
      <xdr:nvCxnSpPr>
        <xdr:cNvPr id="363" name="直線コネクタ 362">
          <a:extLst>
            <a:ext uri="{FF2B5EF4-FFF2-40B4-BE49-F238E27FC236}">
              <a16:creationId xmlns:a16="http://schemas.microsoft.com/office/drawing/2014/main" id="{1C226911-1362-4367-A4DE-5191DE2041FC}"/>
            </a:ext>
          </a:extLst>
        </xdr:cNvPr>
        <xdr:cNvCxnSpPr/>
      </xdr:nvCxnSpPr>
      <xdr:spPr>
        <a:xfrm>
          <a:off x="6286500" y="14225270"/>
          <a:ext cx="79375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4" name="n_1aveValue【公営住宅】&#10;一人当たり面積">
          <a:extLst>
            <a:ext uri="{FF2B5EF4-FFF2-40B4-BE49-F238E27FC236}">
              <a16:creationId xmlns:a16="http://schemas.microsoft.com/office/drawing/2014/main" id="{C7CDF29A-AEF5-45C8-93F8-E27D02A02ABE}"/>
            </a:ext>
          </a:extLst>
        </xdr:cNvPr>
        <xdr:cNvSpPr txBox="1"/>
      </xdr:nvSpPr>
      <xdr:spPr>
        <a:xfrm>
          <a:off x="8458277" y="1380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135145</xdr:rowOff>
    </xdr:from>
    <xdr:ext cx="469744" cy="259045"/>
    <xdr:sp macro="" textlink="">
      <xdr:nvSpPr>
        <xdr:cNvPr id="365" name="n_2aveValue【公営住宅】&#10;一人当たり面積">
          <a:extLst>
            <a:ext uri="{FF2B5EF4-FFF2-40B4-BE49-F238E27FC236}">
              <a16:creationId xmlns:a16="http://schemas.microsoft.com/office/drawing/2014/main" id="{50284B85-3B67-46C1-B5C5-CAB6AAB66705}"/>
            </a:ext>
          </a:extLst>
        </xdr:cNvPr>
        <xdr:cNvSpPr txBox="1"/>
      </xdr:nvSpPr>
      <xdr:spPr>
        <a:xfrm>
          <a:off x="7677227" y="1367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135145</xdr:rowOff>
    </xdr:from>
    <xdr:ext cx="469744" cy="259045"/>
    <xdr:sp macro="" textlink="">
      <xdr:nvSpPr>
        <xdr:cNvPr id="366" name="n_3aveValue【公営住宅】&#10;一人当たり面積">
          <a:extLst>
            <a:ext uri="{FF2B5EF4-FFF2-40B4-BE49-F238E27FC236}">
              <a16:creationId xmlns:a16="http://schemas.microsoft.com/office/drawing/2014/main" id="{AA7116E8-7D31-4C4D-ADC0-EB8EA53B351A}"/>
            </a:ext>
          </a:extLst>
        </xdr:cNvPr>
        <xdr:cNvSpPr txBox="1"/>
      </xdr:nvSpPr>
      <xdr:spPr>
        <a:xfrm>
          <a:off x="6864427" y="1367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134687</xdr:rowOff>
    </xdr:from>
    <xdr:ext cx="469744" cy="259045"/>
    <xdr:sp macro="" textlink="">
      <xdr:nvSpPr>
        <xdr:cNvPr id="367" name="n_4aveValue【公営住宅】&#10;一人当たり面積">
          <a:extLst>
            <a:ext uri="{FF2B5EF4-FFF2-40B4-BE49-F238E27FC236}">
              <a16:creationId xmlns:a16="http://schemas.microsoft.com/office/drawing/2014/main" id="{1EE8CC4D-F8AE-4A41-8B67-A0A814904C6D}"/>
            </a:ext>
          </a:extLst>
        </xdr:cNvPr>
        <xdr:cNvSpPr txBox="1"/>
      </xdr:nvSpPr>
      <xdr:spPr>
        <a:xfrm>
          <a:off x="6070677" y="1367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69054</xdr:rowOff>
    </xdr:from>
    <xdr:ext cx="469744" cy="259045"/>
    <xdr:sp macro="" textlink="">
      <xdr:nvSpPr>
        <xdr:cNvPr id="368" name="n_1mainValue【公営住宅】&#10;一人当たり面積">
          <a:extLst>
            <a:ext uri="{FF2B5EF4-FFF2-40B4-BE49-F238E27FC236}">
              <a16:creationId xmlns:a16="http://schemas.microsoft.com/office/drawing/2014/main" id="{1262CF09-6302-42B4-BBA5-23045633E2B4}"/>
            </a:ext>
          </a:extLst>
        </xdr:cNvPr>
        <xdr:cNvSpPr txBox="1"/>
      </xdr:nvSpPr>
      <xdr:spPr>
        <a:xfrm>
          <a:off x="8458277" y="1426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69054</xdr:rowOff>
    </xdr:from>
    <xdr:ext cx="469744" cy="259045"/>
    <xdr:sp macro="" textlink="">
      <xdr:nvSpPr>
        <xdr:cNvPr id="369" name="n_2mainValue【公営住宅】&#10;一人当たり面積">
          <a:extLst>
            <a:ext uri="{FF2B5EF4-FFF2-40B4-BE49-F238E27FC236}">
              <a16:creationId xmlns:a16="http://schemas.microsoft.com/office/drawing/2014/main" id="{B128B431-F549-4497-AB17-F0413D7E3D6E}"/>
            </a:ext>
          </a:extLst>
        </xdr:cNvPr>
        <xdr:cNvSpPr txBox="1"/>
      </xdr:nvSpPr>
      <xdr:spPr>
        <a:xfrm>
          <a:off x="7677227" y="1426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69054</xdr:rowOff>
    </xdr:from>
    <xdr:ext cx="469744" cy="259045"/>
    <xdr:sp macro="" textlink="">
      <xdr:nvSpPr>
        <xdr:cNvPr id="370" name="n_3mainValue【公営住宅】&#10;一人当たり面積">
          <a:extLst>
            <a:ext uri="{FF2B5EF4-FFF2-40B4-BE49-F238E27FC236}">
              <a16:creationId xmlns:a16="http://schemas.microsoft.com/office/drawing/2014/main" id="{9C8CEC65-EDE2-4C92-A4DE-3C5989FDAB81}"/>
            </a:ext>
          </a:extLst>
        </xdr:cNvPr>
        <xdr:cNvSpPr txBox="1"/>
      </xdr:nvSpPr>
      <xdr:spPr>
        <a:xfrm>
          <a:off x="6864427" y="1426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68597</xdr:rowOff>
    </xdr:from>
    <xdr:ext cx="469744" cy="259045"/>
    <xdr:sp macro="" textlink="">
      <xdr:nvSpPr>
        <xdr:cNvPr id="371" name="n_4mainValue【公営住宅】&#10;一人当たり面積">
          <a:extLst>
            <a:ext uri="{FF2B5EF4-FFF2-40B4-BE49-F238E27FC236}">
              <a16:creationId xmlns:a16="http://schemas.microsoft.com/office/drawing/2014/main" id="{E6E93A3D-E11B-4C8A-877C-CBD5C4A1F67E}"/>
            </a:ext>
          </a:extLst>
        </xdr:cNvPr>
        <xdr:cNvSpPr txBox="1"/>
      </xdr:nvSpPr>
      <xdr:spPr>
        <a:xfrm>
          <a:off x="607067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778A17FA-7371-4435-BD8A-9B80FE47E826}"/>
            </a:ext>
          </a:extLst>
        </xdr:cNvPr>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41962AC2-A17E-4762-9134-C65CAA7973E1}"/>
            </a:ext>
          </a:extLst>
        </xdr:cNvPr>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89CD9717-A1AC-4BCC-8135-8E76DE772B9B}"/>
            </a:ext>
          </a:extLst>
        </xdr:cNvPr>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7FEC24CA-F54B-454E-8388-F8E764C3D974}"/>
            </a:ext>
          </a:extLst>
        </xdr:cNvPr>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7F838287-26C6-48D4-BACF-A67F432CD71A}"/>
            </a:ext>
          </a:extLst>
        </xdr:cNvPr>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31D74E0F-5657-47AE-8708-67102E8513F2}"/>
            </a:ext>
          </a:extLst>
        </xdr:cNvPr>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DC418767-A1F6-4E2A-B8F3-2D93BA673850}"/>
            </a:ext>
          </a:extLst>
        </xdr:cNvPr>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84DD5973-6161-4182-BCDD-80959FAA8820}"/>
            </a:ext>
          </a:extLst>
        </xdr:cNvPr>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285587EB-48BB-4518-AB1E-011CBF896155}"/>
            </a:ext>
          </a:extLst>
        </xdr:cNvPr>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B023DAF8-7226-4DF4-B21B-582AB6F8FD36}"/>
            </a:ext>
          </a:extLst>
        </xdr:cNvPr>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E4EC3025-5E36-4C0F-901F-5E211E1B4FC5}"/>
            </a:ext>
          </a:extLst>
        </xdr:cNvPr>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25B42ABE-E518-4D3D-B54F-E21730B80831}"/>
            </a:ext>
          </a:extLst>
        </xdr:cNvPr>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9463A6BE-6A67-4129-B9C0-C230C9676D9B}"/>
            </a:ext>
          </a:extLst>
        </xdr:cNvPr>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94D53544-D9EA-46CA-8963-AFB78DCA9054}"/>
            </a:ext>
          </a:extLst>
        </xdr:cNvPr>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741DA49A-3879-484B-837B-E87875AB0F3B}"/>
            </a:ext>
          </a:extLst>
        </xdr:cNvPr>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B1E8CA90-EB93-4006-940B-5611DADD40EA}"/>
            </a:ext>
          </a:extLst>
        </xdr:cNvPr>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C075F35D-3DD1-45E9-8003-25B64E7E358F}"/>
            </a:ext>
          </a:extLst>
        </xdr:cNvPr>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69C639F5-63AD-4C6B-A57A-0D39BC7B58EB}"/>
            </a:ext>
          </a:extLst>
        </xdr:cNvPr>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390CAD04-C0B9-4234-8E28-96A0046A9C8C}"/>
            </a:ext>
          </a:extLst>
        </xdr:cNvPr>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3C2943B5-A800-42C6-B9CB-EC23F17F1F6A}"/>
            </a:ext>
          </a:extLst>
        </xdr:cNvPr>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C7DB5DE8-9D37-42D5-81E9-87F7422274A8}"/>
            </a:ext>
          </a:extLst>
        </xdr:cNvPr>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4183CA65-03D1-4BF6-B871-957CF4DD10E7}"/>
            </a:ext>
          </a:extLst>
        </xdr:cNvPr>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36C778D4-1786-42B6-940B-DDCBFF1CB971}"/>
            </a:ext>
          </a:extLst>
        </xdr:cNvPr>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FC47F9FE-7529-413F-92CD-767BE12EE7DE}"/>
            </a:ext>
          </a:extLst>
        </xdr:cNvPr>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74F1E706-A3DC-44D9-8FD5-E51931D7F417}"/>
            </a:ext>
          </a:extLst>
        </xdr:cNvPr>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EC745483-7F45-4925-B3BA-E768028FFEDE}"/>
            </a:ext>
          </a:extLst>
        </xdr:cNvPr>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352E42CE-89F0-49C5-B9CA-B99A008B9D6A}"/>
            </a:ext>
          </a:extLst>
        </xdr:cNvPr>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9" name="直線コネクタ 398">
          <a:extLst>
            <a:ext uri="{FF2B5EF4-FFF2-40B4-BE49-F238E27FC236}">
              <a16:creationId xmlns:a16="http://schemas.microsoft.com/office/drawing/2014/main" id="{FA3B8508-6388-4708-BE52-C8433D735222}"/>
            </a:ext>
          </a:extLst>
        </xdr:cNvPr>
        <xdr:cNvCxnSpPr/>
      </xdr:nvCxnSpPr>
      <xdr:spPr>
        <a:xfrm>
          <a:off x="11207750" y="6902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0" name="テキスト ボックス 399">
          <a:extLst>
            <a:ext uri="{FF2B5EF4-FFF2-40B4-BE49-F238E27FC236}">
              <a16:creationId xmlns:a16="http://schemas.microsoft.com/office/drawing/2014/main" id="{9C64952A-8DE2-43DF-A68E-60DC39C6A0F1}"/>
            </a:ext>
          </a:extLst>
        </xdr:cNvPr>
        <xdr:cNvSpPr txBox="1"/>
      </xdr:nvSpPr>
      <xdr:spPr>
        <a:xfrm>
          <a:off x="108427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1" name="直線コネクタ 400">
          <a:extLst>
            <a:ext uri="{FF2B5EF4-FFF2-40B4-BE49-F238E27FC236}">
              <a16:creationId xmlns:a16="http://schemas.microsoft.com/office/drawing/2014/main" id="{80077B15-3AB0-4CC4-8C92-B16DC95C1F20}"/>
            </a:ext>
          </a:extLst>
        </xdr:cNvPr>
        <xdr:cNvCxnSpPr/>
      </xdr:nvCxnSpPr>
      <xdr:spPr>
        <a:xfrm>
          <a:off x="11207750" y="6457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2" name="テキスト ボックス 401">
          <a:extLst>
            <a:ext uri="{FF2B5EF4-FFF2-40B4-BE49-F238E27FC236}">
              <a16:creationId xmlns:a16="http://schemas.microsoft.com/office/drawing/2014/main" id="{2588407E-91CA-4854-BC2B-968D5F94A0B7}"/>
            </a:ext>
          </a:extLst>
        </xdr:cNvPr>
        <xdr:cNvSpPr txBox="1"/>
      </xdr:nvSpPr>
      <xdr:spPr>
        <a:xfrm>
          <a:off x="108427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3" name="直線コネクタ 402">
          <a:extLst>
            <a:ext uri="{FF2B5EF4-FFF2-40B4-BE49-F238E27FC236}">
              <a16:creationId xmlns:a16="http://schemas.microsoft.com/office/drawing/2014/main" id="{A8269CA8-A822-4572-A01B-B88B067F6BB7}"/>
            </a:ext>
          </a:extLst>
        </xdr:cNvPr>
        <xdr:cNvCxnSpPr/>
      </xdr:nvCxnSpPr>
      <xdr:spPr>
        <a:xfrm>
          <a:off x="11207750" y="6019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4" name="テキスト ボックス 403">
          <a:extLst>
            <a:ext uri="{FF2B5EF4-FFF2-40B4-BE49-F238E27FC236}">
              <a16:creationId xmlns:a16="http://schemas.microsoft.com/office/drawing/2014/main" id="{F1FEE2F0-6470-49AE-AB37-2A10D9A81517}"/>
            </a:ext>
          </a:extLst>
        </xdr:cNvPr>
        <xdr:cNvSpPr txBox="1"/>
      </xdr:nvSpPr>
      <xdr:spPr>
        <a:xfrm>
          <a:off x="108427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5" name="直線コネクタ 404">
          <a:extLst>
            <a:ext uri="{FF2B5EF4-FFF2-40B4-BE49-F238E27FC236}">
              <a16:creationId xmlns:a16="http://schemas.microsoft.com/office/drawing/2014/main" id="{A4348520-8A0D-44F4-974A-1C022158B86E}"/>
            </a:ext>
          </a:extLst>
        </xdr:cNvPr>
        <xdr:cNvCxnSpPr/>
      </xdr:nvCxnSpPr>
      <xdr:spPr>
        <a:xfrm>
          <a:off x="11207750" y="5581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6" name="テキスト ボックス 405">
          <a:extLst>
            <a:ext uri="{FF2B5EF4-FFF2-40B4-BE49-F238E27FC236}">
              <a16:creationId xmlns:a16="http://schemas.microsoft.com/office/drawing/2014/main" id="{EA6D86AA-4BF3-40B5-BB7B-B835F1FABB62}"/>
            </a:ext>
          </a:extLst>
        </xdr:cNvPr>
        <xdr:cNvSpPr txBox="1"/>
      </xdr:nvSpPr>
      <xdr:spPr>
        <a:xfrm>
          <a:off x="108427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a:extLst>
            <a:ext uri="{FF2B5EF4-FFF2-40B4-BE49-F238E27FC236}">
              <a16:creationId xmlns:a16="http://schemas.microsoft.com/office/drawing/2014/main" id="{63F904CB-4A91-477B-9F0F-FBCB78386A75}"/>
            </a:ext>
          </a:extLst>
        </xdr:cNvPr>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8" name="テキスト ボックス 407">
          <a:extLst>
            <a:ext uri="{FF2B5EF4-FFF2-40B4-BE49-F238E27FC236}">
              <a16:creationId xmlns:a16="http://schemas.microsoft.com/office/drawing/2014/main" id="{7A99F137-5E8B-49B3-A5F8-9CA53BE6F26A}"/>
            </a:ext>
          </a:extLst>
        </xdr:cNvPr>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a:extLst>
            <a:ext uri="{FF2B5EF4-FFF2-40B4-BE49-F238E27FC236}">
              <a16:creationId xmlns:a16="http://schemas.microsoft.com/office/drawing/2014/main" id="{6382F9FB-96F8-4118-BCF5-67AF8720DD09}"/>
            </a:ext>
          </a:extLst>
        </xdr:cNvPr>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10" name="直線コネクタ 409">
          <a:extLst>
            <a:ext uri="{FF2B5EF4-FFF2-40B4-BE49-F238E27FC236}">
              <a16:creationId xmlns:a16="http://schemas.microsoft.com/office/drawing/2014/main" id="{A4592D4A-3273-4DA8-B1C1-36759B5268DB}"/>
            </a:ext>
          </a:extLst>
        </xdr:cNvPr>
        <xdr:cNvCxnSpPr/>
      </xdr:nvCxnSpPr>
      <xdr:spPr>
        <a:xfrm flipV="1">
          <a:off x="14699614" y="5726176"/>
          <a:ext cx="0" cy="125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11" name="【認定こども園・幼稚園・保育所】&#10;有形固定資産減価償却率最小値テキスト">
          <a:extLst>
            <a:ext uri="{FF2B5EF4-FFF2-40B4-BE49-F238E27FC236}">
              <a16:creationId xmlns:a16="http://schemas.microsoft.com/office/drawing/2014/main" id="{125BF2C6-750A-4AFF-B3BA-0E3F7757E361}"/>
            </a:ext>
          </a:extLst>
        </xdr:cNvPr>
        <xdr:cNvSpPr txBox="1"/>
      </xdr:nvSpPr>
      <xdr:spPr>
        <a:xfrm>
          <a:off x="14738350" y="698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2" name="直線コネクタ 411">
          <a:extLst>
            <a:ext uri="{FF2B5EF4-FFF2-40B4-BE49-F238E27FC236}">
              <a16:creationId xmlns:a16="http://schemas.microsoft.com/office/drawing/2014/main" id="{50CCD638-78A0-46AB-B7A2-3CB7FD4F073F}"/>
            </a:ext>
          </a:extLst>
        </xdr:cNvPr>
        <xdr:cNvCxnSpPr/>
      </xdr:nvCxnSpPr>
      <xdr:spPr>
        <a:xfrm>
          <a:off x="14611350" y="69783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3" name="【認定こども園・幼稚園・保育所】&#10;有形固定資産減価償却率最大値テキスト">
          <a:extLst>
            <a:ext uri="{FF2B5EF4-FFF2-40B4-BE49-F238E27FC236}">
              <a16:creationId xmlns:a16="http://schemas.microsoft.com/office/drawing/2014/main" id="{4A818AC1-D07E-451C-A238-6DC321FFE403}"/>
            </a:ext>
          </a:extLst>
        </xdr:cNvPr>
        <xdr:cNvSpPr txBox="1"/>
      </xdr:nvSpPr>
      <xdr:spPr>
        <a:xfrm>
          <a:off x="14738350" y="5507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4" name="直線コネクタ 413">
          <a:extLst>
            <a:ext uri="{FF2B5EF4-FFF2-40B4-BE49-F238E27FC236}">
              <a16:creationId xmlns:a16="http://schemas.microsoft.com/office/drawing/2014/main" id="{B1191708-1D0D-429E-808D-362DA6F292B8}"/>
            </a:ext>
          </a:extLst>
        </xdr:cNvPr>
        <xdr:cNvCxnSpPr/>
      </xdr:nvCxnSpPr>
      <xdr:spPr>
        <a:xfrm>
          <a:off x="14611350" y="5726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70121</xdr:rowOff>
    </xdr:from>
    <xdr:ext cx="405111" cy="259045"/>
    <xdr:sp macro="" textlink="">
      <xdr:nvSpPr>
        <xdr:cNvPr id="415" name="【認定こども園・幼稚園・保育所】&#10;有形固定資産減価償却率平均値テキスト">
          <a:extLst>
            <a:ext uri="{FF2B5EF4-FFF2-40B4-BE49-F238E27FC236}">
              <a16:creationId xmlns:a16="http://schemas.microsoft.com/office/drawing/2014/main" id="{9CD4137F-28D1-4EBD-A93B-F7C50D3D8A5F}"/>
            </a:ext>
          </a:extLst>
        </xdr:cNvPr>
        <xdr:cNvSpPr txBox="1"/>
      </xdr:nvSpPr>
      <xdr:spPr>
        <a:xfrm>
          <a:off x="14738350" y="63439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6" name="フローチャート: 判断 415">
          <a:extLst>
            <a:ext uri="{FF2B5EF4-FFF2-40B4-BE49-F238E27FC236}">
              <a16:creationId xmlns:a16="http://schemas.microsoft.com/office/drawing/2014/main" id="{7E28602A-C0B2-4690-B1B2-318D6B77B1E8}"/>
            </a:ext>
          </a:extLst>
        </xdr:cNvPr>
        <xdr:cNvSpPr/>
      </xdr:nvSpPr>
      <xdr:spPr>
        <a:xfrm>
          <a:off x="14649450" y="636549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7" name="フローチャート: 判断 416">
          <a:extLst>
            <a:ext uri="{FF2B5EF4-FFF2-40B4-BE49-F238E27FC236}">
              <a16:creationId xmlns:a16="http://schemas.microsoft.com/office/drawing/2014/main" id="{EEBA7030-3F5E-4495-8866-25B2B53072AF}"/>
            </a:ext>
          </a:extLst>
        </xdr:cNvPr>
        <xdr:cNvSpPr/>
      </xdr:nvSpPr>
      <xdr:spPr>
        <a:xfrm>
          <a:off x="13887450" y="632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418" name="フローチャート: 判断 417">
          <a:extLst>
            <a:ext uri="{FF2B5EF4-FFF2-40B4-BE49-F238E27FC236}">
              <a16:creationId xmlns:a16="http://schemas.microsoft.com/office/drawing/2014/main" id="{1F17F25C-53E7-4847-AC7C-8048339D7BAC}"/>
            </a:ext>
          </a:extLst>
        </xdr:cNvPr>
        <xdr:cNvSpPr/>
      </xdr:nvSpPr>
      <xdr:spPr>
        <a:xfrm>
          <a:off x="13093700" y="627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29972</xdr:rowOff>
    </xdr:from>
    <xdr:to>
      <xdr:col>72</xdr:col>
      <xdr:colOff>38100</xdr:colOff>
      <xdr:row>38</xdr:row>
      <xdr:rowOff>131572</xdr:rowOff>
    </xdr:to>
    <xdr:sp macro="" textlink="">
      <xdr:nvSpPr>
        <xdr:cNvPr id="419" name="フローチャート: 判断 418">
          <a:extLst>
            <a:ext uri="{FF2B5EF4-FFF2-40B4-BE49-F238E27FC236}">
              <a16:creationId xmlns:a16="http://schemas.microsoft.com/office/drawing/2014/main" id="{DC0C5995-DC62-4955-9493-9C786F89ABEC}"/>
            </a:ext>
          </a:extLst>
        </xdr:cNvPr>
        <xdr:cNvSpPr/>
      </xdr:nvSpPr>
      <xdr:spPr>
        <a:xfrm>
          <a:off x="12299950" y="63037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xdr:rowOff>
    </xdr:from>
    <xdr:to>
      <xdr:col>67</xdr:col>
      <xdr:colOff>101600</xdr:colOff>
      <xdr:row>38</xdr:row>
      <xdr:rowOff>108712</xdr:rowOff>
    </xdr:to>
    <xdr:sp macro="" textlink="">
      <xdr:nvSpPr>
        <xdr:cNvPr id="420" name="フローチャート: 判断 419">
          <a:extLst>
            <a:ext uri="{FF2B5EF4-FFF2-40B4-BE49-F238E27FC236}">
              <a16:creationId xmlns:a16="http://schemas.microsoft.com/office/drawing/2014/main" id="{C149BCA1-65C9-409C-A304-88DA9C740FDB}"/>
            </a:ext>
          </a:extLst>
        </xdr:cNvPr>
        <xdr:cNvSpPr/>
      </xdr:nvSpPr>
      <xdr:spPr>
        <a:xfrm>
          <a:off x="11487150" y="628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F35246E1-05B1-45F1-951C-BFC1E3167212}"/>
            </a:ext>
          </a:extLst>
        </xdr:cNvPr>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503CC531-A046-40DC-9B5D-F0E79E117ED7}"/>
            </a:ext>
          </a:extLst>
        </xdr:cNvPr>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F08A8E97-DE07-4E9E-A494-0B72F0B79D63}"/>
            </a:ext>
          </a:extLst>
        </xdr:cNvPr>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5AC9C9DE-6CBE-43B8-A495-36426D739B7A}"/>
            </a:ext>
          </a:extLst>
        </xdr:cNvPr>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52FE578-B01D-42D5-8330-3B0E7B2AA5B3}"/>
            </a:ext>
          </a:extLst>
        </xdr:cNvPr>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18542</xdr:rowOff>
    </xdr:from>
    <xdr:to>
      <xdr:col>85</xdr:col>
      <xdr:colOff>177800</xdr:colOff>
      <xdr:row>38</xdr:row>
      <xdr:rowOff>120142</xdr:rowOff>
    </xdr:to>
    <xdr:sp macro="" textlink="">
      <xdr:nvSpPr>
        <xdr:cNvPr id="426" name="楕円 425">
          <a:extLst>
            <a:ext uri="{FF2B5EF4-FFF2-40B4-BE49-F238E27FC236}">
              <a16:creationId xmlns:a16="http://schemas.microsoft.com/office/drawing/2014/main" id="{75FF57B1-3105-45F2-A30D-2B35B97B1102}"/>
            </a:ext>
          </a:extLst>
        </xdr:cNvPr>
        <xdr:cNvSpPr/>
      </xdr:nvSpPr>
      <xdr:spPr>
        <a:xfrm>
          <a:off x="14649450" y="629234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41419</xdr:rowOff>
    </xdr:from>
    <xdr:ext cx="405111" cy="259045"/>
    <xdr:sp macro="" textlink="">
      <xdr:nvSpPr>
        <xdr:cNvPr id="427" name="【認定こども園・幼稚園・保育所】&#10;有形固定資産減価償却率該当値テキスト">
          <a:extLst>
            <a:ext uri="{FF2B5EF4-FFF2-40B4-BE49-F238E27FC236}">
              <a16:creationId xmlns:a16="http://schemas.microsoft.com/office/drawing/2014/main" id="{7C9949B5-4EF4-406B-82D2-534B8337405C}"/>
            </a:ext>
          </a:extLst>
        </xdr:cNvPr>
        <xdr:cNvSpPr txBox="1"/>
      </xdr:nvSpPr>
      <xdr:spPr>
        <a:xfrm>
          <a:off x="14738350" y="6150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128270</xdr:rowOff>
    </xdr:from>
    <xdr:to>
      <xdr:col>81</xdr:col>
      <xdr:colOff>101600</xdr:colOff>
      <xdr:row>38</xdr:row>
      <xdr:rowOff>58420</xdr:rowOff>
    </xdr:to>
    <xdr:sp macro="" textlink="">
      <xdr:nvSpPr>
        <xdr:cNvPr id="428" name="楕円 427">
          <a:extLst>
            <a:ext uri="{FF2B5EF4-FFF2-40B4-BE49-F238E27FC236}">
              <a16:creationId xmlns:a16="http://schemas.microsoft.com/office/drawing/2014/main" id="{67ED7BBE-C120-4F79-A63D-EF0E8CED1281}"/>
            </a:ext>
          </a:extLst>
        </xdr:cNvPr>
        <xdr:cNvSpPr/>
      </xdr:nvSpPr>
      <xdr:spPr>
        <a:xfrm>
          <a:off x="13887450" y="62369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xdr:rowOff>
    </xdr:from>
    <xdr:to>
      <xdr:col>85</xdr:col>
      <xdr:colOff>127000</xdr:colOff>
      <xdr:row>38</xdr:row>
      <xdr:rowOff>69342</xdr:rowOff>
    </xdr:to>
    <xdr:cxnSp macro="">
      <xdr:nvCxnSpPr>
        <xdr:cNvPr id="429" name="直線コネクタ 428">
          <a:extLst>
            <a:ext uri="{FF2B5EF4-FFF2-40B4-BE49-F238E27FC236}">
              <a16:creationId xmlns:a16="http://schemas.microsoft.com/office/drawing/2014/main" id="{07BC22CE-EE20-4C8B-A7EE-5E49EB2D0D36}"/>
            </a:ext>
          </a:extLst>
        </xdr:cNvPr>
        <xdr:cNvCxnSpPr/>
      </xdr:nvCxnSpPr>
      <xdr:spPr>
        <a:xfrm>
          <a:off x="13938250" y="6281420"/>
          <a:ext cx="762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91694</xdr:rowOff>
    </xdr:from>
    <xdr:to>
      <xdr:col>76</xdr:col>
      <xdr:colOff>165100</xdr:colOff>
      <xdr:row>38</xdr:row>
      <xdr:rowOff>21844</xdr:rowOff>
    </xdr:to>
    <xdr:sp macro="" textlink="">
      <xdr:nvSpPr>
        <xdr:cNvPr id="430" name="楕円 429">
          <a:extLst>
            <a:ext uri="{FF2B5EF4-FFF2-40B4-BE49-F238E27FC236}">
              <a16:creationId xmlns:a16="http://schemas.microsoft.com/office/drawing/2014/main" id="{B12943FA-7448-49F3-8A64-0EA832AD8FFA}"/>
            </a:ext>
          </a:extLst>
        </xdr:cNvPr>
        <xdr:cNvSpPr/>
      </xdr:nvSpPr>
      <xdr:spPr>
        <a:xfrm>
          <a:off x="13093700" y="62003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142494</xdr:rowOff>
    </xdr:from>
    <xdr:to>
      <xdr:col>81</xdr:col>
      <xdr:colOff>50800</xdr:colOff>
      <xdr:row>38</xdr:row>
      <xdr:rowOff>7620</xdr:rowOff>
    </xdr:to>
    <xdr:cxnSp macro="">
      <xdr:nvCxnSpPr>
        <xdr:cNvPr id="431" name="直線コネクタ 430">
          <a:extLst>
            <a:ext uri="{FF2B5EF4-FFF2-40B4-BE49-F238E27FC236}">
              <a16:creationId xmlns:a16="http://schemas.microsoft.com/office/drawing/2014/main" id="{FE251FBE-FE85-4E91-9DE1-A561A3BE90F0}"/>
            </a:ext>
          </a:extLst>
        </xdr:cNvPr>
        <xdr:cNvCxnSpPr/>
      </xdr:nvCxnSpPr>
      <xdr:spPr>
        <a:xfrm>
          <a:off x="13144500" y="6251194"/>
          <a:ext cx="79375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36830</xdr:rowOff>
    </xdr:from>
    <xdr:to>
      <xdr:col>72</xdr:col>
      <xdr:colOff>38100</xdr:colOff>
      <xdr:row>37</xdr:row>
      <xdr:rowOff>138430</xdr:rowOff>
    </xdr:to>
    <xdr:sp macro="" textlink="">
      <xdr:nvSpPr>
        <xdr:cNvPr id="432" name="楕円 431">
          <a:extLst>
            <a:ext uri="{FF2B5EF4-FFF2-40B4-BE49-F238E27FC236}">
              <a16:creationId xmlns:a16="http://schemas.microsoft.com/office/drawing/2014/main" id="{AF5BA456-8AFA-4755-B475-CDF8600CCFFF}"/>
            </a:ext>
          </a:extLst>
        </xdr:cNvPr>
        <xdr:cNvSpPr/>
      </xdr:nvSpPr>
      <xdr:spPr>
        <a:xfrm>
          <a:off x="12299950" y="61455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87630</xdr:rowOff>
    </xdr:from>
    <xdr:to>
      <xdr:col>76</xdr:col>
      <xdr:colOff>114300</xdr:colOff>
      <xdr:row>37</xdr:row>
      <xdr:rowOff>142494</xdr:rowOff>
    </xdr:to>
    <xdr:cxnSp macro="">
      <xdr:nvCxnSpPr>
        <xdr:cNvPr id="433" name="直線コネクタ 432">
          <a:extLst>
            <a:ext uri="{FF2B5EF4-FFF2-40B4-BE49-F238E27FC236}">
              <a16:creationId xmlns:a16="http://schemas.microsoft.com/office/drawing/2014/main" id="{BC27FEC6-1863-4669-B5CA-8A64C1C1AA6C}"/>
            </a:ext>
          </a:extLst>
        </xdr:cNvPr>
        <xdr:cNvCxnSpPr/>
      </xdr:nvCxnSpPr>
      <xdr:spPr>
        <a:xfrm>
          <a:off x="12344400" y="6196330"/>
          <a:ext cx="8001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23114</xdr:rowOff>
    </xdr:from>
    <xdr:to>
      <xdr:col>67</xdr:col>
      <xdr:colOff>101600</xdr:colOff>
      <xdr:row>37</xdr:row>
      <xdr:rowOff>124714</xdr:rowOff>
    </xdr:to>
    <xdr:sp macro="" textlink="">
      <xdr:nvSpPr>
        <xdr:cNvPr id="434" name="楕円 433">
          <a:extLst>
            <a:ext uri="{FF2B5EF4-FFF2-40B4-BE49-F238E27FC236}">
              <a16:creationId xmlns:a16="http://schemas.microsoft.com/office/drawing/2014/main" id="{74497FDC-3465-46CB-BBF1-5FD8579F8B44}"/>
            </a:ext>
          </a:extLst>
        </xdr:cNvPr>
        <xdr:cNvSpPr/>
      </xdr:nvSpPr>
      <xdr:spPr>
        <a:xfrm>
          <a:off x="11487150" y="613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73914</xdr:rowOff>
    </xdr:from>
    <xdr:to>
      <xdr:col>71</xdr:col>
      <xdr:colOff>177800</xdr:colOff>
      <xdr:row>37</xdr:row>
      <xdr:rowOff>87630</xdr:rowOff>
    </xdr:to>
    <xdr:cxnSp macro="">
      <xdr:nvCxnSpPr>
        <xdr:cNvPr id="435" name="直線コネクタ 434">
          <a:extLst>
            <a:ext uri="{FF2B5EF4-FFF2-40B4-BE49-F238E27FC236}">
              <a16:creationId xmlns:a16="http://schemas.microsoft.com/office/drawing/2014/main" id="{1254695E-2D28-49F6-85BD-61D0A6581555}"/>
            </a:ext>
          </a:extLst>
        </xdr:cNvPr>
        <xdr:cNvCxnSpPr/>
      </xdr:nvCxnSpPr>
      <xdr:spPr>
        <a:xfrm>
          <a:off x="11537950" y="6182614"/>
          <a:ext cx="80645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145559</xdr:rowOff>
    </xdr:from>
    <xdr:ext cx="405111" cy="259045"/>
    <xdr:sp macro="" textlink="">
      <xdr:nvSpPr>
        <xdr:cNvPr id="436" name="n_1aveValue【認定こども園・幼稚園・保育所】&#10;有形固定資産減価償却率">
          <a:extLst>
            <a:ext uri="{FF2B5EF4-FFF2-40B4-BE49-F238E27FC236}">
              <a16:creationId xmlns:a16="http://schemas.microsoft.com/office/drawing/2014/main" id="{37B95D1D-3780-4CEB-A26D-BAF37C5ABFF8}"/>
            </a:ext>
          </a:extLst>
        </xdr:cNvPr>
        <xdr:cNvSpPr txBox="1"/>
      </xdr:nvSpPr>
      <xdr:spPr>
        <a:xfrm>
          <a:off x="13742044" y="6419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437" name="n_2aveValue【認定こども園・幼稚園・保育所】&#10;有形固定資産減価償却率">
          <a:extLst>
            <a:ext uri="{FF2B5EF4-FFF2-40B4-BE49-F238E27FC236}">
              <a16:creationId xmlns:a16="http://schemas.microsoft.com/office/drawing/2014/main" id="{A6471335-4030-400E-B68F-7A89651FE217}"/>
            </a:ext>
          </a:extLst>
        </xdr:cNvPr>
        <xdr:cNvSpPr txBox="1"/>
      </xdr:nvSpPr>
      <xdr:spPr>
        <a:xfrm>
          <a:off x="12960994"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122699</xdr:rowOff>
    </xdr:from>
    <xdr:ext cx="405111" cy="259045"/>
    <xdr:sp macro="" textlink="">
      <xdr:nvSpPr>
        <xdr:cNvPr id="438" name="n_3aveValue【認定こども園・幼稚園・保育所】&#10;有形固定資産減価償却率">
          <a:extLst>
            <a:ext uri="{FF2B5EF4-FFF2-40B4-BE49-F238E27FC236}">
              <a16:creationId xmlns:a16="http://schemas.microsoft.com/office/drawing/2014/main" id="{859D4E8B-E788-420A-AAE7-0782317F3797}"/>
            </a:ext>
          </a:extLst>
        </xdr:cNvPr>
        <xdr:cNvSpPr txBox="1"/>
      </xdr:nvSpPr>
      <xdr:spPr>
        <a:xfrm>
          <a:off x="12167244" y="639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99839</xdr:rowOff>
    </xdr:from>
    <xdr:ext cx="405111" cy="259045"/>
    <xdr:sp macro="" textlink="">
      <xdr:nvSpPr>
        <xdr:cNvPr id="439" name="n_4aveValue【認定こども園・幼稚園・保育所】&#10;有形固定資産減価償却率">
          <a:extLst>
            <a:ext uri="{FF2B5EF4-FFF2-40B4-BE49-F238E27FC236}">
              <a16:creationId xmlns:a16="http://schemas.microsoft.com/office/drawing/2014/main" id="{D067638E-2C8A-4EB1-ABDA-9534A4F1FAF2}"/>
            </a:ext>
          </a:extLst>
        </xdr:cNvPr>
        <xdr:cNvSpPr txBox="1"/>
      </xdr:nvSpPr>
      <xdr:spPr>
        <a:xfrm>
          <a:off x="11354444" y="637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74947</xdr:rowOff>
    </xdr:from>
    <xdr:ext cx="405111" cy="259045"/>
    <xdr:sp macro="" textlink="">
      <xdr:nvSpPr>
        <xdr:cNvPr id="440" name="n_1mainValue【認定こども園・幼稚園・保育所】&#10;有形固定資産減価償却率">
          <a:extLst>
            <a:ext uri="{FF2B5EF4-FFF2-40B4-BE49-F238E27FC236}">
              <a16:creationId xmlns:a16="http://schemas.microsoft.com/office/drawing/2014/main" id="{6FB3A2C9-1887-4295-B25D-9D6486B9193F}"/>
            </a:ext>
          </a:extLst>
        </xdr:cNvPr>
        <xdr:cNvSpPr txBox="1"/>
      </xdr:nvSpPr>
      <xdr:spPr>
        <a:xfrm>
          <a:off x="137420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38371</xdr:rowOff>
    </xdr:from>
    <xdr:ext cx="405111" cy="259045"/>
    <xdr:sp macro="" textlink="">
      <xdr:nvSpPr>
        <xdr:cNvPr id="441" name="n_2mainValue【認定こども園・幼稚園・保育所】&#10;有形固定資産減価償却率">
          <a:extLst>
            <a:ext uri="{FF2B5EF4-FFF2-40B4-BE49-F238E27FC236}">
              <a16:creationId xmlns:a16="http://schemas.microsoft.com/office/drawing/2014/main" id="{D5857AEC-34D0-455C-8193-1F735CA18638}"/>
            </a:ext>
          </a:extLst>
        </xdr:cNvPr>
        <xdr:cNvSpPr txBox="1"/>
      </xdr:nvSpPr>
      <xdr:spPr>
        <a:xfrm>
          <a:off x="12960994" y="598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154957</xdr:rowOff>
    </xdr:from>
    <xdr:ext cx="405111" cy="259045"/>
    <xdr:sp macro="" textlink="">
      <xdr:nvSpPr>
        <xdr:cNvPr id="442" name="n_3mainValue【認定こども園・幼稚園・保育所】&#10;有形固定資産減価償却率">
          <a:extLst>
            <a:ext uri="{FF2B5EF4-FFF2-40B4-BE49-F238E27FC236}">
              <a16:creationId xmlns:a16="http://schemas.microsoft.com/office/drawing/2014/main" id="{AAA9B9AE-EBE5-4154-B11F-BEBD377595BE}"/>
            </a:ext>
          </a:extLst>
        </xdr:cNvPr>
        <xdr:cNvSpPr txBox="1"/>
      </xdr:nvSpPr>
      <xdr:spPr>
        <a:xfrm>
          <a:off x="12167244" y="5933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141241</xdr:rowOff>
    </xdr:from>
    <xdr:ext cx="405111" cy="259045"/>
    <xdr:sp macro="" textlink="">
      <xdr:nvSpPr>
        <xdr:cNvPr id="443" name="n_4mainValue【認定こども園・幼稚園・保育所】&#10;有形固定資産減価償却率">
          <a:extLst>
            <a:ext uri="{FF2B5EF4-FFF2-40B4-BE49-F238E27FC236}">
              <a16:creationId xmlns:a16="http://schemas.microsoft.com/office/drawing/2014/main" id="{21CC0AE6-FCF0-4FA7-A838-156A23863F35}"/>
            </a:ext>
          </a:extLst>
        </xdr:cNvPr>
        <xdr:cNvSpPr txBox="1"/>
      </xdr:nvSpPr>
      <xdr:spPr>
        <a:xfrm>
          <a:off x="11354444" y="5919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a:extLst>
            <a:ext uri="{FF2B5EF4-FFF2-40B4-BE49-F238E27FC236}">
              <a16:creationId xmlns:a16="http://schemas.microsoft.com/office/drawing/2014/main" id="{47D244A9-5EEF-4988-9AE9-8EA9D21D90F4}"/>
            </a:ext>
          </a:extLst>
        </xdr:cNvPr>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a:extLst>
            <a:ext uri="{FF2B5EF4-FFF2-40B4-BE49-F238E27FC236}">
              <a16:creationId xmlns:a16="http://schemas.microsoft.com/office/drawing/2014/main" id="{52CDDFC7-128E-4365-AD30-D9593966D5EC}"/>
            </a:ext>
          </a:extLst>
        </xdr:cNvPr>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a:extLst>
            <a:ext uri="{FF2B5EF4-FFF2-40B4-BE49-F238E27FC236}">
              <a16:creationId xmlns:a16="http://schemas.microsoft.com/office/drawing/2014/main" id="{F72F6590-4618-44F2-BDA6-49B7A81BC4F3}"/>
            </a:ext>
          </a:extLst>
        </xdr:cNvPr>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a:extLst>
            <a:ext uri="{FF2B5EF4-FFF2-40B4-BE49-F238E27FC236}">
              <a16:creationId xmlns:a16="http://schemas.microsoft.com/office/drawing/2014/main" id="{21B7A690-0143-442F-A504-170760557C28}"/>
            </a:ext>
          </a:extLst>
        </xdr:cNvPr>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a:extLst>
            <a:ext uri="{FF2B5EF4-FFF2-40B4-BE49-F238E27FC236}">
              <a16:creationId xmlns:a16="http://schemas.microsoft.com/office/drawing/2014/main" id="{89C1672E-6A7B-4CE6-B793-4E4BAAACEDE7}"/>
            </a:ext>
          </a:extLst>
        </xdr:cNvPr>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a:extLst>
            <a:ext uri="{FF2B5EF4-FFF2-40B4-BE49-F238E27FC236}">
              <a16:creationId xmlns:a16="http://schemas.microsoft.com/office/drawing/2014/main" id="{66BBD68A-B2EA-4FD2-A69D-A19825193465}"/>
            </a:ext>
          </a:extLst>
        </xdr:cNvPr>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a:extLst>
            <a:ext uri="{FF2B5EF4-FFF2-40B4-BE49-F238E27FC236}">
              <a16:creationId xmlns:a16="http://schemas.microsoft.com/office/drawing/2014/main" id="{DDE45C08-388A-4FFA-80C2-02455B6D9732}"/>
            </a:ext>
          </a:extLst>
        </xdr:cNvPr>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a:extLst>
            <a:ext uri="{FF2B5EF4-FFF2-40B4-BE49-F238E27FC236}">
              <a16:creationId xmlns:a16="http://schemas.microsoft.com/office/drawing/2014/main" id="{E9FD2A34-E469-4B45-9670-7197B2CCE29F}"/>
            </a:ext>
          </a:extLst>
        </xdr:cNvPr>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a:extLst>
            <a:ext uri="{FF2B5EF4-FFF2-40B4-BE49-F238E27FC236}">
              <a16:creationId xmlns:a16="http://schemas.microsoft.com/office/drawing/2014/main" id="{1C524DD5-184A-45B0-9DB7-83C9F5D7B1AD}"/>
            </a:ext>
          </a:extLst>
        </xdr:cNvPr>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a:extLst>
            <a:ext uri="{FF2B5EF4-FFF2-40B4-BE49-F238E27FC236}">
              <a16:creationId xmlns:a16="http://schemas.microsoft.com/office/drawing/2014/main" id="{72D88A80-68E2-4268-858A-98B523E2AA78}"/>
            </a:ext>
          </a:extLst>
        </xdr:cNvPr>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4" name="直線コネクタ 453">
          <a:extLst>
            <a:ext uri="{FF2B5EF4-FFF2-40B4-BE49-F238E27FC236}">
              <a16:creationId xmlns:a16="http://schemas.microsoft.com/office/drawing/2014/main" id="{90959732-7181-4223-8521-7B962904AE02}"/>
            </a:ext>
          </a:extLst>
        </xdr:cNvPr>
        <xdr:cNvCxnSpPr/>
      </xdr:nvCxnSpPr>
      <xdr:spPr>
        <a:xfrm>
          <a:off x="164592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5" name="テキスト ボックス 454">
          <a:extLst>
            <a:ext uri="{FF2B5EF4-FFF2-40B4-BE49-F238E27FC236}">
              <a16:creationId xmlns:a16="http://schemas.microsoft.com/office/drawing/2014/main" id="{6A3160B8-9718-450E-BB7D-06E63BC9B7FC}"/>
            </a:ext>
          </a:extLst>
        </xdr:cNvPr>
        <xdr:cNvSpPr txBox="1"/>
      </xdr:nvSpPr>
      <xdr:spPr>
        <a:xfrm>
          <a:off x="1604917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6" name="直線コネクタ 455">
          <a:extLst>
            <a:ext uri="{FF2B5EF4-FFF2-40B4-BE49-F238E27FC236}">
              <a16:creationId xmlns:a16="http://schemas.microsoft.com/office/drawing/2014/main" id="{AC812695-6166-4784-901C-8145219058C3}"/>
            </a:ext>
          </a:extLst>
        </xdr:cNvPr>
        <xdr:cNvCxnSpPr/>
      </xdr:nvCxnSpPr>
      <xdr:spPr>
        <a:xfrm>
          <a:off x="164592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7" name="テキスト ボックス 456">
          <a:extLst>
            <a:ext uri="{FF2B5EF4-FFF2-40B4-BE49-F238E27FC236}">
              <a16:creationId xmlns:a16="http://schemas.microsoft.com/office/drawing/2014/main" id="{FF1F9B5E-6C5F-4FD2-925C-137FF24C116A}"/>
            </a:ext>
          </a:extLst>
        </xdr:cNvPr>
        <xdr:cNvSpPr txBox="1"/>
      </xdr:nvSpPr>
      <xdr:spPr>
        <a:xfrm>
          <a:off x="1604917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8" name="直線コネクタ 457">
          <a:extLst>
            <a:ext uri="{FF2B5EF4-FFF2-40B4-BE49-F238E27FC236}">
              <a16:creationId xmlns:a16="http://schemas.microsoft.com/office/drawing/2014/main" id="{C3E5EBCD-DB4C-4C17-915A-108782B87755}"/>
            </a:ext>
          </a:extLst>
        </xdr:cNvPr>
        <xdr:cNvCxnSpPr/>
      </xdr:nvCxnSpPr>
      <xdr:spPr>
        <a:xfrm>
          <a:off x="164592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9" name="テキスト ボックス 458">
          <a:extLst>
            <a:ext uri="{FF2B5EF4-FFF2-40B4-BE49-F238E27FC236}">
              <a16:creationId xmlns:a16="http://schemas.microsoft.com/office/drawing/2014/main" id="{BF2FCD39-F4E8-4DB4-BD35-15943B6FB62F}"/>
            </a:ext>
          </a:extLst>
        </xdr:cNvPr>
        <xdr:cNvSpPr txBox="1"/>
      </xdr:nvSpPr>
      <xdr:spPr>
        <a:xfrm>
          <a:off x="1604917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0" name="直線コネクタ 459">
          <a:extLst>
            <a:ext uri="{FF2B5EF4-FFF2-40B4-BE49-F238E27FC236}">
              <a16:creationId xmlns:a16="http://schemas.microsoft.com/office/drawing/2014/main" id="{6DE128C4-39AD-4A99-96F1-4631CC993445}"/>
            </a:ext>
          </a:extLst>
        </xdr:cNvPr>
        <xdr:cNvCxnSpPr/>
      </xdr:nvCxnSpPr>
      <xdr:spPr>
        <a:xfrm>
          <a:off x="164592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1" name="テキスト ボックス 460">
          <a:extLst>
            <a:ext uri="{FF2B5EF4-FFF2-40B4-BE49-F238E27FC236}">
              <a16:creationId xmlns:a16="http://schemas.microsoft.com/office/drawing/2014/main" id="{662396A2-4818-4B1B-B4B8-BC52A14D4019}"/>
            </a:ext>
          </a:extLst>
        </xdr:cNvPr>
        <xdr:cNvSpPr txBox="1"/>
      </xdr:nvSpPr>
      <xdr:spPr>
        <a:xfrm>
          <a:off x="1604917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2" name="直線コネクタ 461">
          <a:extLst>
            <a:ext uri="{FF2B5EF4-FFF2-40B4-BE49-F238E27FC236}">
              <a16:creationId xmlns:a16="http://schemas.microsoft.com/office/drawing/2014/main" id="{D5C7935A-ECE9-4B4C-98A5-EE8727DDDE39}"/>
            </a:ext>
          </a:extLst>
        </xdr:cNvPr>
        <xdr:cNvCxnSpPr/>
      </xdr:nvCxnSpPr>
      <xdr:spPr>
        <a:xfrm>
          <a:off x="164592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3" name="テキスト ボックス 462">
          <a:extLst>
            <a:ext uri="{FF2B5EF4-FFF2-40B4-BE49-F238E27FC236}">
              <a16:creationId xmlns:a16="http://schemas.microsoft.com/office/drawing/2014/main" id="{B3A7E2A7-3E0A-46E4-9F34-D9D78F1BA8C5}"/>
            </a:ext>
          </a:extLst>
        </xdr:cNvPr>
        <xdr:cNvSpPr txBox="1"/>
      </xdr:nvSpPr>
      <xdr:spPr>
        <a:xfrm>
          <a:off x="1604917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a:extLst>
            <a:ext uri="{FF2B5EF4-FFF2-40B4-BE49-F238E27FC236}">
              <a16:creationId xmlns:a16="http://schemas.microsoft.com/office/drawing/2014/main" id="{020EBF5F-7A28-4F15-BD51-AB7B66295372}"/>
            </a:ext>
          </a:extLst>
        </xdr:cNvPr>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5" name="テキスト ボックス 464">
          <a:extLst>
            <a:ext uri="{FF2B5EF4-FFF2-40B4-BE49-F238E27FC236}">
              <a16:creationId xmlns:a16="http://schemas.microsoft.com/office/drawing/2014/main" id="{47204CA4-C777-468F-9BDA-AFF20B7D00C1}"/>
            </a:ext>
          </a:extLst>
        </xdr:cNvPr>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認定こども園・幼稚園・保育所】&#10;一人当たり面積グラフ枠">
          <a:extLst>
            <a:ext uri="{FF2B5EF4-FFF2-40B4-BE49-F238E27FC236}">
              <a16:creationId xmlns:a16="http://schemas.microsoft.com/office/drawing/2014/main" id="{F74B6726-5628-464B-9F28-D588E556E1FB}"/>
            </a:ext>
          </a:extLst>
        </xdr:cNvPr>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7" name="直線コネクタ 466">
          <a:extLst>
            <a:ext uri="{FF2B5EF4-FFF2-40B4-BE49-F238E27FC236}">
              <a16:creationId xmlns:a16="http://schemas.microsoft.com/office/drawing/2014/main" id="{47EA26CC-6107-4BA4-A40C-21018AC9206A}"/>
            </a:ext>
          </a:extLst>
        </xdr:cNvPr>
        <xdr:cNvCxnSpPr/>
      </xdr:nvCxnSpPr>
      <xdr:spPr>
        <a:xfrm flipV="1">
          <a:off x="19951064" y="5659120"/>
          <a:ext cx="0" cy="1228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8" name="【認定こども園・幼稚園・保育所】&#10;一人当たり面積最小値テキスト">
          <a:extLst>
            <a:ext uri="{FF2B5EF4-FFF2-40B4-BE49-F238E27FC236}">
              <a16:creationId xmlns:a16="http://schemas.microsoft.com/office/drawing/2014/main" id="{6173EDC5-8BEE-446D-858A-1BBA40793BB3}"/>
            </a:ext>
          </a:extLst>
        </xdr:cNvPr>
        <xdr:cNvSpPr txBox="1"/>
      </xdr:nvSpPr>
      <xdr:spPr>
        <a:xfrm>
          <a:off x="19989800" y="689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9" name="直線コネクタ 468">
          <a:extLst>
            <a:ext uri="{FF2B5EF4-FFF2-40B4-BE49-F238E27FC236}">
              <a16:creationId xmlns:a16="http://schemas.microsoft.com/office/drawing/2014/main" id="{A702C3FB-AB45-4D1C-B5A8-B46AD184AEC7}"/>
            </a:ext>
          </a:extLst>
        </xdr:cNvPr>
        <xdr:cNvCxnSpPr/>
      </xdr:nvCxnSpPr>
      <xdr:spPr>
        <a:xfrm>
          <a:off x="19881850" y="68872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70" name="【認定こども園・幼稚園・保育所】&#10;一人当たり面積最大値テキスト">
          <a:extLst>
            <a:ext uri="{FF2B5EF4-FFF2-40B4-BE49-F238E27FC236}">
              <a16:creationId xmlns:a16="http://schemas.microsoft.com/office/drawing/2014/main" id="{2FF2173C-9772-495B-800B-3029D1A3E06A}"/>
            </a:ext>
          </a:extLst>
        </xdr:cNvPr>
        <xdr:cNvSpPr txBox="1"/>
      </xdr:nvSpPr>
      <xdr:spPr>
        <a:xfrm>
          <a:off x="19989800" y="54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71" name="直線コネクタ 470">
          <a:extLst>
            <a:ext uri="{FF2B5EF4-FFF2-40B4-BE49-F238E27FC236}">
              <a16:creationId xmlns:a16="http://schemas.microsoft.com/office/drawing/2014/main" id="{118C2ECB-99A4-4DD0-8A89-AAE4A6DB2154}"/>
            </a:ext>
          </a:extLst>
        </xdr:cNvPr>
        <xdr:cNvCxnSpPr/>
      </xdr:nvCxnSpPr>
      <xdr:spPr>
        <a:xfrm>
          <a:off x="19881850" y="5659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2" name="【認定こども園・幼稚園・保育所】&#10;一人当たり面積平均値テキスト">
          <a:extLst>
            <a:ext uri="{FF2B5EF4-FFF2-40B4-BE49-F238E27FC236}">
              <a16:creationId xmlns:a16="http://schemas.microsoft.com/office/drawing/2014/main" id="{0C9D173C-AF4B-44F2-B705-C1E724CF26FC}"/>
            </a:ext>
          </a:extLst>
        </xdr:cNvPr>
        <xdr:cNvSpPr txBox="1"/>
      </xdr:nvSpPr>
      <xdr:spPr>
        <a:xfrm>
          <a:off x="19989800" y="6363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3" name="フローチャート: 判断 472">
          <a:extLst>
            <a:ext uri="{FF2B5EF4-FFF2-40B4-BE49-F238E27FC236}">
              <a16:creationId xmlns:a16="http://schemas.microsoft.com/office/drawing/2014/main" id="{B57560F2-6C92-4A33-B036-8CA7EC4EE292}"/>
            </a:ext>
          </a:extLst>
        </xdr:cNvPr>
        <xdr:cNvSpPr/>
      </xdr:nvSpPr>
      <xdr:spPr>
        <a:xfrm>
          <a:off x="19900900" y="65062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4" name="フローチャート: 判断 473">
          <a:extLst>
            <a:ext uri="{FF2B5EF4-FFF2-40B4-BE49-F238E27FC236}">
              <a16:creationId xmlns:a16="http://schemas.microsoft.com/office/drawing/2014/main" id="{9CF9AE14-68C4-42D6-9519-BCE429EF55FD}"/>
            </a:ext>
          </a:extLst>
        </xdr:cNvPr>
        <xdr:cNvSpPr/>
      </xdr:nvSpPr>
      <xdr:spPr>
        <a:xfrm>
          <a:off x="19157950" y="6468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10160</xdr:rowOff>
    </xdr:from>
    <xdr:to>
      <xdr:col>107</xdr:col>
      <xdr:colOff>101600</xdr:colOff>
      <xdr:row>40</xdr:row>
      <xdr:rowOff>111760</xdr:rowOff>
    </xdr:to>
    <xdr:sp macro="" textlink="">
      <xdr:nvSpPr>
        <xdr:cNvPr id="475" name="フローチャート: 判断 474">
          <a:extLst>
            <a:ext uri="{FF2B5EF4-FFF2-40B4-BE49-F238E27FC236}">
              <a16:creationId xmlns:a16="http://schemas.microsoft.com/office/drawing/2014/main" id="{B6AB3270-3B5D-431B-9787-3A6ECB1F8BC4}"/>
            </a:ext>
          </a:extLst>
        </xdr:cNvPr>
        <xdr:cNvSpPr/>
      </xdr:nvSpPr>
      <xdr:spPr>
        <a:xfrm>
          <a:off x="18345150" y="661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55880</xdr:rowOff>
    </xdr:from>
    <xdr:to>
      <xdr:col>102</xdr:col>
      <xdr:colOff>165100</xdr:colOff>
      <xdr:row>40</xdr:row>
      <xdr:rowOff>157480</xdr:rowOff>
    </xdr:to>
    <xdr:sp macro="" textlink="">
      <xdr:nvSpPr>
        <xdr:cNvPr id="476" name="フローチャート: 判断 475">
          <a:extLst>
            <a:ext uri="{FF2B5EF4-FFF2-40B4-BE49-F238E27FC236}">
              <a16:creationId xmlns:a16="http://schemas.microsoft.com/office/drawing/2014/main" id="{F1656F8E-3DCB-4464-8AEE-3BC7B8781E0C}"/>
            </a:ext>
          </a:extLst>
        </xdr:cNvPr>
        <xdr:cNvSpPr/>
      </xdr:nvSpPr>
      <xdr:spPr>
        <a:xfrm>
          <a:off x="17551400" y="665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40640</xdr:rowOff>
    </xdr:from>
    <xdr:to>
      <xdr:col>98</xdr:col>
      <xdr:colOff>38100</xdr:colOff>
      <xdr:row>40</xdr:row>
      <xdr:rowOff>142240</xdr:rowOff>
    </xdr:to>
    <xdr:sp macro="" textlink="">
      <xdr:nvSpPr>
        <xdr:cNvPr id="477" name="フローチャート: 判断 476">
          <a:extLst>
            <a:ext uri="{FF2B5EF4-FFF2-40B4-BE49-F238E27FC236}">
              <a16:creationId xmlns:a16="http://schemas.microsoft.com/office/drawing/2014/main" id="{AC68CDFD-1AED-4DC4-82E6-2644C4FB54E2}"/>
            </a:ext>
          </a:extLst>
        </xdr:cNvPr>
        <xdr:cNvSpPr/>
      </xdr:nvSpPr>
      <xdr:spPr>
        <a:xfrm>
          <a:off x="16757650" y="6644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2F12F203-C5E4-4DA0-8DEA-5F495CC5DC01}"/>
            </a:ext>
          </a:extLst>
        </xdr:cNvPr>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E71B05F9-E60A-4649-A389-296FB68853D4}"/>
            </a:ext>
          </a:extLst>
        </xdr:cNvPr>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804CA530-E194-4D10-BC51-4A112D14808C}"/>
            </a:ext>
          </a:extLst>
        </xdr:cNvPr>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250882E6-63AE-4400-AA5B-636A4F7BA409}"/>
            </a:ext>
          </a:extLst>
        </xdr:cNvPr>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E27A4F40-718A-402A-BB0E-96423B4F0F2A}"/>
            </a:ext>
          </a:extLst>
        </xdr:cNvPr>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158750</xdr:rowOff>
    </xdr:from>
    <xdr:to>
      <xdr:col>116</xdr:col>
      <xdr:colOff>114300</xdr:colOff>
      <xdr:row>40</xdr:row>
      <xdr:rowOff>88900</xdr:rowOff>
    </xdr:to>
    <xdr:sp macro="" textlink="">
      <xdr:nvSpPr>
        <xdr:cNvPr id="483" name="楕円 482">
          <a:extLst>
            <a:ext uri="{FF2B5EF4-FFF2-40B4-BE49-F238E27FC236}">
              <a16:creationId xmlns:a16="http://schemas.microsoft.com/office/drawing/2014/main" id="{401F8E0F-08A1-4900-A507-625F97A060AD}"/>
            </a:ext>
          </a:extLst>
        </xdr:cNvPr>
        <xdr:cNvSpPr/>
      </xdr:nvSpPr>
      <xdr:spPr>
        <a:xfrm>
          <a:off x="19900900" y="6597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137177</xdr:rowOff>
    </xdr:from>
    <xdr:ext cx="469744" cy="259045"/>
    <xdr:sp macro="" textlink="">
      <xdr:nvSpPr>
        <xdr:cNvPr id="484" name="【認定こども園・幼稚園・保育所】&#10;一人当たり面積該当値テキスト">
          <a:extLst>
            <a:ext uri="{FF2B5EF4-FFF2-40B4-BE49-F238E27FC236}">
              <a16:creationId xmlns:a16="http://schemas.microsoft.com/office/drawing/2014/main" id="{DF7FC377-7D8C-4B55-88EE-3406A9C35B2B}"/>
            </a:ext>
          </a:extLst>
        </xdr:cNvPr>
        <xdr:cNvSpPr txBox="1"/>
      </xdr:nvSpPr>
      <xdr:spPr>
        <a:xfrm>
          <a:off x="19989800" y="657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166370</xdr:rowOff>
    </xdr:from>
    <xdr:to>
      <xdr:col>112</xdr:col>
      <xdr:colOff>38100</xdr:colOff>
      <xdr:row>40</xdr:row>
      <xdr:rowOff>96520</xdr:rowOff>
    </xdr:to>
    <xdr:sp macro="" textlink="">
      <xdr:nvSpPr>
        <xdr:cNvPr id="485" name="楕円 484">
          <a:extLst>
            <a:ext uri="{FF2B5EF4-FFF2-40B4-BE49-F238E27FC236}">
              <a16:creationId xmlns:a16="http://schemas.microsoft.com/office/drawing/2014/main" id="{0F32CE00-D531-499E-913B-1AAA954D40E6}"/>
            </a:ext>
          </a:extLst>
        </xdr:cNvPr>
        <xdr:cNvSpPr/>
      </xdr:nvSpPr>
      <xdr:spPr>
        <a:xfrm>
          <a:off x="19157950" y="66052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38100</xdr:rowOff>
    </xdr:from>
    <xdr:to>
      <xdr:col>116</xdr:col>
      <xdr:colOff>63500</xdr:colOff>
      <xdr:row>40</xdr:row>
      <xdr:rowOff>45720</xdr:rowOff>
    </xdr:to>
    <xdr:cxnSp macro="">
      <xdr:nvCxnSpPr>
        <xdr:cNvPr id="486" name="直線コネクタ 485">
          <a:extLst>
            <a:ext uri="{FF2B5EF4-FFF2-40B4-BE49-F238E27FC236}">
              <a16:creationId xmlns:a16="http://schemas.microsoft.com/office/drawing/2014/main" id="{D22D2F46-C563-4C98-A49D-800A897C4B97}"/>
            </a:ext>
          </a:extLst>
        </xdr:cNvPr>
        <xdr:cNvCxnSpPr/>
      </xdr:nvCxnSpPr>
      <xdr:spPr>
        <a:xfrm flipV="1">
          <a:off x="19202400" y="6642100"/>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158750</xdr:rowOff>
    </xdr:from>
    <xdr:to>
      <xdr:col>107</xdr:col>
      <xdr:colOff>101600</xdr:colOff>
      <xdr:row>40</xdr:row>
      <xdr:rowOff>88900</xdr:rowOff>
    </xdr:to>
    <xdr:sp macro="" textlink="">
      <xdr:nvSpPr>
        <xdr:cNvPr id="487" name="楕円 486">
          <a:extLst>
            <a:ext uri="{FF2B5EF4-FFF2-40B4-BE49-F238E27FC236}">
              <a16:creationId xmlns:a16="http://schemas.microsoft.com/office/drawing/2014/main" id="{34D977AB-25DD-48A3-AC27-883228FE0106}"/>
            </a:ext>
          </a:extLst>
        </xdr:cNvPr>
        <xdr:cNvSpPr/>
      </xdr:nvSpPr>
      <xdr:spPr>
        <a:xfrm>
          <a:off x="18345150" y="6597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38100</xdr:rowOff>
    </xdr:from>
    <xdr:to>
      <xdr:col>111</xdr:col>
      <xdr:colOff>177800</xdr:colOff>
      <xdr:row>40</xdr:row>
      <xdr:rowOff>45720</xdr:rowOff>
    </xdr:to>
    <xdr:cxnSp macro="">
      <xdr:nvCxnSpPr>
        <xdr:cNvPr id="488" name="直線コネクタ 487">
          <a:extLst>
            <a:ext uri="{FF2B5EF4-FFF2-40B4-BE49-F238E27FC236}">
              <a16:creationId xmlns:a16="http://schemas.microsoft.com/office/drawing/2014/main" id="{78E7E38B-FEA1-4FA0-848E-E3D82A92F0C8}"/>
            </a:ext>
          </a:extLst>
        </xdr:cNvPr>
        <xdr:cNvCxnSpPr/>
      </xdr:nvCxnSpPr>
      <xdr:spPr>
        <a:xfrm>
          <a:off x="18395950" y="664210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158750</xdr:rowOff>
    </xdr:from>
    <xdr:to>
      <xdr:col>102</xdr:col>
      <xdr:colOff>165100</xdr:colOff>
      <xdr:row>40</xdr:row>
      <xdr:rowOff>88900</xdr:rowOff>
    </xdr:to>
    <xdr:sp macro="" textlink="">
      <xdr:nvSpPr>
        <xdr:cNvPr id="489" name="楕円 488">
          <a:extLst>
            <a:ext uri="{FF2B5EF4-FFF2-40B4-BE49-F238E27FC236}">
              <a16:creationId xmlns:a16="http://schemas.microsoft.com/office/drawing/2014/main" id="{0C028192-76F7-451B-8325-CBD243EC0A79}"/>
            </a:ext>
          </a:extLst>
        </xdr:cNvPr>
        <xdr:cNvSpPr/>
      </xdr:nvSpPr>
      <xdr:spPr>
        <a:xfrm>
          <a:off x="17551400" y="6597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38100</xdr:rowOff>
    </xdr:from>
    <xdr:to>
      <xdr:col>107</xdr:col>
      <xdr:colOff>50800</xdr:colOff>
      <xdr:row>40</xdr:row>
      <xdr:rowOff>38100</xdr:rowOff>
    </xdr:to>
    <xdr:cxnSp macro="">
      <xdr:nvCxnSpPr>
        <xdr:cNvPr id="490" name="直線コネクタ 489">
          <a:extLst>
            <a:ext uri="{FF2B5EF4-FFF2-40B4-BE49-F238E27FC236}">
              <a16:creationId xmlns:a16="http://schemas.microsoft.com/office/drawing/2014/main" id="{E2FB8A15-19AE-47C2-9CDB-AAD8B5D29743}"/>
            </a:ext>
          </a:extLst>
        </xdr:cNvPr>
        <xdr:cNvCxnSpPr/>
      </xdr:nvCxnSpPr>
      <xdr:spPr>
        <a:xfrm>
          <a:off x="17602200" y="66421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158750</xdr:rowOff>
    </xdr:from>
    <xdr:to>
      <xdr:col>98</xdr:col>
      <xdr:colOff>38100</xdr:colOff>
      <xdr:row>40</xdr:row>
      <xdr:rowOff>88900</xdr:rowOff>
    </xdr:to>
    <xdr:sp macro="" textlink="">
      <xdr:nvSpPr>
        <xdr:cNvPr id="491" name="楕円 490">
          <a:extLst>
            <a:ext uri="{FF2B5EF4-FFF2-40B4-BE49-F238E27FC236}">
              <a16:creationId xmlns:a16="http://schemas.microsoft.com/office/drawing/2014/main" id="{4BE326E0-8290-4B05-97BE-90ED497E0D05}"/>
            </a:ext>
          </a:extLst>
        </xdr:cNvPr>
        <xdr:cNvSpPr/>
      </xdr:nvSpPr>
      <xdr:spPr>
        <a:xfrm>
          <a:off x="16757650" y="6597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38100</xdr:rowOff>
    </xdr:from>
    <xdr:to>
      <xdr:col>102</xdr:col>
      <xdr:colOff>114300</xdr:colOff>
      <xdr:row>40</xdr:row>
      <xdr:rowOff>38100</xdr:rowOff>
    </xdr:to>
    <xdr:cxnSp macro="">
      <xdr:nvCxnSpPr>
        <xdr:cNvPr id="492" name="直線コネクタ 491">
          <a:extLst>
            <a:ext uri="{FF2B5EF4-FFF2-40B4-BE49-F238E27FC236}">
              <a16:creationId xmlns:a16="http://schemas.microsoft.com/office/drawing/2014/main" id="{7D1BB165-BCDC-42D8-9306-AF3AC4C059B2}"/>
            </a:ext>
          </a:extLst>
        </xdr:cNvPr>
        <xdr:cNvCxnSpPr/>
      </xdr:nvCxnSpPr>
      <xdr:spPr>
        <a:xfrm>
          <a:off x="16802100" y="66421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3" name="n_1aveValue【認定こども園・幼稚園・保育所】&#10;一人当たり面積">
          <a:extLst>
            <a:ext uri="{FF2B5EF4-FFF2-40B4-BE49-F238E27FC236}">
              <a16:creationId xmlns:a16="http://schemas.microsoft.com/office/drawing/2014/main" id="{686E928B-1EBA-4146-B892-C10637744E1E}"/>
            </a:ext>
          </a:extLst>
        </xdr:cNvPr>
        <xdr:cNvSpPr txBox="1"/>
      </xdr:nvSpPr>
      <xdr:spPr>
        <a:xfrm>
          <a:off x="18980227" y="625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102887</xdr:rowOff>
    </xdr:from>
    <xdr:ext cx="469744" cy="259045"/>
    <xdr:sp macro="" textlink="">
      <xdr:nvSpPr>
        <xdr:cNvPr id="494" name="n_2aveValue【認定こども園・幼稚園・保育所】&#10;一人当たり面積">
          <a:extLst>
            <a:ext uri="{FF2B5EF4-FFF2-40B4-BE49-F238E27FC236}">
              <a16:creationId xmlns:a16="http://schemas.microsoft.com/office/drawing/2014/main" id="{BC72CCE8-D025-4F8C-B517-C828883D2B9D}"/>
            </a:ext>
          </a:extLst>
        </xdr:cNvPr>
        <xdr:cNvSpPr txBox="1"/>
      </xdr:nvSpPr>
      <xdr:spPr>
        <a:xfrm>
          <a:off x="18180127" y="670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148607</xdr:rowOff>
    </xdr:from>
    <xdr:ext cx="469744" cy="259045"/>
    <xdr:sp macro="" textlink="">
      <xdr:nvSpPr>
        <xdr:cNvPr id="495" name="n_3aveValue【認定こども園・幼稚園・保育所】&#10;一人当たり面積">
          <a:extLst>
            <a:ext uri="{FF2B5EF4-FFF2-40B4-BE49-F238E27FC236}">
              <a16:creationId xmlns:a16="http://schemas.microsoft.com/office/drawing/2014/main" id="{88F656B6-5975-4C4B-9AD5-B7A756BD3B34}"/>
            </a:ext>
          </a:extLst>
        </xdr:cNvPr>
        <xdr:cNvSpPr txBox="1"/>
      </xdr:nvSpPr>
      <xdr:spPr>
        <a:xfrm>
          <a:off x="17386377" y="675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133367</xdr:rowOff>
    </xdr:from>
    <xdr:ext cx="469744" cy="259045"/>
    <xdr:sp macro="" textlink="">
      <xdr:nvSpPr>
        <xdr:cNvPr id="496" name="n_4aveValue【認定こども園・幼稚園・保育所】&#10;一人当たり面積">
          <a:extLst>
            <a:ext uri="{FF2B5EF4-FFF2-40B4-BE49-F238E27FC236}">
              <a16:creationId xmlns:a16="http://schemas.microsoft.com/office/drawing/2014/main" id="{673C04C8-C5D3-44E9-81BC-7F103D13503E}"/>
            </a:ext>
          </a:extLst>
        </xdr:cNvPr>
        <xdr:cNvSpPr txBox="1"/>
      </xdr:nvSpPr>
      <xdr:spPr>
        <a:xfrm>
          <a:off x="16592627" y="6737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87647</xdr:rowOff>
    </xdr:from>
    <xdr:ext cx="469744" cy="259045"/>
    <xdr:sp macro="" textlink="">
      <xdr:nvSpPr>
        <xdr:cNvPr id="497" name="n_1mainValue【認定こども園・幼稚園・保育所】&#10;一人当たり面積">
          <a:extLst>
            <a:ext uri="{FF2B5EF4-FFF2-40B4-BE49-F238E27FC236}">
              <a16:creationId xmlns:a16="http://schemas.microsoft.com/office/drawing/2014/main" id="{CADF59F5-A2B1-4872-AFE4-60738AFEE228}"/>
            </a:ext>
          </a:extLst>
        </xdr:cNvPr>
        <xdr:cNvSpPr txBox="1"/>
      </xdr:nvSpPr>
      <xdr:spPr>
        <a:xfrm>
          <a:off x="18980227" y="669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105427</xdr:rowOff>
    </xdr:from>
    <xdr:ext cx="469744" cy="259045"/>
    <xdr:sp macro="" textlink="">
      <xdr:nvSpPr>
        <xdr:cNvPr id="498" name="n_2mainValue【認定こども園・幼稚園・保育所】&#10;一人当たり面積">
          <a:extLst>
            <a:ext uri="{FF2B5EF4-FFF2-40B4-BE49-F238E27FC236}">
              <a16:creationId xmlns:a16="http://schemas.microsoft.com/office/drawing/2014/main" id="{050DFAD7-6ED5-4859-9D04-7E2FDBD2CFA6}"/>
            </a:ext>
          </a:extLst>
        </xdr:cNvPr>
        <xdr:cNvSpPr txBox="1"/>
      </xdr:nvSpPr>
      <xdr:spPr>
        <a:xfrm>
          <a:off x="18180127"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105427</xdr:rowOff>
    </xdr:from>
    <xdr:ext cx="469744" cy="259045"/>
    <xdr:sp macro="" textlink="">
      <xdr:nvSpPr>
        <xdr:cNvPr id="499" name="n_3mainValue【認定こども園・幼稚園・保育所】&#10;一人当たり面積">
          <a:extLst>
            <a:ext uri="{FF2B5EF4-FFF2-40B4-BE49-F238E27FC236}">
              <a16:creationId xmlns:a16="http://schemas.microsoft.com/office/drawing/2014/main" id="{ECB6ECF3-0114-48E5-BCDB-69D6E680EFDC}"/>
            </a:ext>
          </a:extLst>
        </xdr:cNvPr>
        <xdr:cNvSpPr txBox="1"/>
      </xdr:nvSpPr>
      <xdr:spPr>
        <a:xfrm>
          <a:off x="17386377"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105427</xdr:rowOff>
    </xdr:from>
    <xdr:ext cx="469744" cy="259045"/>
    <xdr:sp macro="" textlink="">
      <xdr:nvSpPr>
        <xdr:cNvPr id="500" name="n_4mainValue【認定こども園・幼稚園・保育所】&#10;一人当たり面積">
          <a:extLst>
            <a:ext uri="{FF2B5EF4-FFF2-40B4-BE49-F238E27FC236}">
              <a16:creationId xmlns:a16="http://schemas.microsoft.com/office/drawing/2014/main" id="{B06A69F3-EE41-46DA-96D9-294CC3D34657}"/>
            </a:ext>
          </a:extLst>
        </xdr:cNvPr>
        <xdr:cNvSpPr txBox="1"/>
      </xdr:nvSpPr>
      <xdr:spPr>
        <a:xfrm>
          <a:off x="16592627"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a:extLst>
            <a:ext uri="{FF2B5EF4-FFF2-40B4-BE49-F238E27FC236}">
              <a16:creationId xmlns:a16="http://schemas.microsoft.com/office/drawing/2014/main" id="{1E2C536A-FEDB-44A5-B190-990ABF544A23}"/>
            </a:ext>
          </a:extLst>
        </xdr:cNvPr>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a:extLst>
            <a:ext uri="{FF2B5EF4-FFF2-40B4-BE49-F238E27FC236}">
              <a16:creationId xmlns:a16="http://schemas.microsoft.com/office/drawing/2014/main" id="{00A7DF29-5483-4ED8-98EB-0286B1CF94FA}"/>
            </a:ext>
          </a:extLst>
        </xdr:cNvPr>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a:extLst>
            <a:ext uri="{FF2B5EF4-FFF2-40B4-BE49-F238E27FC236}">
              <a16:creationId xmlns:a16="http://schemas.microsoft.com/office/drawing/2014/main" id="{8210FFF2-6EC4-4AD5-808B-92E24C767EC8}"/>
            </a:ext>
          </a:extLst>
        </xdr:cNvPr>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a:extLst>
            <a:ext uri="{FF2B5EF4-FFF2-40B4-BE49-F238E27FC236}">
              <a16:creationId xmlns:a16="http://schemas.microsoft.com/office/drawing/2014/main" id="{E3306BC9-48AE-4B3B-9649-30185F875146}"/>
            </a:ext>
          </a:extLst>
        </xdr:cNvPr>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a:extLst>
            <a:ext uri="{FF2B5EF4-FFF2-40B4-BE49-F238E27FC236}">
              <a16:creationId xmlns:a16="http://schemas.microsoft.com/office/drawing/2014/main" id="{362A8753-CE9F-4F7A-B466-B90DB4A91AE1}"/>
            </a:ext>
          </a:extLst>
        </xdr:cNvPr>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a:extLst>
            <a:ext uri="{FF2B5EF4-FFF2-40B4-BE49-F238E27FC236}">
              <a16:creationId xmlns:a16="http://schemas.microsoft.com/office/drawing/2014/main" id="{F32199D8-0E75-4F5D-AE90-1E743624890A}"/>
            </a:ext>
          </a:extLst>
        </xdr:cNvPr>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a:extLst>
            <a:ext uri="{FF2B5EF4-FFF2-40B4-BE49-F238E27FC236}">
              <a16:creationId xmlns:a16="http://schemas.microsoft.com/office/drawing/2014/main" id="{219147A9-3F5E-4679-95A4-0E215522389A}"/>
            </a:ext>
          </a:extLst>
        </xdr:cNvPr>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a:extLst>
            <a:ext uri="{FF2B5EF4-FFF2-40B4-BE49-F238E27FC236}">
              <a16:creationId xmlns:a16="http://schemas.microsoft.com/office/drawing/2014/main" id="{E7FC1885-F967-4E9A-B3B3-939630658DC2}"/>
            </a:ext>
          </a:extLst>
        </xdr:cNvPr>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a:extLst>
            <a:ext uri="{FF2B5EF4-FFF2-40B4-BE49-F238E27FC236}">
              <a16:creationId xmlns:a16="http://schemas.microsoft.com/office/drawing/2014/main" id="{0BB5B4A2-FE43-4A82-A97C-1ABDE62CBE6B}"/>
            </a:ext>
          </a:extLst>
        </xdr:cNvPr>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a:extLst>
            <a:ext uri="{FF2B5EF4-FFF2-40B4-BE49-F238E27FC236}">
              <a16:creationId xmlns:a16="http://schemas.microsoft.com/office/drawing/2014/main" id="{865CE6DD-B961-4C27-ACC6-CE132CE2932A}"/>
            </a:ext>
          </a:extLst>
        </xdr:cNvPr>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a:extLst>
            <a:ext uri="{FF2B5EF4-FFF2-40B4-BE49-F238E27FC236}">
              <a16:creationId xmlns:a16="http://schemas.microsoft.com/office/drawing/2014/main" id="{88AD4FC0-5402-4514-A5FB-97901E56C0B6}"/>
            </a:ext>
          </a:extLst>
        </xdr:cNvPr>
        <xdr:cNvSpPr txBox="1"/>
      </xdr:nvSpPr>
      <xdr:spPr>
        <a:xfrm>
          <a:off x="107977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2" name="直線コネクタ 511">
          <a:extLst>
            <a:ext uri="{FF2B5EF4-FFF2-40B4-BE49-F238E27FC236}">
              <a16:creationId xmlns:a16="http://schemas.microsoft.com/office/drawing/2014/main" id="{AE35AD90-1E98-4A71-940B-65CA89A42CD3}"/>
            </a:ext>
          </a:extLst>
        </xdr:cNvPr>
        <xdr:cNvCxnSpPr/>
      </xdr:nvCxnSpPr>
      <xdr:spPr>
        <a:xfrm>
          <a:off x="11207750" y="10566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3" name="テキスト ボックス 512">
          <a:extLst>
            <a:ext uri="{FF2B5EF4-FFF2-40B4-BE49-F238E27FC236}">
              <a16:creationId xmlns:a16="http://schemas.microsoft.com/office/drawing/2014/main" id="{585CD165-D902-443E-B1CB-D9A047447C0E}"/>
            </a:ext>
          </a:extLst>
        </xdr:cNvPr>
        <xdr:cNvSpPr txBox="1"/>
      </xdr:nvSpPr>
      <xdr:spPr>
        <a:xfrm>
          <a:off x="107977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4" name="直線コネクタ 513">
          <a:extLst>
            <a:ext uri="{FF2B5EF4-FFF2-40B4-BE49-F238E27FC236}">
              <a16:creationId xmlns:a16="http://schemas.microsoft.com/office/drawing/2014/main" id="{B6CF76E1-81EC-4F41-B1A9-251062FE18D5}"/>
            </a:ext>
          </a:extLst>
        </xdr:cNvPr>
        <xdr:cNvCxnSpPr/>
      </xdr:nvCxnSpPr>
      <xdr:spPr>
        <a:xfrm>
          <a:off x="11207750" y="10128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5" name="テキスト ボックス 514">
          <a:extLst>
            <a:ext uri="{FF2B5EF4-FFF2-40B4-BE49-F238E27FC236}">
              <a16:creationId xmlns:a16="http://schemas.microsoft.com/office/drawing/2014/main" id="{B8871C7C-6BD6-4F9F-80AB-B52478808B43}"/>
            </a:ext>
          </a:extLst>
        </xdr:cNvPr>
        <xdr:cNvSpPr txBox="1"/>
      </xdr:nvSpPr>
      <xdr:spPr>
        <a:xfrm>
          <a:off x="10842791" y="999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6" name="直線コネクタ 515">
          <a:extLst>
            <a:ext uri="{FF2B5EF4-FFF2-40B4-BE49-F238E27FC236}">
              <a16:creationId xmlns:a16="http://schemas.microsoft.com/office/drawing/2014/main" id="{44DA93D3-13D1-4FDA-BA14-97F5A6E2C3CC}"/>
            </a:ext>
          </a:extLst>
        </xdr:cNvPr>
        <xdr:cNvCxnSpPr/>
      </xdr:nvCxnSpPr>
      <xdr:spPr>
        <a:xfrm>
          <a:off x="11207750" y="969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7" name="テキスト ボックス 516">
          <a:extLst>
            <a:ext uri="{FF2B5EF4-FFF2-40B4-BE49-F238E27FC236}">
              <a16:creationId xmlns:a16="http://schemas.microsoft.com/office/drawing/2014/main" id="{476CD176-1443-4124-BA72-2BDCC3CE5928}"/>
            </a:ext>
          </a:extLst>
        </xdr:cNvPr>
        <xdr:cNvSpPr txBox="1"/>
      </xdr:nvSpPr>
      <xdr:spPr>
        <a:xfrm>
          <a:off x="10842791" y="955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8" name="直線コネクタ 517">
          <a:extLst>
            <a:ext uri="{FF2B5EF4-FFF2-40B4-BE49-F238E27FC236}">
              <a16:creationId xmlns:a16="http://schemas.microsoft.com/office/drawing/2014/main" id="{6012EA17-FC1C-43C3-BE8A-953D58526821}"/>
            </a:ext>
          </a:extLst>
        </xdr:cNvPr>
        <xdr:cNvCxnSpPr/>
      </xdr:nvCxnSpPr>
      <xdr:spPr>
        <a:xfrm>
          <a:off x="11207750" y="9245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9" name="テキスト ボックス 518">
          <a:extLst>
            <a:ext uri="{FF2B5EF4-FFF2-40B4-BE49-F238E27FC236}">
              <a16:creationId xmlns:a16="http://schemas.microsoft.com/office/drawing/2014/main" id="{E0E286CB-0C64-48BF-A5F9-2350433B774A}"/>
            </a:ext>
          </a:extLst>
        </xdr:cNvPr>
        <xdr:cNvSpPr txBox="1"/>
      </xdr:nvSpPr>
      <xdr:spPr>
        <a:xfrm>
          <a:off x="10842791" y="9109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E1EDB140-5000-4B29-A8BD-38F99BCF94A9}"/>
            </a:ext>
          </a:extLst>
        </xdr:cNvPr>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1" name="テキスト ボックス 520">
          <a:extLst>
            <a:ext uri="{FF2B5EF4-FFF2-40B4-BE49-F238E27FC236}">
              <a16:creationId xmlns:a16="http://schemas.microsoft.com/office/drawing/2014/main" id="{4DD40AF2-9EDA-45E6-A7B9-6581478FD7A7}"/>
            </a:ext>
          </a:extLst>
        </xdr:cNvPr>
        <xdr:cNvSpPr txBox="1"/>
      </xdr:nvSpPr>
      <xdr:spPr>
        <a:xfrm>
          <a:off x="108427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B1F64756-E90A-4167-9C75-CDC4053533AC}"/>
            </a:ext>
          </a:extLst>
        </xdr:cNvPr>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3" name="直線コネクタ 522">
          <a:extLst>
            <a:ext uri="{FF2B5EF4-FFF2-40B4-BE49-F238E27FC236}">
              <a16:creationId xmlns:a16="http://schemas.microsoft.com/office/drawing/2014/main" id="{9F637977-C927-4646-92CF-367A3FA55153}"/>
            </a:ext>
          </a:extLst>
        </xdr:cNvPr>
        <xdr:cNvCxnSpPr/>
      </xdr:nvCxnSpPr>
      <xdr:spPr>
        <a:xfrm flipV="1">
          <a:off x="14699614" y="9151366"/>
          <a:ext cx="0" cy="1228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8FC55B68-9687-4410-BC19-A3205DC7096A}"/>
            </a:ext>
          </a:extLst>
        </xdr:cNvPr>
        <xdr:cNvSpPr txBox="1"/>
      </xdr:nvSpPr>
      <xdr:spPr>
        <a:xfrm>
          <a:off x="14738350" y="1038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5" name="直線コネクタ 524">
          <a:extLst>
            <a:ext uri="{FF2B5EF4-FFF2-40B4-BE49-F238E27FC236}">
              <a16:creationId xmlns:a16="http://schemas.microsoft.com/office/drawing/2014/main" id="{D1126382-7D62-4516-BAB3-A4FD20ACF504}"/>
            </a:ext>
          </a:extLst>
        </xdr:cNvPr>
        <xdr:cNvCxnSpPr/>
      </xdr:nvCxnSpPr>
      <xdr:spPr>
        <a:xfrm>
          <a:off x="14611350" y="103802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1FDFD093-C9BA-4B93-A994-726247003D48}"/>
            </a:ext>
          </a:extLst>
        </xdr:cNvPr>
        <xdr:cNvSpPr txBox="1"/>
      </xdr:nvSpPr>
      <xdr:spPr>
        <a:xfrm>
          <a:off x="14738350" y="8932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7" name="直線コネクタ 526">
          <a:extLst>
            <a:ext uri="{FF2B5EF4-FFF2-40B4-BE49-F238E27FC236}">
              <a16:creationId xmlns:a16="http://schemas.microsoft.com/office/drawing/2014/main" id="{A539B40E-2510-4465-82DE-056B35E280CA}"/>
            </a:ext>
          </a:extLst>
        </xdr:cNvPr>
        <xdr:cNvCxnSpPr/>
      </xdr:nvCxnSpPr>
      <xdr:spPr>
        <a:xfrm>
          <a:off x="14611350" y="91513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5ECBB46C-5F1C-41E9-A956-536F00DDE37E}"/>
            </a:ext>
          </a:extLst>
        </xdr:cNvPr>
        <xdr:cNvSpPr txBox="1"/>
      </xdr:nvSpPr>
      <xdr:spPr>
        <a:xfrm>
          <a:off x="14738350" y="9759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9" name="フローチャート: 判断 528">
          <a:extLst>
            <a:ext uri="{FF2B5EF4-FFF2-40B4-BE49-F238E27FC236}">
              <a16:creationId xmlns:a16="http://schemas.microsoft.com/office/drawing/2014/main" id="{12FF3711-94DC-4645-9704-17084D28D0A3}"/>
            </a:ext>
          </a:extLst>
        </xdr:cNvPr>
        <xdr:cNvSpPr/>
      </xdr:nvSpPr>
      <xdr:spPr>
        <a:xfrm>
          <a:off x="14649450" y="97815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30" name="フローチャート: 判断 529">
          <a:extLst>
            <a:ext uri="{FF2B5EF4-FFF2-40B4-BE49-F238E27FC236}">
              <a16:creationId xmlns:a16="http://schemas.microsoft.com/office/drawing/2014/main" id="{98F26079-DB04-4A95-B422-7658D469C62F}"/>
            </a:ext>
          </a:extLst>
        </xdr:cNvPr>
        <xdr:cNvSpPr/>
      </xdr:nvSpPr>
      <xdr:spPr>
        <a:xfrm>
          <a:off x="13887450" y="977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104648</xdr:rowOff>
    </xdr:from>
    <xdr:to>
      <xdr:col>76</xdr:col>
      <xdr:colOff>165100</xdr:colOff>
      <xdr:row>59</xdr:row>
      <xdr:rowOff>34798</xdr:rowOff>
    </xdr:to>
    <xdr:sp macro="" textlink="">
      <xdr:nvSpPr>
        <xdr:cNvPr id="531" name="フローチャート: 判断 530">
          <a:extLst>
            <a:ext uri="{FF2B5EF4-FFF2-40B4-BE49-F238E27FC236}">
              <a16:creationId xmlns:a16="http://schemas.microsoft.com/office/drawing/2014/main" id="{F4616D7E-5B8B-4999-8B09-D51C5C43CE8E}"/>
            </a:ext>
          </a:extLst>
        </xdr:cNvPr>
        <xdr:cNvSpPr/>
      </xdr:nvSpPr>
      <xdr:spPr>
        <a:xfrm>
          <a:off x="13093700" y="96804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88646</xdr:rowOff>
    </xdr:from>
    <xdr:to>
      <xdr:col>72</xdr:col>
      <xdr:colOff>38100</xdr:colOff>
      <xdr:row>59</xdr:row>
      <xdr:rowOff>18796</xdr:rowOff>
    </xdr:to>
    <xdr:sp macro="" textlink="">
      <xdr:nvSpPr>
        <xdr:cNvPr id="532" name="フローチャート: 判断 531">
          <a:extLst>
            <a:ext uri="{FF2B5EF4-FFF2-40B4-BE49-F238E27FC236}">
              <a16:creationId xmlns:a16="http://schemas.microsoft.com/office/drawing/2014/main" id="{925640B2-1A9F-45A1-9F78-F53FA910840E}"/>
            </a:ext>
          </a:extLst>
        </xdr:cNvPr>
        <xdr:cNvSpPr/>
      </xdr:nvSpPr>
      <xdr:spPr>
        <a:xfrm>
          <a:off x="12299950" y="966444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74930</xdr:rowOff>
    </xdr:from>
    <xdr:to>
      <xdr:col>67</xdr:col>
      <xdr:colOff>101600</xdr:colOff>
      <xdr:row>59</xdr:row>
      <xdr:rowOff>5080</xdr:rowOff>
    </xdr:to>
    <xdr:sp macro="" textlink="">
      <xdr:nvSpPr>
        <xdr:cNvPr id="533" name="フローチャート: 判断 532">
          <a:extLst>
            <a:ext uri="{FF2B5EF4-FFF2-40B4-BE49-F238E27FC236}">
              <a16:creationId xmlns:a16="http://schemas.microsoft.com/office/drawing/2014/main" id="{6B4B1141-02CE-4C83-AD5A-1D8D9F797E31}"/>
            </a:ext>
          </a:extLst>
        </xdr:cNvPr>
        <xdr:cNvSpPr/>
      </xdr:nvSpPr>
      <xdr:spPr>
        <a:xfrm>
          <a:off x="11487150" y="9650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83E110FF-CD69-433F-A08C-44E8675F198B}"/>
            </a:ext>
          </a:extLst>
        </xdr:cNvPr>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D2CDFB99-A863-4FC5-B06D-D9C40F63E7FE}"/>
            </a:ext>
          </a:extLst>
        </xdr:cNvPr>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E9EF5FC-63B2-4C77-A04A-7C6DDB08389F}"/>
            </a:ext>
          </a:extLst>
        </xdr:cNvPr>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DCEAA78B-3AFE-4178-AB44-90FAE04023F1}"/>
            </a:ext>
          </a:extLst>
        </xdr:cNvPr>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B7031142-637F-4F03-9313-BCC965AE1A46}"/>
            </a:ext>
          </a:extLst>
        </xdr:cNvPr>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539" name="楕円 538">
          <a:extLst>
            <a:ext uri="{FF2B5EF4-FFF2-40B4-BE49-F238E27FC236}">
              <a16:creationId xmlns:a16="http://schemas.microsoft.com/office/drawing/2014/main" id="{E573F126-BCB4-4BE5-B5E6-8C45C6330C66}"/>
            </a:ext>
          </a:extLst>
        </xdr:cNvPr>
        <xdr:cNvSpPr/>
      </xdr:nvSpPr>
      <xdr:spPr>
        <a:xfrm>
          <a:off x="14649450" y="97701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52087</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7FD319E9-4834-4DC4-9671-F2AF813D4FBF}"/>
            </a:ext>
          </a:extLst>
        </xdr:cNvPr>
        <xdr:cNvSpPr txBox="1"/>
      </xdr:nvSpPr>
      <xdr:spPr>
        <a:xfrm>
          <a:off x="14738350" y="9627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17780</xdr:rowOff>
    </xdr:from>
    <xdr:to>
      <xdr:col>81</xdr:col>
      <xdr:colOff>101600</xdr:colOff>
      <xdr:row>59</xdr:row>
      <xdr:rowOff>119380</xdr:rowOff>
    </xdr:to>
    <xdr:sp macro="" textlink="">
      <xdr:nvSpPr>
        <xdr:cNvPr id="541" name="楕円 540">
          <a:extLst>
            <a:ext uri="{FF2B5EF4-FFF2-40B4-BE49-F238E27FC236}">
              <a16:creationId xmlns:a16="http://schemas.microsoft.com/office/drawing/2014/main" id="{67BFAECC-6BF7-4904-97C7-35E47507024E}"/>
            </a:ext>
          </a:extLst>
        </xdr:cNvPr>
        <xdr:cNvSpPr/>
      </xdr:nvSpPr>
      <xdr:spPr>
        <a:xfrm>
          <a:off x="13887450" y="975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68580</xdr:rowOff>
    </xdr:from>
    <xdr:to>
      <xdr:col>85</xdr:col>
      <xdr:colOff>127000</xdr:colOff>
      <xdr:row>59</xdr:row>
      <xdr:rowOff>80010</xdr:rowOff>
    </xdr:to>
    <xdr:cxnSp macro="">
      <xdr:nvCxnSpPr>
        <xdr:cNvPr id="542" name="直線コネクタ 541">
          <a:extLst>
            <a:ext uri="{FF2B5EF4-FFF2-40B4-BE49-F238E27FC236}">
              <a16:creationId xmlns:a16="http://schemas.microsoft.com/office/drawing/2014/main" id="{C05954ED-0D19-4499-B16B-4D2ACA91ECA0}"/>
            </a:ext>
          </a:extLst>
        </xdr:cNvPr>
        <xdr:cNvCxnSpPr/>
      </xdr:nvCxnSpPr>
      <xdr:spPr>
        <a:xfrm>
          <a:off x="13938250" y="9809480"/>
          <a:ext cx="762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161798</xdr:rowOff>
    </xdr:from>
    <xdr:to>
      <xdr:col>76</xdr:col>
      <xdr:colOff>165100</xdr:colOff>
      <xdr:row>59</xdr:row>
      <xdr:rowOff>91948</xdr:rowOff>
    </xdr:to>
    <xdr:sp macro="" textlink="">
      <xdr:nvSpPr>
        <xdr:cNvPr id="543" name="楕円 542">
          <a:extLst>
            <a:ext uri="{FF2B5EF4-FFF2-40B4-BE49-F238E27FC236}">
              <a16:creationId xmlns:a16="http://schemas.microsoft.com/office/drawing/2014/main" id="{5CEAC9B1-759C-4960-BE08-A6A56CC7D318}"/>
            </a:ext>
          </a:extLst>
        </xdr:cNvPr>
        <xdr:cNvSpPr/>
      </xdr:nvSpPr>
      <xdr:spPr>
        <a:xfrm>
          <a:off x="13093700" y="97375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41148</xdr:rowOff>
    </xdr:from>
    <xdr:to>
      <xdr:col>81</xdr:col>
      <xdr:colOff>50800</xdr:colOff>
      <xdr:row>59</xdr:row>
      <xdr:rowOff>68580</xdr:rowOff>
    </xdr:to>
    <xdr:cxnSp macro="">
      <xdr:nvCxnSpPr>
        <xdr:cNvPr id="544" name="直線コネクタ 543">
          <a:extLst>
            <a:ext uri="{FF2B5EF4-FFF2-40B4-BE49-F238E27FC236}">
              <a16:creationId xmlns:a16="http://schemas.microsoft.com/office/drawing/2014/main" id="{82462B37-1AFF-42C9-83CA-5F5B1C7ADB4A}"/>
            </a:ext>
          </a:extLst>
        </xdr:cNvPr>
        <xdr:cNvCxnSpPr/>
      </xdr:nvCxnSpPr>
      <xdr:spPr>
        <a:xfrm>
          <a:off x="13144500" y="9782048"/>
          <a:ext cx="79375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145796</xdr:rowOff>
    </xdr:from>
    <xdr:to>
      <xdr:col>72</xdr:col>
      <xdr:colOff>38100</xdr:colOff>
      <xdr:row>59</xdr:row>
      <xdr:rowOff>75946</xdr:rowOff>
    </xdr:to>
    <xdr:sp macro="" textlink="">
      <xdr:nvSpPr>
        <xdr:cNvPr id="545" name="楕円 544">
          <a:extLst>
            <a:ext uri="{FF2B5EF4-FFF2-40B4-BE49-F238E27FC236}">
              <a16:creationId xmlns:a16="http://schemas.microsoft.com/office/drawing/2014/main" id="{5247566A-40A4-4E89-A10B-850F323EC2A1}"/>
            </a:ext>
          </a:extLst>
        </xdr:cNvPr>
        <xdr:cNvSpPr/>
      </xdr:nvSpPr>
      <xdr:spPr>
        <a:xfrm>
          <a:off x="12299950" y="97215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25146</xdr:rowOff>
    </xdr:from>
    <xdr:to>
      <xdr:col>76</xdr:col>
      <xdr:colOff>114300</xdr:colOff>
      <xdr:row>59</xdr:row>
      <xdr:rowOff>41148</xdr:rowOff>
    </xdr:to>
    <xdr:cxnSp macro="">
      <xdr:nvCxnSpPr>
        <xdr:cNvPr id="546" name="直線コネクタ 545">
          <a:extLst>
            <a:ext uri="{FF2B5EF4-FFF2-40B4-BE49-F238E27FC236}">
              <a16:creationId xmlns:a16="http://schemas.microsoft.com/office/drawing/2014/main" id="{EABBE611-124C-40D3-9562-2F6ACFC23FFA}"/>
            </a:ext>
          </a:extLst>
        </xdr:cNvPr>
        <xdr:cNvCxnSpPr/>
      </xdr:nvCxnSpPr>
      <xdr:spPr>
        <a:xfrm>
          <a:off x="12344400" y="9766046"/>
          <a:ext cx="8001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154940</xdr:rowOff>
    </xdr:from>
    <xdr:to>
      <xdr:col>67</xdr:col>
      <xdr:colOff>101600</xdr:colOff>
      <xdr:row>59</xdr:row>
      <xdr:rowOff>85090</xdr:rowOff>
    </xdr:to>
    <xdr:sp macro="" textlink="">
      <xdr:nvSpPr>
        <xdr:cNvPr id="547" name="楕円 546">
          <a:extLst>
            <a:ext uri="{FF2B5EF4-FFF2-40B4-BE49-F238E27FC236}">
              <a16:creationId xmlns:a16="http://schemas.microsoft.com/office/drawing/2014/main" id="{0FCF0123-ECB0-4C76-BBD3-B7219423B4B9}"/>
            </a:ext>
          </a:extLst>
        </xdr:cNvPr>
        <xdr:cNvSpPr/>
      </xdr:nvSpPr>
      <xdr:spPr>
        <a:xfrm>
          <a:off x="11487150" y="97307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25146</xdr:rowOff>
    </xdr:from>
    <xdr:to>
      <xdr:col>71</xdr:col>
      <xdr:colOff>177800</xdr:colOff>
      <xdr:row>59</xdr:row>
      <xdr:rowOff>34290</xdr:rowOff>
    </xdr:to>
    <xdr:cxnSp macro="">
      <xdr:nvCxnSpPr>
        <xdr:cNvPr id="548" name="直線コネクタ 547">
          <a:extLst>
            <a:ext uri="{FF2B5EF4-FFF2-40B4-BE49-F238E27FC236}">
              <a16:creationId xmlns:a16="http://schemas.microsoft.com/office/drawing/2014/main" id="{91F68121-710E-4BCB-A42E-FFAF2DAE088B}"/>
            </a:ext>
          </a:extLst>
        </xdr:cNvPr>
        <xdr:cNvCxnSpPr/>
      </xdr:nvCxnSpPr>
      <xdr:spPr>
        <a:xfrm flipV="1">
          <a:off x="11537950" y="9766046"/>
          <a:ext cx="8064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549" name="n_1aveValue【学校施設】&#10;有形固定資産減価償却率">
          <a:extLst>
            <a:ext uri="{FF2B5EF4-FFF2-40B4-BE49-F238E27FC236}">
              <a16:creationId xmlns:a16="http://schemas.microsoft.com/office/drawing/2014/main" id="{D4368B5C-31C4-4586-9336-E3C7416131BB}"/>
            </a:ext>
          </a:extLst>
        </xdr:cNvPr>
        <xdr:cNvSpPr txBox="1"/>
      </xdr:nvSpPr>
      <xdr:spPr>
        <a:xfrm>
          <a:off x="137420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51325</xdr:rowOff>
    </xdr:from>
    <xdr:ext cx="405111" cy="259045"/>
    <xdr:sp macro="" textlink="">
      <xdr:nvSpPr>
        <xdr:cNvPr id="550" name="n_2aveValue【学校施設】&#10;有形固定資産減価償却率">
          <a:extLst>
            <a:ext uri="{FF2B5EF4-FFF2-40B4-BE49-F238E27FC236}">
              <a16:creationId xmlns:a16="http://schemas.microsoft.com/office/drawing/2014/main" id="{72286266-A3CF-4EB5-995E-328C1CD6579A}"/>
            </a:ext>
          </a:extLst>
        </xdr:cNvPr>
        <xdr:cNvSpPr txBox="1"/>
      </xdr:nvSpPr>
      <xdr:spPr>
        <a:xfrm>
          <a:off x="12960994" y="9462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35323</xdr:rowOff>
    </xdr:from>
    <xdr:ext cx="405111" cy="259045"/>
    <xdr:sp macro="" textlink="">
      <xdr:nvSpPr>
        <xdr:cNvPr id="551" name="n_3aveValue【学校施設】&#10;有形固定資産減価償却率">
          <a:extLst>
            <a:ext uri="{FF2B5EF4-FFF2-40B4-BE49-F238E27FC236}">
              <a16:creationId xmlns:a16="http://schemas.microsoft.com/office/drawing/2014/main" id="{04A2FE08-5218-4ACE-9ABE-DDE5D5868973}"/>
            </a:ext>
          </a:extLst>
        </xdr:cNvPr>
        <xdr:cNvSpPr txBox="1"/>
      </xdr:nvSpPr>
      <xdr:spPr>
        <a:xfrm>
          <a:off x="12167244" y="944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552" name="n_4aveValue【学校施設】&#10;有形固定資産減価償却率">
          <a:extLst>
            <a:ext uri="{FF2B5EF4-FFF2-40B4-BE49-F238E27FC236}">
              <a16:creationId xmlns:a16="http://schemas.microsoft.com/office/drawing/2014/main" id="{8FDF959F-2EBE-4C8F-B509-581AFAEDB98E}"/>
            </a:ext>
          </a:extLst>
        </xdr:cNvPr>
        <xdr:cNvSpPr txBox="1"/>
      </xdr:nvSpPr>
      <xdr:spPr>
        <a:xfrm>
          <a:off x="113544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135907</xdr:rowOff>
    </xdr:from>
    <xdr:ext cx="405111" cy="259045"/>
    <xdr:sp macro="" textlink="">
      <xdr:nvSpPr>
        <xdr:cNvPr id="553" name="n_1mainValue【学校施設】&#10;有形固定資産減価償却率">
          <a:extLst>
            <a:ext uri="{FF2B5EF4-FFF2-40B4-BE49-F238E27FC236}">
              <a16:creationId xmlns:a16="http://schemas.microsoft.com/office/drawing/2014/main" id="{03691F2B-129A-4B87-866B-585561046872}"/>
            </a:ext>
          </a:extLst>
        </xdr:cNvPr>
        <xdr:cNvSpPr txBox="1"/>
      </xdr:nvSpPr>
      <xdr:spPr>
        <a:xfrm>
          <a:off x="13742044" y="954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83075</xdr:rowOff>
    </xdr:from>
    <xdr:ext cx="405111" cy="259045"/>
    <xdr:sp macro="" textlink="">
      <xdr:nvSpPr>
        <xdr:cNvPr id="554" name="n_2mainValue【学校施設】&#10;有形固定資産減価償却率">
          <a:extLst>
            <a:ext uri="{FF2B5EF4-FFF2-40B4-BE49-F238E27FC236}">
              <a16:creationId xmlns:a16="http://schemas.microsoft.com/office/drawing/2014/main" id="{D31377F0-2C72-43D8-ACFC-F411A0D5EC0F}"/>
            </a:ext>
          </a:extLst>
        </xdr:cNvPr>
        <xdr:cNvSpPr txBox="1"/>
      </xdr:nvSpPr>
      <xdr:spPr>
        <a:xfrm>
          <a:off x="12960994" y="982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67073</xdr:rowOff>
    </xdr:from>
    <xdr:ext cx="405111" cy="259045"/>
    <xdr:sp macro="" textlink="">
      <xdr:nvSpPr>
        <xdr:cNvPr id="555" name="n_3mainValue【学校施設】&#10;有形固定資産減価償却率">
          <a:extLst>
            <a:ext uri="{FF2B5EF4-FFF2-40B4-BE49-F238E27FC236}">
              <a16:creationId xmlns:a16="http://schemas.microsoft.com/office/drawing/2014/main" id="{406E8F0C-8F98-4D6F-96AA-C9A1D21AAC18}"/>
            </a:ext>
          </a:extLst>
        </xdr:cNvPr>
        <xdr:cNvSpPr txBox="1"/>
      </xdr:nvSpPr>
      <xdr:spPr>
        <a:xfrm>
          <a:off x="121672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76217</xdr:rowOff>
    </xdr:from>
    <xdr:ext cx="405111" cy="259045"/>
    <xdr:sp macro="" textlink="">
      <xdr:nvSpPr>
        <xdr:cNvPr id="556" name="n_4mainValue【学校施設】&#10;有形固定資産減価償却率">
          <a:extLst>
            <a:ext uri="{FF2B5EF4-FFF2-40B4-BE49-F238E27FC236}">
              <a16:creationId xmlns:a16="http://schemas.microsoft.com/office/drawing/2014/main" id="{274298BD-630E-4D90-9313-324A2FD16195}"/>
            </a:ext>
          </a:extLst>
        </xdr:cNvPr>
        <xdr:cNvSpPr txBox="1"/>
      </xdr:nvSpPr>
      <xdr:spPr>
        <a:xfrm>
          <a:off x="113544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C1214128-CE49-469A-995C-AF2F6335EABC}"/>
            </a:ext>
          </a:extLst>
        </xdr:cNvPr>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208669B8-0916-4AD0-8BEC-23A0DE042E40}"/>
            </a:ext>
          </a:extLst>
        </xdr:cNvPr>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18800348-2022-4289-BC2D-F6E983460439}"/>
            </a:ext>
          </a:extLst>
        </xdr:cNvPr>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BD5D5F1B-CF31-491B-87A8-797008DCF4FE}"/>
            </a:ext>
          </a:extLst>
        </xdr:cNvPr>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FF7E2167-2520-4712-B57D-FEBA0153D2FF}"/>
            </a:ext>
          </a:extLst>
        </xdr:cNvPr>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5E1A3C18-CAB9-4D5B-A6D1-4AB8541A8989}"/>
            </a:ext>
          </a:extLst>
        </xdr:cNvPr>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EA41A6BC-7260-4677-AF2A-6F6A9A2429FB}"/>
            </a:ext>
          </a:extLst>
        </xdr:cNvPr>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7A0CBB5C-38F8-47DA-8A81-4C602BAB6213}"/>
            </a:ext>
          </a:extLst>
        </xdr:cNvPr>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70752D23-8875-44A5-A8EB-9E7AC68697E7}"/>
            </a:ext>
          </a:extLst>
        </xdr:cNvPr>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36B87793-7F35-4766-9347-33657396D721}"/>
            </a:ext>
          </a:extLst>
        </xdr:cNvPr>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00ED2D3A-DE55-4E01-A79A-7999D52B9492}"/>
            </a:ext>
          </a:extLst>
        </xdr:cNvPr>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81BC6BFE-1C58-4212-A799-7DBC2A7E4709}"/>
            </a:ext>
          </a:extLst>
        </xdr:cNvPr>
        <xdr:cNvCxnSpPr/>
      </xdr:nvCxnSpPr>
      <xdr:spPr>
        <a:xfrm>
          <a:off x="164592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B6ED2C08-0438-4EF2-A5A7-30AAAA7807F0}"/>
            </a:ext>
          </a:extLst>
        </xdr:cNvPr>
        <xdr:cNvSpPr txBox="1"/>
      </xdr:nvSpPr>
      <xdr:spPr>
        <a:xfrm>
          <a:off x="1604917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C62100E2-C4B4-41F8-8E6D-3DF50CF8DBD2}"/>
            </a:ext>
          </a:extLst>
        </xdr:cNvPr>
        <xdr:cNvCxnSpPr/>
      </xdr:nvCxnSpPr>
      <xdr:spPr>
        <a:xfrm>
          <a:off x="164592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6789FE0E-98D3-4338-AE47-AABD538C7358}"/>
            </a:ext>
          </a:extLst>
        </xdr:cNvPr>
        <xdr:cNvSpPr txBox="1"/>
      </xdr:nvSpPr>
      <xdr:spPr>
        <a:xfrm>
          <a:off x="1604917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6D1C0C7D-2D56-4B24-B275-F7181887A9C1}"/>
            </a:ext>
          </a:extLst>
        </xdr:cNvPr>
        <xdr:cNvCxnSpPr/>
      </xdr:nvCxnSpPr>
      <xdr:spPr>
        <a:xfrm>
          <a:off x="164592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EE1F535D-E10B-4C6A-A868-246B10351A97}"/>
            </a:ext>
          </a:extLst>
        </xdr:cNvPr>
        <xdr:cNvSpPr txBox="1"/>
      </xdr:nvSpPr>
      <xdr:spPr>
        <a:xfrm>
          <a:off x="1604917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8CD4FFE9-D302-4858-8469-17F4B82C9130}"/>
            </a:ext>
          </a:extLst>
        </xdr:cNvPr>
        <xdr:cNvCxnSpPr/>
      </xdr:nvCxnSpPr>
      <xdr:spPr>
        <a:xfrm>
          <a:off x="164592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DC71C54E-6B0E-42CF-896C-E1CE709FDD08}"/>
            </a:ext>
          </a:extLst>
        </xdr:cNvPr>
        <xdr:cNvSpPr txBox="1"/>
      </xdr:nvSpPr>
      <xdr:spPr>
        <a:xfrm>
          <a:off x="1604917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3CDDA574-E1A0-4A6D-B669-66A00F60672E}"/>
            </a:ext>
          </a:extLst>
        </xdr:cNvPr>
        <xdr:cNvCxnSpPr/>
      </xdr:nvCxnSpPr>
      <xdr:spPr>
        <a:xfrm>
          <a:off x="164592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363A9BD8-E077-4D77-964E-4746BB89B3AE}"/>
            </a:ext>
          </a:extLst>
        </xdr:cNvPr>
        <xdr:cNvSpPr txBox="1"/>
      </xdr:nvSpPr>
      <xdr:spPr>
        <a:xfrm>
          <a:off x="1604917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654A15B2-9CEE-416A-BD0B-BCC513A67E82}"/>
            </a:ext>
          </a:extLst>
        </xdr:cNvPr>
        <xdr:cNvCxnSpPr/>
      </xdr:nvCxnSpPr>
      <xdr:spPr>
        <a:xfrm>
          <a:off x="164592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94E7DF01-92A1-49E7-B0D2-EF4DD73A315D}"/>
            </a:ext>
          </a:extLst>
        </xdr:cNvPr>
        <xdr:cNvSpPr txBox="1"/>
      </xdr:nvSpPr>
      <xdr:spPr>
        <a:xfrm>
          <a:off x="1604917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68AAF935-4C2B-47E6-AAA9-1455C3E11C66}"/>
            </a:ext>
          </a:extLst>
        </xdr:cNvPr>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3835547-A9C2-4836-BA26-4AF8B3DCEE2F}"/>
            </a:ext>
          </a:extLst>
        </xdr:cNvPr>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4B493940-59B3-4918-B511-F128E4C9D26B}"/>
            </a:ext>
          </a:extLst>
        </xdr:cNvPr>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3" name="直線コネクタ 582">
          <a:extLst>
            <a:ext uri="{FF2B5EF4-FFF2-40B4-BE49-F238E27FC236}">
              <a16:creationId xmlns:a16="http://schemas.microsoft.com/office/drawing/2014/main" id="{DE2EEBCB-4CEF-47ED-BD16-A02C88546A18}"/>
            </a:ext>
          </a:extLst>
        </xdr:cNvPr>
        <xdr:cNvCxnSpPr/>
      </xdr:nvCxnSpPr>
      <xdr:spPr>
        <a:xfrm flipV="1">
          <a:off x="19951064" y="9301117"/>
          <a:ext cx="0" cy="131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4" name="【学校施設】&#10;一人当たり面積最小値テキスト">
          <a:extLst>
            <a:ext uri="{FF2B5EF4-FFF2-40B4-BE49-F238E27FC236}">
              <a16:creationId xmlns:a16="http://schemas.microsoft.com/office/drawing/2014/main" id="{8A25BB36-7381-4E74-A8DB-3707DA054F42}"/>
            </a:ext>
          </a:extLst>
        </xdr:cNvPr>
        <xdr:cNvSpPr txBox="1"/>
      </xdr:nvSpPr>
      <xdr:spPr>
        <a:xfrm>
          <a:off x="19989800" y="1061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5" name="直線コネクタ 584">
          <a:extLst>
            <a:ext uri="{FF2B5EF4-FFF2-40B4-BE49-F238E27FC236}">
              <a16:creationId xmlns:a16="http://schemas.microsoft.com/office/drawing/2014/main" id="{EE19A75A-BCE9-47D5-B66B-AC0C36564FEA}"/>
            </a:ext>
          </a:extLst>
        </xdr:cNvPr>
        <xdr:cNvCxnSpPr/>
      </xdr:nvCxnSpPr>
      <xdr:spPr>
        <a:xfrm>
          <a:off x="19881850" y="10612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6" name="【学校施設】&#10;一人当たり面積最大値テキスト">
          <a:extLst>
            <a:ext uri="{FF2B5EF4-FFF2-40B4-BE49-F238E27FC236}">
              <a16:creationId xmlns:a16="http://schemas.microsoft.com/office/drawing/2014/main" id="{0B25A684-4FB7-4A24-862B-802E5BEB610C}"/>
            </a:ext>
          </a:extLst>
        </xdr:cNvPr>
        <xdr:cNvSpPr txBox="1"/>
      </xdr:nvSpPr>
      <xdr:spPr>
        <a:xfrm>
          <a:off x="19989800" y="90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7" name="直線コネクタ 586">
          <a:extLst>
            <a:ext uri="{FF2B5EF4-FFF2-40B4-BE49-F238E27FC236}">
              <a16:creationId xmlns:a16="http://schemas.microsoft.com/office/drawing/2014/main" id="{AD763E55-8EA0-4DE8-9064-CC588E5ACF34}"/>
            </a:ext>
          </a:extLst>
        </xdr:cNvPr>
        <xdr:cNvCxnSpPr/>
      </xdr:nvCxnSpPr>
      <xdr:spPr>
        <a:xfrm>
          <a:off x="19881850" y="93011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88" name="【学校施設】&#10;一人当たり面積平均値テキスト">
          <a:extLst>
            <a:ext uri="{FF2B5EF4-FFF2-40B4-BE49-F238E27FC236}">
              <a16:creationId xmlns:a16="http://schemas.microsoft.com/office/drawing/2014/main" id="{50A330A8-9DF9-43F3-8F99-DF628AB1A55C}"/>
            </a:ext>
          </a:extLst>
        </xdr:cNvPr>
        <xdr:cNvSpPr txBox="1"/>
      </xdr:nvSpPr>
      <xdr:spPr>
        <a:xfrm>
          <a:off x="19989800" y="9949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9" name="フローチャート: 判断 588">
          <a:extLst>
            <a:ext uri="{FF2B5EF4-FFF2-40B4-BE49-F238E27FC236}">
              <a16:creationId xmlns:a16="http://schemas.microsoft.com/office/drawing/2014/main" id="{72B13FC5-E87F-45CE-A2A7-306D19AABDD3}"/>
            </a:ext>
          </a:extLst>
        </xdr:cNvPr>
        <xdr:cNvSpPr/>
      </xdr:nvSpPr>
      <xdr:spPr>
        <a:xfrm>
          <a:off x="19900900" y="1009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90" name="フローチャート: 判断 589">
          <a:extLst>
            <a:ext uri="{FF2B5EF4-FFF2-40B4-BE49-F238E27FC236}">
              <a16:creationId xmlns:a16="http://schemas.microsoft.com/office/drawing/2014/main" id="{A8B29A72-4DB2-43C6-86A9-BC8713C04497}"/>
            </a:ext>
          </a:extLst>
        </xdr:cNvPr>
        <xdr:cNvSpPr/>
      </xdr:nvSpPr>
      <xdr:spPr>
        <a:xfrm>
          <a:off x="19157950" y="99531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25944</xdr:rowOff>
    </xdr:from>
    <xdr:to>
      <xdr:col>107</xdr:col>
      <xdr:colOff>101600</xdr:colOff>
      <xdr:row>60</xdr:row>
      <xdr:rowOff>127544</xdr:rowOff>
    </xdr:to>
    <xdr:sp macro="" textlink="">
      <xdr:nvSpPr>
        <xdr:cNvPr id="591" name="フローチャート: 判断 590">
          <a:extLst>
            <a:ext uri="{FF2B5EF4-FFF2-40B4-BE49-F238E27FC236}">
              <a16:creationId xmlns:a16="http://schemas.microsoft.com/office/drawing/2014/main" id="{A8B75821-CEF2-4D2C-B347-C174E1A05838}"/>
            </a:ext>
          </a:extLst>
        </xdr:cNvPr>
        <xdr:cNvSpPr/>
      </xdr:nvSpPr>
      <xdr:spPr>
        <a:xfrm>
          <a:off x="18345150" y="993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65133</xdr:rowOff>
    </xdr:from>
    <xdr:to>
      <xdr:col>102</xdr:col>
      <xdr:colOff>165100</xdr:colOff>
      <xdr:row>60</xdr:row>
      <xdr:rowOff>166733</xdr:rowOff>
    </xdr:to>
    <xdr:sp macro="" textlink="">
      <xdr:nvSpPr>
        <xdr:cNvPr id="592" name="フローチャート: 判断 591">
          <a:extLst>
            <a:ext uri="{FF2B5EF4-FFF2-40B4-BE49-F238E27FC236}">
              <a16:creationId xmlns:a16="http://schemas.microsoft.com/office/drawing/2014/main" id="{BC49C09D-D443-43AB-9F7C-D17E36E41014}"/>
            </a:ext>
          </a:extLst>
        </xdr:cNvPr>
        <xdr:cNvSpPr/>
      </xdr:nvSpPr>
      <xdr:spPr>
        <a:xfrm>
          <a:off x="17551400" y="997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70031</xdr:rowOff>
    </xdr:from>
    <xdr:to>
      <xdr:col>98</xdr:col>
      <xdr:colOff>38100</xdr:colOff>
      <xdr:row>61</xdr:row>
      <xdr:rowOff>181</xdr:rowOff>
    </xdr:to>
    <xdr:sp macro="" textlink="">
      <xdr:nvSpPr>
        <xdr:cNvPr id="593" name="フローチャート: 判断 592">
          <a:extLst>
            <a:ext uri="{FF2B5EF4-FFF2-40B4-BE49-F238E27FC236}">
              <a16:creationId xmlns:a16="http://schemas.microsoft.com/office/drawing/2014/main" id="{41BA51FF-D53E-4E5D-8663-93E4C70A1473}"/>
            </a:ext>
          </a:extLst>
        </xdr:cNvPr>
        <xdr:cNvSpPr/>
      </xdr:nvSpPr>
      <xdr:spPr>
        <a:xfrm>
          <a:off x="16757650" y="99760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8EB3B6C5-68B3-4908-A06B-77AFB4DD15CB}"/>
            </a:ext>
          </a:extLst>
        </xdr:cNvPr>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DE385C9B-5843-44EA-ADF0-D23FACDBC49A}"/>
            </a:ext>
          </a:extLst>
        </xdr:cNvPr>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301C9761-81F6-4C59-B3FE-6570A9F2C364}"/>
            </a:ext>
          </a:extLst>
        </xdr:cNvPr>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81D2DC39-460C-4318-A626-22A4C12CF8E4}"/>
            </a:ext>
          </a:extLst>
        </xdr:cNvPr>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CEACAEC-FD10-415C-A2DC-21DF1E64533C}"/>
            </a:ext>
          </a:extLst>
        </xdr:cNvPr>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166370</xdr:rowOff>
    </xdr:from>
    <xdr:to>
      <xdr:col>116</xdr:col>
      <xdr:colOff>114300</xdr:colOff>
      <xdr:row>64</xdr:row>
      <xdr:rowOff>96520</xdr:rowOff>
    </xdr:to>
    <xdr:sp macro="" textlink="">
      <xdr:nvSpPr>
        <xdr:cNvPr id="599" name="楕円 598">
          <a:extLst>
            <a:ext uri="{FF2B5EF4-FFF2-40B4-BE49-F238E27FC236}">
              <a16:creationId xmlns:a16="http://schemas.microsoft.com/office/drawing/2014/main" id="{012C4A59-6F64-4BD6-8A16-13D87769483D}"/>
            </a:ext>
          </a:extLst>
        </xdr:cNvPr>
        <xdr:cNvSpPr/>
      </xdr:nvSpPr>
      <xdr:spPr>
        <a:xfrm>
          <a:off x="19900900" y="10567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81297</xdr:rowOff>
    </xdr:from>
    <xdr:ext cx="469744" cy="259045"/>
    <xdr:sp macro="" textlink="">
      <xdr:nvSpPr>
        <xdr:cNvPr id="600" name="【学校施設】&#10;一人当たり面積該当値テキスト">
          <a:extLst>
            <a:ext uri="{FF2B5EF4-FFF2-40B4-BE49-F238E27FC236}">
              <a16:creationId xmlns:a16="http://schemas.microsoft.com/office/drawing/2014/main" id="{9EF77FE7-54C1-455C-8F8B-78F259DE0940}"/>
            </a:ext>
          </a:extLst>
        </xdr:cNvPr>
        <xdr:cNvSpPr txBox="1"/>
      </xdr:nvSpPr>
      <xdr:spPr>
        <a:xfrm>
          <a:off x="19989800" y="1048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171269</xdr:rowOff>
    </xdr:from>
    <xdr:to>
      <xdr:col>112</xdr:col>
      <xdr:colOff>38100</xdr:colOff>
      <xdr:row>64</xdr:row>
      <xdr:rowOff>101419</xdr:rowOff>
    </xdr:to>
    <xdr:sp macro="" textlink="">
      <xdr:nvSpPr>
        <xdr:cNvPr id="601" name="楕円 600">
          <a:extLst>
            <a:ext uri="{FF2B5EF4-FFF2-40B4-BE49-F238E27FC236}">
              <a16:creationId xmlns:a16="http://schemas.microsoft.com/office/drawing/2014/main" id="{BC3EE800-F903-479F-B0C5-6F0F6A210007}"/>
            </a:ext>
          </a:extLst>
        </xdr:cNvPr>
        <xdr:cNvSpPr/>
      </xdr:nvSpPr>
      <xdr:spPr>
        <a:xfrm>
          <a:off x="19157950" y="105662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45720</xdr:rowOff>
    </xdr:from>
    <xdr:to>
      <xdr:col>116</xdr:col>
      <xdr:colOff>63500</xdr:colOff>
      <xdr:row>64</xdr:row>
      <xdr:rowOff>50619</xdr:rowOff>
    </xdr:to>
    <xdr:cxnSp macro="">
      <xdr:nvCxnSpPr>
        <xdr:cNvPr id="602" name="直線コネクタ 601">
          <a:extLst>
            <a:ext uri="{FF2B5EF4-FFF2-40B4-BE49-F238E27FC236}">
              <a16:creationId xmlns:a16="http://schemas.microsoft.com/office/drawing/2014/main" id="{6D5F4DC7-3034-45B6-B6C6-86CAF6CAE25C}"/>
            </a:ext>
          </a:extLst>
        </xdr:cNvPr>
        <xdr:cNvCxnSpPr/>
      </xdr:nvCxnSpPr>
      <xdr:spPr>
        <a:xfrm flipV="1">
          <a:off x="19202400" y="10612120"/>
          <a:ext cx="7493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168003</xdr:rowOff>
    </xdr:from>
    <xdr:to>
      <xdr:col>107</xdr:col>
      <xdr:colOff>101600</xdr:colOff>
      <xdr:row>64</xdr:row>
      <xdr:rowOff>98153</xdr:rowOff>
    </xdr:to>
    <xdr:sp macro="" textlink="">
      <xdr:nvSpPr>
        <xdr:cNvPr id="603" name="楕円 602">
          <a:extLst>
            <a:ext uri="{FF2B5EF4-FFF2-40B4-BE49-F238E27FC236}">
              <a16:creationId xmlns:a16="http://schemas.microsoft.com/office/drawing/2014/main" id="{9BE361C9-4140-4A3F-8A9C-3FB857A9F6E7}"/>
            </a:ext>
          </a:extLst>
        </xdr:cNvPr>
        <xdr:cNvSpPr/>
      </xdr:nvSpPr>
      <xdr:spPr>
        <a:xfrm>
          <a:off x="18345150" y="105693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47353</xdr:rowOff>
    </xdr:from>
    <xdr:to>
      <xdr:col>111</xdr:col>
      <xdr:colOff>177800</xdr:colOff>
      <xdr:row>64</xdr:row>
      <xdr:rowOff>50619</xdr:rowOff>
    </xdr:to>
    <xdr:cxnSp macro="">
      <xdr:nvCxnSpPr>
        <xdr:cNvPr id="604" name="直線コネクタ 603">
          <a:extLst>
            <a:ext uri="{FF2B5EF4-FFF2-40B4-BE49-F238E27FC236}">
              <a16:creationId xmlns:a16="http://schemas.microsoft.com/office/drawing/2014/main" id="{34FD2D20-74DE-48ED-881D-97688708282F}"/>
            </a:ext>
          </a:extLst>
        </xdr:cNvPr>
        <xdr:cNvCxnSpPr/>
      </xdr:nvCxnSpPr>
      <xdr:spPr>
        <a:xfrm>
          <a:off x="18395950" y="10613753"/>
          <a:ext cx="8064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156573</xdr:rowOff>
    </xdr:from>
    <xdr:to>
      <xdr:col>102</xdr:col>
      <xdr:colOff>165100</xdr:colOff>
      <xdr:row>64</xdr:row>
      <xdr:rowOff>86723</xdr:rowOff>
    </xdr:to>
    <xdr:sp macro="" textlink="">
      <xdr:nvSpPr>
        <xdr:cNvPr id="605" name="楕円 604">
          <a:extLst>
            <a:ext uri="{FF2B5EF4-FFF2-40B4-BE49-F238E27FC236}">
              <a16:creationId xmlns:a16="http://schemas.microsoft.com/office/drawing/2014/main" id="{F34E8440-58F5-4339-9DEE-615F5C72C344}"/>
            </a:ext>
          </a:extLst>
        </xdr:cNvPr>
        <xdr:cNvSpPr/>
      </xdr:nvSpPr>
      <xdr:spPr>
        <a:xfrm>
          <a:off x="17551400" y="105578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35923</xdr:rowOff>
    </xdr:from>
    <xdr:to>
      <xdr:col>107</xdr:col>
      <xdr:colOff>50800</xdr:colOff>
      <xdr:row>64</xdr:row>
      <xdr:rowOff>47353</xdr:rowOff>
    </xdr:to>
    <xdr:cxnSp macro="">
      <xdr:nvCxnSpPr>
        <xdr:cNvPr id="606" name="直線コネクタ 605">
          <a:extLst>
            <a:ext uri="{FF2B5EF4-FFF2-40B4-BE49-F238E27FC236}">
              <a16:creationId xmlns:a16="http://schemas.microsoft.com/office/drawing/2014/main" id="{800E3147-A1A5-49DF-82F0-EBFBA87C6BC4}"/>
            </a:ext>
          </a:extLst>
        </xdr:cNvPr>
        <xdr:cNvCxnSpPr/>
      </xdr:nvCxnSpPr>
      <xdr:spPr>
        <a:xfrm>
          <a:off x="17602200" y="10602323"/>
          <a:ext cx="7937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146776</xdr:rowOff>
    </xdr:from>
    <xdr:to>
      <xdr:col>98</xdr:col>
      <xdr:colOff>38100</xdr:colOff>
      <xdr:row>64</xdr:row>
      <xdr:rowOff>76926</xdr:rowOff>
    </xdr:to>
    <xdr:sp macro="" textlink="">
      <xdr:nvSpPr>
        <xdr:cNvPr id="607" name="楕円 606">
          <a:extLst>
            <a:ext uri="{FF2B5EF4-FFF2-40B4-BE49-F238E27FC236}">
              <a16:creationId xmlns:a16="http://schemas.microsoft.com/office/drawing/2014/main" id="{A37686B5-1647-44A1-9EDF-BABD7402D603}"/>
            </a:ext>
          </a:extLst>
        </xdr:cNvPr>
        <xdr:cNvSpPr/>
      </xdr:nvSpPr>
      <xdr:spPr>
        <a:xfrm>
          <a:off x="16757650" y="105480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26126</xdr:rowOff>
    </xdr:from>
    <xdr:to>
      <xdr:col>102</xdr:col>
      <xdr:colOff>114300</xdr:colOff>
      <xdr:row>64</xdr:row>
      <xdr:rowOff>35923</xdr:rowOff>
    </xdr:to>
    <xdr:cxnSp macro="">
      <xdr:nvCxnSpPr>
        <xdr:cNvPr id="608" name="直線コネクタ 607">
          <a:extLst>
            <a:ext uri="{FF2B5EF4-FFF2-40B4-BE49-F238E27FC236}">
              <a16:creationId xmlns:a16="http://schemas.microsoft.com/office/drawing/2014/main" id="{5713CDA0-F9BD-44EB-990D-089EC55BEA73}"/>
            </a:ext>
          </a:extLst>
        </xdr:cNvPr>
        <xdr:cNvCxnSpPr/>
      </xdr:nvCxnSpPr>
      <xdr:spPr>
        <a:xfrm>
          <a:off x="16802100" y="10592526"/>
          <a:ext cx="8001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9" name="n_1aveValue【学校施設】&#10;一人当たり面積">
          <a:extLst>
            <a:ext uri="{FF2B5EF4-FFF2-40B4-BE49-F238E27FC236}">
              <a16:creationId xmlns:a16="http://schemas.microsoft.com/office/drawing/2014/main" id="{4EEE3471-75B6-4F2C-B98D-FFF0FD3A07D3}"/>
            </a:ext>
          </a:extLst>
        </xdr:cNvPr>
        <xdr:cNvSpPr txBox="1"/>
      </xdr:nvSpPr>
      <xdr:spPr>
        <a:xfrm>
          <a:off x="18980227" y="974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144071</xdr:rowOff>
    </xdr:from>
    <xdr:ext cx="469744" cy="259045"/>
    <xdr:sp macro="" textlink="">
      <xdr:nvSpPr>
        <xdr:cNvPr id="610" name="n_2aveValue【学校施設】&#10;一人当たり面積">
          <a:extLst>
            <a:ext uri="{FF2B5EF4-FFF2-40B4-BE49-F238E27FC236}">
              <a16:creationId xmlns:a16="http://schemas.microsoft.com/office/drawing/2014/main" id="{F2F840D9-2B4A-431A-9EBE-518B81AFB96A}"/>
            </a:ext>
          </a:extLst>
        </xdr:cNvPr>
        <xdr:cNvSpPr txBox="1"/>
      </xdr:nvSpPr>
      <xdr:spPr>
        <a:xfrm>
          <a:off x="18180127" y="9719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11810</xdr:rowOff>
    </xdr:from>
    <xdr:ext cx="469744" cy="259045"/>
    <xdr:sp macro="" textlink="">
      <xdr:nvSpPr>
        <xdr:cNvPr id="611" name="n_3aveValue【学校施設】&#10;一人当たり面積">
          <a:extLst>
            <a:ext uri="{FF2B5EF4-FFF2-40B4-BE49-F238E27FC236}">
              <a16:creationId xmlns:a16="http://schemas.microsoft.com/office/drawing/2014/main" id="{F7535D02-BC92-4A02-A208-65B2F6A2D883}"/>
            </a:ext>
          </a:extLst>
        </xdr:cNvPr>
        <xdr:cNvSpPr txBox="1"/>
      </xdr:nvSpPr>
      <xdr:spPr>
        <a:xfrm>
          <a:off x="17386377" y="975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16708</xdr:rowOff>
    </xdr:from>
    <xdr:ext cx="469744" cy="259045"/>
    <xdr:sp macro="" textlink="">
      <xdr:nvSpPr>
        <xdr:cNvPr id="612" name="n_4aveValue【学校施設】&#10;一人当たり面積">
          <a:extLst>
            <a:ext uri="{FF2B5EF4-FFF2-40B4-BE49-F238E27FC236}">
              <a16:creationId xmlns:a16="http://schemas.microsoft.com/office/drawing/2014/main" id="{E07C499E-D25C-44EA-90F9-BFEF234A1DB0}"/>
            </a:ext>
          </a:extLst>
        </xdr:cNvPr>
        <xdr:cNvSpPr txBox="1"/>
      </xdr:nvSpPr>
      <xdr:spPr>
        <a:xfrm>
          <a:off x="16592627" y="9757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92546</xdr:rowOff>
    </xdr:from>
    <xdr:ext cx="469744" cy="259045"/>
    <xdr:sp macro="" textlink="">
      <xdr:nvSpPr>
        <xdr:cNvPr id="613" name="n_1mainValue【学校施設】&#10;一人当たり面積">
          <a:extLst>
            <a:ext uri="{FF2B5EF4-FFF2-40B4-BE49-F238E27FC236}">
              <a16:creationId xmlns:a16="http://schemas.microsoft.com/office/drawing/2014/main" id="{BF68A4FA-0538-452F-A2F8-EB99F65C3459}"/>
            </a:ext>
          </a:extLst>
        </xdr:cNvPr>
        <xdr:cNvSpPr txBox="1"/>
      </xdr:nvSpPr>
      <xdr:spPr>
        <a:xfrm>
          <a:off x="18980227" y="10658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89280</xdr:rowOff>
    </xdr:from>
    <xdr:ext cx="469744" cy="259045"/>
    <xdr:sp macro="" textlink="">
      <xdr:nvSpPr>
        <xdr:cNvPr id="614" name="n_2mainValue【学校施設】&#10;一人当たり面積">
          <a:extLst>
            <a:ext uri="{FF2B5EF4-FFF2-40B4-BE49-F238E27FC236}">
              <a16:creationId xmlns:a16="http://schemas.microsoft.com/office/drawing/2014/main" id="{A6E18594-5B01-4802-A472-5053D30D8DA5}"/>
            </a:ext>
          </a:extLst>
        </xdr:cNvPr>
        <xdr:cNvSpPr txBox="1"/>
      </xdr:nvSpPr>
      <xdr:spPr>
        <a:xfrm>
          <a:off x="18180127" y="1065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77850</xdr:rowOff>
    </xdr:from>
    <xdr:ext cx="469744" cy="259045"/>
    <xdr:sp macro="" textlink="">
      <xdr:nvSpPr>
        <xdr:cNvPr id="615" name="n_3mainValue【学校施設】&#10;一人当たり面積">
          <a:extLst>
            <a:ext uri="{FF2B5EF4-FFF2-40B4-BE49-F238E27FC236}">
              <a16:creationId xmlns:a16="http://schemas.microsoft.com/office/drawing/2014/main" id="{7EF41831-E44D-42C3-AE78-5854DA34A89A}"/>
            </a:ext>
          </a:extLst>
        </xdr:cNvPr>
        <xdr:cNvSpPr txBox="1"/>
      </xdr:nvSpPr>
      <xdr:spPr>
        <a:xfrm>
          <a:off x="17386377" y="1064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68053</xdr:rowOff>
    </xdr:from>
    <xdr:ext cx="469744" cy="259045"/>
    <xdr:sp macro="" textlink="">
      <xdr:nvSpPr>
        <xdr:cNvPr id="616" name="n_4mainValue【学校施設】&#10;一人当たり面積">
          <a:extLst>
            <a:ext uri="{FF2B5EF4-FFF2-40B4-BE49-F238E27FC236}">
              <a16:creationId xmlns:a16="http://schemas.microsoft.com/office/drawing/2014/main" id="{083FC60C-613D-43BA-8D78-E634C71E0EFD}"/>
            </a:ext>
          </a:extLst>
        </xdr:cNvPr>
        <xdr:cNvSpPr txBox="1"/>
      </xdr:nvSpPr>
      <xdr:spPr>
        <a:xfrm>
          <a:off x="16592627" y="1063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EC50C84E-1880-4230-9F0F-8BA499786EB6}"/>
            </a:ext>
          </a:extLst>
        </xdr:cNvPr>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B45346BA-75AF-42A5-A1D6-7BBDEA0278C9}"/>
            </a:ext>
          </a:extLst>
        </xdr:cNvPr>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CA61E050-0F74-4197-B9D6-FD3708A1D4AD}"/>
            </a:ext>
          </a:extLst>
        </xdr:cNvPr>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1B16F3E8-27CD-4C31-A757-D204C1171EE5}"/>
            </a:ext>
          </a:extLst>
        </xdr:cNvPr>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489DC1-E7C6-4A6A-829B-C58221C35C95}"/>
            </a:ext>
          </a:extLst>
        </xdr:cNvPr>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E77AE0A1-C3D6-4954-9E2E-86BF190713D4}"/>
            </a:ext>
          </a:extLst>
        </xdr:cNvPr>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B835B7CB-6B2C-4BAC-B9CF-3EF4C392ED68}"/>
            </a:ext>
          </a:extLst>
        </xdr:cNvPr>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40E5EB1B-82A3-437E-B1F2-CB0FC58AAAE0}"/>
            </a:ext>
          </a:extLst>
        </xdr:cNvPr>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380D520A-6A51-4B9E-9BFD-608ABF5568C5}"/>
            </a:ext>
          </a:extLst>
        </xdr:cNvPr>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2F62025D-332F-4340-B600-62B2CF3FC41A}"/>
            </a:ext>
          </a:extLst>
        </xdr:cNvPr>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29BC2BA0-4F16-4A14-A0D5-B4B0FD6186FD}"/>
            </a:ext>
          </a:extLst>
        </xdr:cNvPr>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E650E7D2-753F-41F0-968C-7F8E16E63A5F}"/>
            </a:ext>
          </a:extLst>
        </xdr:cNvPr>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E97F669A-D608-4427-BBC8-BACAC47E1DD8}"/>
            </a:ext>
          </a:extLst>
        </xdr:cNvPr>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E7C518DC-4123-43CE-AC86-501E2E243FFB}"/>
            </a:ext>
          </a:extLst>
        </xdr:cNvPr>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48C7762C-4C4E-4D8D-B3D8-30D9E0C620B3}"/>
            </a:ext>
          </a:extLst>
        </xdr:cNvPr>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9BCD8797-7AFD-4F76-863E-9FB405582B0D}"/>
            </a:ext>
          </a:extLst>
        </xdr:cNvPr>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F792D026-BE33-4839-AB99-C646A35C11FE}"/>
            </a:ext>
          </a:extLst>
        </xdr:cNvPr>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2D0D9E51-F301-413F-B9F6-0A10D9831194}"/>
            </a:ext>
          </a:extLst>
        </xdr:cNvPr>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8ACB3DFF-AB3F-46F6-BCDC-64648399CE4A}"/>
            </a:ext>
          </a:extLst>
        </xdr:cNvPr>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6EF29C18-96D3-48F3-8F99-11EC66075B03}"/>
            </a:ext>
          </a:extLst>
        </xdr:cNvPr>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59273DE1-67F3-4C04-9A21-4BDB35CBFE2E}"/>
            </a:ext>
          </a:extLst>
        </xdr:cNvPr>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D4C58BAD-DBC2-414C-83E3-5722FE7A7D60}"/>
            </a:ext>
          </a:extLst>
        </xdr:cNvPr>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3ECD0524-3865-44A7-9AA9-CADB29FF8381}"/>
            </a:ext>
          </a:extLst>
        </xdr:cNvPr>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2BBCBCDA-E94E-447B-AA03-FDF8A62A7436}"/>
            </a:ext>
          </a:extLst>
        </xdr:cNvPr>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45BFEC2D-9A09-48B6-9873-38787778946E}"/>
            </a:ext>
          </a:extLst>
        </xdr:cNvPr>
        <xdr:cNvCxnSpPr/>
      </xdr:nvCxnSpPr>
      <xdr:spPr>
        <a:xfrm flipV="1">
          <a:off x="14699614" y="12766039"/>
          <a:ext cx="0" cy="154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E3FDBA30-21D5-4C70-A5EC-287B3C30BAEA}"/>
            </a:ext>
          </a:extLst>
        </xdr:cNvPr>
        <xdr:cNvSpPr txBox="1"/>
      </xdr:nvSpPr>
      <xdr:spPr>
        <a:xfrm>
          <a:off x="14738350"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021B0FBF-84C9-444D-9971-A56F362CCC5E}"/>
            </a:ext>
          </a:extLst>
        </xdr:cNvPr>
        <xdr:cNvCxnSpPr/>
      </xdr:nvCxnSpPr>
      <xdr:spPr>
        <a:xfrm>
          <a:off x="14611350" y="1431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4" name="【児童館】&#10;有形固定資産減価償却率最大値テキスト">
          <a:extLst>
            <a:ext uri="{FF2B5EF4-FFF2-40B4-BE49-F238E27FC236}">
              <a16:creationId xmlns:a16="http://schemas.microsoft.com/office/drawing/2014/main" id="{D96EC848-E40C-45B4-ABDA-52DE65D5F9F5}"/>
            </a:ext>
          </a:extLst>
        </xdr:cNvPr>
        <xdr:cNvSpPr txBox="1"/>
      </xdr:nvSpPr>
      <xdr:spPr>
        <a:xfrm>
          <a:off x="14738350" y="1254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5" name="直線コネクタ 644">
          <a:extLst>
            <a:ext uri="{FF2B5EF4-FFF2-40B4-BE49-F238E27FC236}">
              <a16:creationId xmlns:a16="http://schemas.microsoft.com/office/drawing/2014/main" id="{7C202AEC-D508-4F51-A66D-AB38259FD77F}"/>
            </a:ext>
          </a:extLst>
        </xdr:cNvPr>
        <xdr:cNvCxnSpPr/>
      </xdr:nvCxnSpPr>
      <xdr:spPr>
        <a:xfrm>
          <a:off x="14611350" y="127660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111141</xdr:rowOff>
    </xdr:from>
    <xdr:ext cx="405111" cy="259045"/>
    <xdr:sp macro="" textlink="">
      <xdr:nvSpPr>
        <xdr:cNvPr id="646" name="【児童館】&#10;有形固定資産減価償却率平均値テキスト">
          <a:extLst>
            <a:ext uri="{FF2B5EF4-FFF2-40B4-BE49-F238E27FC236}">
              <a16:creationId xmlns:a16="http://schemas.microsoft.com/office/drawing/2014/main" id="{B1F53B11-EB1A-47BD-AAE4-64838F1FA3DE}"/>
            </a:ext>
          </a:extLst>
        </xdr:cNvPr>
        <xdr:cNvSpPr txBox="1"/>
      </xdr:nvSpPr>
      <xdr:spPr>
        <a:xfrm>
          <a:off x="14738350" y="13319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7" name="フローチャート: 判断 646">
          <a:extLst>
            <a:ext uri="{FF2B5EF4-FFF2-40B4-BE49-F238E27FC236}">
              <a16:creationId xmlns:a16="http://schemas.microsoft.com/office/drawing/2014/main" id="{E79B7C52-D6FC-45A8-BAB1-09189335D2BA}"/>
            </a:ext>
          </a:extLst>
        </xdr:cNvPr>
        <xdr:cNvSpPr/>
      </xdr:nvSpPr>
      <xdr:spPr>
        <a:xfrm>
          <a:off x="14649450" y="1346136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8" name="フローチャート: 判断 647">
          <a:extLst>
            <a:ext uri="{FF2B5EF4-FFF2-40B4-BE49-F238E27FC236}">
              <a16:creationId xmlns:a16="http://schemas.microsoft.com/office/drawing/2014/main" id="{3E34E68F-F087-4984-BEAF-6252FD4EE8D4}"/>
            </a:ext>
          </a:extLst>
        </xdr:cNvPr>
        <xdr:cNvSpPr/>
      </xdr:nvSpPr>
      <xdr:spPr>
        <a:xfrm>
          <a:off x="13887450" y="134880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649" name="フローチャート: 判断 648">
          <a:extLst>
            <a:ext uri="{FF2B5EF4-FFF2-40B4-BE49-F238E27FC236}">
              <a16:creationId xmlns:a16="http://schemas.microsoft.com/office/drawing/2014/main" id="{9B3605EE-AAE2-4032-8962-8EC91A646CE1}"/>
            </a:ext>
          </a:extLst>
        </xdr:cNvPr>
        <xdr:cNvSpPr/>
      </xdr:nvSpPr>
      <xdr:spPr>
        <a:xfrm>
          <a:off x="13093700" y="136531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40639</xdr:rowOff>
    </xdr:from>
    <xdr:to>
      <xdr:col>72</xdr:col>
      <xdr:colOff>38100</xdr:colOff>
      <xdr:row>82</xdr:row>
      <xdr:rowOff>142239</xdr:rowOff>
    </xdr:to>
    <xdr:sp macro="" textlink="">
      <xdr:nvSpPr>
        <xdr:cNvPr id="650" name="フローチャート: 判断 649">
          <a:extLst>
            <a:ext uri="{FF2B5EF4-FFF2-40B4-BE49-F238E27FC236}">
              <a16:creationId xmlns:a16="http://schemas.microsoft.com/office/drawing/2014/main" id="{4271A621-0CBD-418C-953C-9938C1442B4B}"/>
            </a:ext>
          </a:extLst>
        </xdr:cNvPr>
        <xdr:cNvSpPr/>
      </xdr:nvSpPr>
      <xdr:spPr>
        <a:xfrm>
          <a:off x="12299950" y="135788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21589</xdr:rowOff>
    </xdr:from>
    <xdr:to>
      <xdr:col>67</xdr:col>
      <xdr:colOff>101600</xdr:colOff>
      <xdr:row>82</xdr:row>
      <xdr:rowOff>123189</xdr:rowOff>
    </xdr:to>
    <xdr:sp macro="" textlink="">
      <xdr:nvSpPr>
        <xdr:cNvPr id="651" name="フローチャート: 判断 650">
          <a:extLst>
            <a:ext uri="{FF2B5EF4-FFF2-40B4-BE49-F238E27FC236}">
              <a16:creationId xmlns:a16="http://schemas.microsoft.com/office/drawing/2014/main" id="{EBE868DD-D661-493D-8438-D67D87E3BEDC}"/>
            </a:ext>
          </a:extLst>
        </xdr:cNvPr>
        <xdr:cNvSpPr/>
      </xdr:nvSpPr>
      <xdr:spPr>
        <a:xfrm>
          <a:off x="11487150" y="1355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B8B846B7-59FC-472A-9C0C-12BA92D6C42C}"/>
            </a:ext>
          </a:extLst>
        </xdr:cNvPr>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83481724-83D2-4FEC-9903-944ABA4FD66D}"/>
            </a:ext>
          </a:extLst>
        </xdr:cNvPr>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C6D7321-0808-4ABA-916E-F3C1D785B2B9}"/>
            </a:ext>
          </a:extLst>
        </xdr:cNvPr>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6D89E537-30B4-4ACF-83DA-81E76663788D}"/>
            </a:ext>
          </a:extLst>
        </xdr:cNvPr>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8E261754-28AB-4420-A46A-7508481F44FB}"/>
            </a:ext>
          </a:extLst>
        </xdr:cNvPr>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103505</xdr:rowOff>
    </xdr:from>
    <xdr:to>
      <xdr:col>85</xdr:col>
      <xdr:colOff>177800</xdr:colOff>
      <xdr:row>82</xdr:row>
      <xdr:rowOff>33655</xdr:rowOff>
    </xdr:to>
    <xdr:sp macro="" textlink="">
      <xdr:nvSpPr>
        <xdr:cNvPr id="657" name="楕円 656">
          <a:extLst>
            <a:ext uri="{FF2B5EF4-FFF2-40B4-BE49-F238E27FC236}">
              <a16:creationId xmlns:a16="http://schemas.microsoft.com/office/drawing/2014/main" id="{BA0538AB-8994-485E-90DA-8D05C4F75AD7}"/>
            </a:ext>
          </a:extLst>
        </xdr:cNvPr>
        <xdr:cNvSpPr/>
      </xdr:nvSpPr>
      <xdr:spPr>
        <a:xfrm>
          <a:off x="14649450" y="134766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81932</xdr:rowOff>
    </xdr:from>
    <xdr:ext cx="405111" cy="259045"/>
    <xdr:sp macro="" textlink="">
      <xdr:nvSpPr>
        <xdr:cNvPr id="658" name="【児童館】&#10;有形固定資産減価償却率該当値テキスト">
          <a:extLst>
            <a:ext uri="{FF2B5EF4-FFF2-40B4-BE49-F238E27FC236}">
              <a16:creationId xmlns:a16="http://schemas.microsoft.com/office/drawing/2014/main" id="{484A532D-C5BC-474C-8E11-F002DCAF029A}"/>
            </a:ext>
          </a:extLst>
        </xdr:cNvPr>
        <xdr:cNvSpPr txBox="1"/>
      </xdr:nvSpPr>
      <xdr:spPr>
        <a:xfrm>
          <a:off x="14738350" y="13455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135889</xdr:rowOff>
    </xdr:from>
    <xdr:to>
      <xdr:col>81</xdr:col>
      <xdr:colOff>101600</xdr:colOff>
      <xdr:row>81</xdr:row>
      <xdr:rowOff>66039</xdr:rowOff>
    </xdr:to>
    <xdr:sp macro="" textlink="">
      <xdr:nvSpPr>
        <xdr:cNvPr id="659" name="楕円 658">
          <a:extLst>
            <a:ext uri="{FF2B5EF4-FFF2-40B4-BE49-F238E27FC236}">
              <a16:creationId xmlns:a16="http://schemas.microsoft.com/office/drawing/2014/main" id="{9CE9CD59-24CF-4DDC-98F1-D6E13DB23694}"/>
            </a:ext>
          </a:extLst>
        </xdr:cNvPr>
        <xdr:cNvSpPr/>
      </xdr:nvSpPr>
      <xdr:spPr>
        <a:xfrm>
          <a:off x="13887450" y="133438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15239</xdr:rowOff>
    </xdr:from>
    <xdr:to>
      <xdr:col>85</xdr:col>
      <xdr:colOff>127000</xdr:colOff>
      <xdr:row>81</xdr:row>
      <xdr:rowOff>154305</xdr:rowOff>
    </xdr:to>
    <xdr:cxnSp macro="">
      <xdr:nvCxnSpPr>
        <xdr:cNvPr id="660" name="直線コネクタ 659">
          <a:extLst>
            <a:ext uri="{FF2B5EF4-FFF2-40B4-BE49-F238E27FC236}">
              <a16:creationId xmlns:a16="http://schemas.microsoft.com/office/drawing/2014/main" id="{9BD9FD55-D879-4F5F-8FFA-A5A2CF66B35F}"/>
            </a:ext>
          </a:extLst>
        </xdr:cNvPr>
        <xdr:cNvCxnSpPr/>
      </xdr:nvCxnSpPr>
      <xdr:spPr>
        <a:xfrm>
          <a:off x="13938250" y="13388339"/>
          <a:ext cx="762000" cy="13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168275</xdr:rowOff>
    </xdr:from>
    <xdr:to>
      <xdr:col>76</xdr:col>
      <xdr:colOff>165100</xdr:colOff>
      <xdr:row>80</xdr:row>
      <xdr:rowOff>98425</xdr:rowOff>
    </xdr:to>
    <xdr:sp macro="" textlink="">
      <xdr:nvSpPr>
        <xdr:cNvPr id="661" name="楕円 660">
          <a:extLst>
            <a:ext uri="{FF2B5EF4-FFF2-40B4-BE49-F238E27FC236}">
              <a16:creationId xmlns:a16="http://schemas.microsoft.com/office/drawing/2014/main" id="{09A47BD4-F670-4F3F-AD0D-E57B8A81C9A0}"/>
            </a:ext>
          </a:extLst>
        </xdr:cNvPr>
        <xdr:cNvSpPr/>
      </xdr:nvSpPr>
      <xdr:spPr>
        <a:xfrm>
          <a:off x="13093700" y="1320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47625</xdr:rowOff>
    </xdr:from>
    <xdr:to>
      <xdr:col>81</xdr:col>
      <xdr:colOff>50800</xdr:colOff>
      <xdr:row>81</xdr:row>
      <xdr:rowOff>15239</xdr:rowOff>
    </xdr:to>
    <xdr:cxnSp macro="">
      <xdr:nvCxnSpPr>
        <xdr:cNvPr id="662" name="直線コネクタ 661">
          <a:extLst>
            <a:ext uri="{FF2B5EF4-FFF2-40B4-BE49-F238E27FC236}">
              <a16:creationId xmlns:a16="http://schemas.microsoft.com/office/drawing/2014/main" id="{93544552-062A-41E2-B9FB-2F3EBABB8984}"/>
            </a:ext>
          </a:extLst>
        </xdr:cNvPr>
        <xdr:cNvCxnSpPr/>
      </xdr:nvCxnSpPr>
      <xdr:spPr>
        <a:xfrm>
          <a:off x="13144500" y="13255625"/>
          <a:ext cx="79375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76836</xdr:rowOff>
    </xdr:from>
    <xdr:to>
      <xdr:col>72</xdr:col>
      <xdr:colOff>38100</xdr:colOff>
      <xdr:row>79</xdr:row>
      <xdr:rowOff>6986</xdr:rowOff>
    </xdr:to>
    <xdr:sp macro="" textlink="">
      <xdr:nvSpPr>
        <xdr:cNvPr id="663" name="楕円 662">
          <a:extLst>
            <a:ext uri="{FF2B5EF4-FFF2-40B4-BE49-F238E27FC236}">
              <a16:creationId xmlns:a16="http://schemas.microsoft.com/office/drawing/2014/main" id="{2E3177DC-0075-4396-86D7-BF6BD55F585E}"/>
            </a:ext>
          </a:extLst>
        </xdr:cNvPr>
        <xdr:cNvSpPr/>
      </xdr:nvSpPr>
      <xdr:spPr>
        <a:xfrm>
          <a:off x="12299950" y="129546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127636</xdr:rowOff>
    </xdr:from>
    <xdr:to>
      <xdr:col>76</xdr:col>
      <xdr:colOff>114300</xdr:colOff>
      <xdr:row>80</xdr:row>
      <xdr:rowOff>47625</xdr:rowOff>
    </xdr:to>
    <xdr:cxnSp macro="">
      <xdr:nvCxnSpPr>
        <xdr:cNvPr id="664" name="直線コネクタ 663">
          <a:extLst>
            <a:ext uri="{FF2B5EF4-FFF2-40B4-BE49-F238E27FC236}">
              <a16:creationId xmlns:a16="http://schemas.microsoft.com/office/drawing/2014/main" id="{B7D9AC24-2E6B-4899-9AB4-0148F38F27FB}"/>
            </a:ext>
          </a:extLst>
        </xdr:cNvPr>
        <xdr:cNvCxnSpPr/>
      </xdr:nvCxnSpPr>
      <xdr:spPr>
        <a:xfrm>
          <a:off x="12344400" y="13005436"/>
          <a:ext cx="800100" cy="250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61595</xdr:rowOff>
    </xdr:from>
    <xdr:to>
      <xdr:col>67</xdr:col>
      <xdr:colOff>101600</xdr:colOff>
      <xdr:row>78</xdr:row>
      <xdr:rowOff>163195</xdr:rowOff>
    </xdr:to>
    <xdr:sp macro="" textlink="">
      <xdr:nvSpPr>
        <xdr:cNvPr id="665" name="楕円 664">
          <a:extLst>
            <a:ext uri="{FF2B5EF4-FFF2-40B4-BE49-F238E27FC236}">
              <a16:creationId xmlns:a16="http://schemas.microsoft.com/office/drawing/2014/main" id="{66C717D5-A268-43C5-9D3E-7FEE00F16FF2}"/>
            </a:ext>
          </a:extLst>
        </xdr:cNvPr>
        <xdr:cNvSpPr/>
      </xdr:nvSpPr>
      <xdr:spPr>
        <a:xfrm>
          <a:off x="11487150" y="1293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112395</xdr:rowOff>
    </xdr:from>
    <xdr:to>
      <xdr:col>71</xdr:col>
      <xdr:colOff>177800</xdr:colOff>
      <xdr:row>78</xdr:row>
      <xdr:rowOff>127636</xdr:rowOff>
    </xdr:to>
    <xdr:cxnSp macro="">
      <xdr:nvCxnSpPr>
        <xdr:cNvPr id="666" name="直線コネクタ 665">
          <a:extLst>
            <a:ext uri="{FF2B5EF4-FFF2-40B4-BE49-F238E27FC236}">
              <a16:creationId xmlns:a16="http://schemas.microsoft.com/office/drawing/2014/main" id="{E2ECA596-C94A-4ABD-80BF-A1D88447C086}"/>
            </a:ext>
          </a:extLst>
        </xdr:cNvPr>
        <xdr:cNvCxnSpPr/>
      </xdr:nvCxnSpPr>
      <xdr:spPr>
        <a:xfrm>
          <a:off x="11537950" y="12990195"/>
          <a:ext cx="80645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67" name="n_1aveValue【児童館】&#10;有形固定資産減価償却率">
          <a:extLst>
            <a:ext uri="{FF2B5EF4-FFF2-40B4-BE49-F238E27FC236}">
              <a16:creationId xmlns:a16="http://schemas.microsoft.com/office/drawing/2014/main" id="{26790052-764E-42ED-9AB2-5C9BB5DB23F4}"/>
            </a:ext>
          </a:extLst>
        </xdr:cNvPr>
        <xdr:cNvSpPr txBox="1"/>
      </xdr:nvSpPr>
      <xdr:spPr>
        <a:xfrm>
          <a:off x="13742044" y="13574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36213</xdr:rowOff>
    </xdr:from>
    <xdr:ext cx="405111" cy="259045"/>
    <xdr:sp macro="" textlink="">
      <xdr:nvSpPr>
        <xdr:cNvPr id="668" name="n_2aveValue【児童館】&#10;有形固定資産減価償却率">
          <a:extLst>
            <a:ext uri="{FF2B5EF4-FFF2-40B4-BE49-F238E27FC236}">
              <a16:creationId xmlns:a16="http://schemas.microsoft.com/office/drawing/2014/main" id="{D51CA176-8473-4435-92C9-706D7F1DD92F}"/>
            </a:ext>
          </a:extLst>
        </xdr:cNvPr>
        <xdr:cNvSpPr txBox="1"/>
      </xdr:nvSpPr>
      <xdr:spPr>
        <a:xfrm>
          <a:off x="1296099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133366</xdr:rowOff>
    </xdr:from>
    <xdr:ext cx="405111" cy="259045"/>
    <xdr:sp macro="" textlink="">
      <xdr:nvSpPr>
        <xdr:cNvPr id="669" name="n_3aveValue【児童館】&#10;有形固定資産減価償却率">
          <a:extLst>
            <a:ext uri="{FF2B5EF4-FFF2-40B4-BE49-F238E27FC236}">
              <a16:creationId xmlns:a16="http://schemas.microsoft.com/office/drawing/2014/main" id="{DD852DCC-83B2-4110-ADEB-8A1F96F5C4FB}"/>
            </a:ext>
          </a:extLst>
        </xdr:cNvPr>
        <xdr:cNvSpPr txBox="1"/>
      </xdr:nvSpPr>
      <xdr:spPr>
        <a:xfrm>
          <a:off x="12167244" y="13671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114316</xdr:rowOff>
    </xdr:from>
    <xdr:ext cx="405111" cy="259045"/>
    <xdr:sp macro="" textlink="">
      <xdr:nvSpPr>
        <xdr:cNvPr id="670" name="n_4aveValue【児童館】&#10;有形固定資産減価償却率">
          <a:extLst>
            <a:ext uri="{FF2B5EF4-FFF2-40B4-BE49-F238E27FC236}">
              <a16:creationId xmlns:a16="http://schemas.microsoft.com/office/drawing/2014/main" id="{71291DE1-DEC9-4A19-86C0-4C9EFFC5D7F9}"/>
            </a:ext>
          </a:extLst>
        </xdr:cNvPr>
        <xdr:cNvSpPr txBox="1"/>
      </xdr:nvSpPr>
      <xdr:spPr>
        <a:xfrm>
          <a:off x="11354444" y="13652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82566</xdr:rowOff>
    </xdr:from>
    <xdr:ext cx="405111" cy="259045"/>
    <xdr:sp macro="" textlink="">
      <xdr:nvSpPr>
        <xdr:cNvPr id="671" name="n_1mainValue【児童館】&#10;有形固定資産減価償却率">
          <a:extLst>
            <a:ext uri="{FF2B5EF4-FFF2-40B4-BE49-F238E27FC236}">
              <a16:creationId xmlns:a16="http://schemas.microsoft.com/office/drawing/2014/main" id="{525A7EA3-08EC-414C-A11B-4D05C1C5C348}"/>
            </a:ext>
          </a:extLst>
        </xdr:cNvPr>
        <xdr:cNvSpPr txBox="1"/>
      </xdr:nvSpPr>
      <xdr:spPr>
        <a:xfrm>
          <a:off x="13742044" y="13125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114952</xdr:rowOff>
    </xdr:from>
    <xdr:ext cx="405111" cy="259045"/>
    <xdr:sp macro="" textlink="">
      <xdr:nvSpPr>
        <xdr:cNvPr id="672" name="n_2mainValue【児童館】&#10;有形固定資産減価償却率">
          <a:extLst>
            <a:ext uri="{FF2B5EF4-FFF2-40B4-BE49-F238E27FC236}">
              <a16:creationId xmlns:a16="http://schemas.microsoft.com/office/drawing/2014/main" id="{5F8C1B0D-7CED-42B4-B0E2-A3B0850D9D3A}"/>
            </a:ext>
          </a:extLst>
        </xdr:cNvPr>
        <xdr:cNvSpPr txBox="1"/>
      </xdr:nvSpPr>
      <xdr:spPr>
        <a:xfrm>
          <a:off x="12960994" y="1299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23513</xdr:rowOff>
    </xdr:from>
    <xdr:ext cx="405111" cy="259045"/>
    <xdr:sp macro="" textlink="">
      <xdr:nvSpPr>
        <xdr:cNvPr id="673" name="n_3mainValue【児童館】&#10;有形固定資産減価償却率">
          <a:extLst>
            <a:ext uri="{FF2B5EF4-FFF2-40B4-BE49-F238E27FC236}">
              <a16:creationId xmlns:a16="http://schemas.microsoft.com/office/drawing/2014/main" id="{FA1E444C-A05C-47FE-8946-BAEB83451B49}"/>
            </a:ext>
          </a:extLst>
        </xdr:cNvPr>
        <xdr:cNvSpPr txBox="1"/>
      </xdr:nvSpPr>
      <xdr:spPr>
        <a:xfrm>
          <a:off x="12167244" y="12736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8272</xdr:rowOff>
    </xdr:from>
    <xdr:ext cx="405111" cy="259045"/>
    <xdr:sp macro="" textlink="">
      <xdr:nvSpPr>
        <xdr:cNvPr id="674" name="n_4mainValue【児童館】&#10;有形固定資産減価償却率">
          <a:extLst>
            <a:ext uri="{FF2B5EF4-FFF2-40B4-BE49-F238E27FC236}">
              <a16:creationId xmlns:a16="http://schemas.microsoft.com/office/drawing/2014/main" id="{96080422-0E6E-400C-90F8-BD69B1882245}"/>
            </a:ext>
          </a:extLst>
        </xdr:cNvPr>
        <xdr:cNvSpPr txBox="1"/>
      </xdr:nvSpPr>
      <xdr:spPr>
        <a:xfrm>
          <a:off x="11354444" y="12720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BF53591D-D30D-458B-976D-A361AA4BFC74}"/>
            </a:ext>
          </a:extLst>
        </xdr:cNvPr>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9981522A-3885-44D5-8CE0-A64C7AD0D95C}"/>
            </a:ext>
          </a:extLst>
        </xdr:cNvPr>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32A71ED0-B2E3-427C-8008-2204D9A8D447}"/>
            </a:ext>
          </a:extLst>
        </xdr:cNvPr>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B9C63CD0-EF19-47C0-B316-7B9DDDC01B36}"/>
            </a:ext>
          </a:extLst>
        </xdr:cNvPr>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684379E4-E2CE-4C2B-830F-8964A052E664}"/>
            </a:ext>
          </a:extLst>
        </xdr:cNvPr>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7BFE4886-7BBA-48B6-8DAD-2637345291B9}"/>
            </a:ext>
          </a:extLst>
        </xdr:cNvPr>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A7580D6-4AA6-4157-94A5-BE6F7DFA1499}"/>
            </a:ext>
          </a:extLst>
        </xdr:cNvPr>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F159BCD7-E424-4C56-86B6-EA44B7F4D1C8}"/>
            </a:ext>
          </a:extLst>
        </xdr:cNvPr>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192663FB-9693-4B4D-8ED1-372A5333907C}"/>
            </a:ext>
          </a:extLst>
        </xdr:cNvPr>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EC2726C8-62A3-45AE-8221-4772B03CDF07}"/>
            </a:ext>
          </a:extLst>
        </xdr:cNvPr>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E47427AE-AA09-43BF-86F9-152389118486}"/>
            </a:ext>
          </a:extLst>
        </xdr:cNvPr>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09EEA676-4916-4E66-8F83-FDB071D6B5B0}"/>
            </a:ext>
          </a:extLst>
        </xdr:cNvPr>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A3EC3721-BB05-43C6-B4D2-654376EE98A2}"/>
            </a:ext>
          </a:extLst>
        </xdr:cNvPr>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ECFAFB4A-A5B5-4167-B78E-19759E14DA14}"/>
            </a:ext>
          </a:extLst>
        </xdr:cNvPr>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57031EF4-5985-4BC7-B5E0-E312BA7891C1}"/>
            </a:ext>
          </a:extLst>
        </xdr:cNvPr>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FB1AABC9-5E85-4838-BF47-3ED348446BD0}"/>
            </a:ext>
          </a:extLst>
        </xdr:cNvPr>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F4E91BFE-4456-4CE8-9512-76C8E445080D}"/>
            </a:ext>
          </a:extLst>
        </xdr:cNvPr>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F6CEEB82-ECEB-4C51-B575-E35F132ACB9B}"/>
            </a:ext>
          </a:extLst>
        </xdr:cNvPr>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7DD7E6D3-648A-4FC5-9AC3-F9C1B4E1FD2A}"/>
            </a:ext>
          </a:extLst>
        </xdr:cNvPr>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D4358A6F-E130-467E-BA70-352123B93EB1}"/>
            </a:ext>
          </a:extLst>
        </xdr:cNvPr>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EBADF4CC-8B93-421A-9FB4-AF282CB3ADE9}"/>
            </a:ext>
          </a:extLst>
        </xdr:cNvPr>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384C8B0F-77FE-4F20-967F-D824E49A7EDD}"/>
            </a:ext>
          </a:extLst>
        </xdr:cNvPr>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71E440FD-41B3-4ACD-848B-9EBF62F6E38C}"/>
            </a:ext>
          </a:extLst>
        </xdr:cNvPr>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839E5AFF-4F23-4416-B8B4-5F09291554E0}"/>
            </a:ext>
          </a:extLst>
        </xdr:cNvPr>
        <xdr:cNvCxnSpPr/>
      </xdr:nvCxnSpPr>
      <xdr:spPr>
        <a:xfrm flipV="1">
          <a:off x="19951064" y="12769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2F05FF7D-CD6B-4960-B1E3-EDA3F0879640}"/>
            </a:ext>
          </a:extLst>
        </xdr:cNvPr>
        <xdr:cNvSpPr txBox="1"/>
      </xdr:nvSpPr>
      <xdr:spPr>
        <a:xfrm>
          <a:off x="19989800"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E8CDF38B-5B44-4812-8B65-9F44AAC4D44D}"/>
            </a:ext>
          </a:extLst>
        </xdr:cNvPr>
        <xdr:cNvCxnSpPr/>
      </xdr:nvCxnSpPr>
      <xdr:spPr>
        <a:xfrm>
          <a:off x="19881850" y="14274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93599686-93EB-4AA1-BBB9-9DE9EB60F5F4}"/>
            </a:ext>
          </a:extLst>
        </xdr:cNvPr>
        <xdr:cNvSpPr txBox="1"/>
      </xdr:nvSpPr>
      <xdr:spPr>
        <a:xfrm>
          <a:off x="19989800" y="1255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F9B6AD47-4DB6-4CFD-A4AD-030C1B2EF161}"/>
            </a:ext>
          </a:extLst>
        </xdr:cNvPr>
        <xdr:cNvCxnSpPr/>
      </xdr:nvCxnSpPr>
      <xdr:spPr>
        <a:xfrm>
          <a:off x="19881850" y="1276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3" name="【児童館】&#10;一人当たり面積平均値テキスト">
          <a:extLst>
            <a:ext uri="{FF2B5EF4-FFF2-40B4-BE49-F238E27FC236}">
              <a16:creationId xmlns:a16="http://schemas.microsoft.com/office/drawing/2014/main" id="{85F7EBA3-7571-46F5-A49A-72E39A709F9C}"/>
            </a:ext>
          </a:extLst>
        </xdr:cNvPr>
        <xdr:cNvSpPr txBox="1"/>
      </xdr:nvSpPr>
      <xdr:spPr>
        <a:xfrm>
          <a:off x="19989800" y="13643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68F056CF-ADA4-4443-9490-A27F6F7CEC54}"/>
            </a:ext>
          </a:extLst>
        </xdr:cNvPr>
        <xdr:cNvSpPr/>
      </xdr:nvSpPr>
      <xdr:spPr>
        <a:xfrm>
          <a:off x="19900900" y="13785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5" name="フローチャート: 判断 704">
          <a:extLst>
            <a:ext uri="{FF2B5EF4-FFF2-40B4-BE49-F238E27FC236}">
              <a16:creationId xmlns:a16="http://schemas.microsoft.com/office/drawing/2014/main" id="{7ADB8441-2A11-4FEF-806F-910F94AA4E1D}"/>
            </a:ext>
          </a:extLst>
        </xdr:cNvPr>
        <xdr:cNvSpPr/>
      </xdr:nvSpPr>
      <xdr:spPr>
        <a:xfrm>
          <a:off x="19157950" y="138239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6350</xdr:rowOff>
    </xdr:from>
    <xdr:to>
      <xdr:col>107</xdr:col>
      <xdr:colOff>101600</xdr:colOff>
      <xdr:row>81</xdr:row>
      <xdr:rowOff>107950</xdr:rowOff>
    </xdr:to>
    <xdr:sp macro="" textlink="">
      <xdr:nvSpPr>
        <xdr:cNvPr id="706" name="フローチャート: 判断 705">
          <a:extLst>
            <a:ext uri="{FF2B5EF4-FFF2-40B4-BE49-F238E27FC236}">
              <a16:creationId xmlns:a16="http://schemas.microsoft.com/office/drawing/2014/main" id="{F6FCC4A5-53B4-4A87-9169-5C25AB322A54}"/>
            </a:ext>
          </a:extLst>
        </xdr:cNvPr>
        <xdr:cNvSpPr/>
      </xdr:nvSpPr>
      <xdr:spPr>
        <a:xfrm>
          <a:off x="18345150" y="1337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07" name="フローチャート: 判断 706">
          <a:extLst>
            <a:ext uri="{FF2B5EF4-FFF2-40B4-BE49-F238E27FC236}">
              <a16:creationId xmlns:a16="http://schemas.microsoft.com/office/drawing/2014/main" id="{B1687DB3-5AE7-485B-9B3F-B54C9312D828}"/>
            </a:ext>
          </a:extLst>
        </xdr:cNvPr>
        <xdr:cNvSpPr/>
      </xdr:nvSpPr>
      <xdr:spPr>
        <a:xfrm>
          <a:off x="17551400" y="1337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6350</xdr:rowOff>
    </xdr:from>
    <xdr:to>
      <xdr:col>98</xdr:col>
      <xdr:colOff>38100</xdr:colOff>
      <xdr:row>81</xdr:row>
      <xdr:rowOff>107950</xdr:rowOff>
    </xdr:to>
    <xdr:sp macro="" textlink="">
      <xdr:nvSpPr>
        <xdr:cNvPr id="708" name="フローチャート: 判断 707">
          <a:extLst>
            <a:ext uri="{FF2B5EF4-FFF2-40B4-BE49-F238E27FC236}">
              <a16:creationId xmlns:a16="http://schemas.microsoft.com/office/drawing/2014/main" id="{C62A3AF5-9E67-4E12-A183-64262826D71A}"/>
            </a:ext>
          </a:extLst>
        </xdr:cNvPr>
        <xdr:cNvSpPr/>
      </xdr:nvSpPr>
      <xdr:spPr>
        <a:xfrm>
          <a:off x="16757650" y="133794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A8CD86B0-3E36-4843-9258-8F803D2E7D7E}"/>
            </a:ext>
          </a:extLst>
        </xdr:cNvPr>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7CEF7835-01CD-416A-AE5D-F160CED7B1B8}"/>
            </a:ext>
          </a:extLst>
        </xdr:cNvPr>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4866A1F4-A785-439A-987D-B0306AF25662}"/>
            </a:ext>
          </a:extLst>
        </xdr:cNvPr>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4A512C80-C72A-485A-BDC1-5B9649510BAA}"/>
            </a:ext>
          </a:extLst>
        </xdr:cNvPr>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BE83F86A-BFDF-41C2-8937-B20D442FEB45}"/>
            </a:ext>
          </a:extLst>
        </xdr:cNvPr>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4" name="楕円 713">
          <a:extLst>
            <a:ext uri="{FF2B5EF4-FFF2-40B4-BE49-F238E27FC236}">
              <a16:creationId xmlns:a16="http://schemas.microsoft.com/office/drawing/2014/main" id="{2B9EEE44-F0DD-4914-9CCC-DD175A302476}"/>
            </a:ext>
          </a:extLst>
        </xdr:cNvPr>
        <xdr:cNvSpPr/>
      </xdr:nvSpPr>
      <xdr:spPr>
        <a:xfrm>
          <a:off x="199009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15" name="【児童館】&#10;一人当たり面積該当値テキスト">
          <a:extLst>
            <a:ext uri="{FF2B5EF4-FFF2-40B4-BE49-F238E27FC236}">
              <a16:creationId xmlns:a16="http://schemas.microsoft.com/office/drawing/2014/main" id="{6823F6F3-8F3D-4ADA-8F7F-920907C16059}"/>
            </a:ext>
          </a:extLst>
        </xdr:cNvPr>
        <xdr:cNvSpPr txBox="1"/>
      </xdr:nvSpPr>
      <xdr:spPr>
        <a:xfrm>
          <a:off x="19989800"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16" name="楕円 715">
          <a:extLst>
            <a:ext uri="{FF2B5EF4-FFF2-40B4-BE49-F238E27FC236}">
              <a16:creationId xmlns:a16="http://schemas.microsoft.com/office/drawing/2014/main" id="{43067462-51DE-4C0F-8471-B33B9ECD71C3}"/>
            </a:ext>
          </a:extLst>
        </xdr:cNvPr>
        <xdr:cNvSpPr/>
      </xdr:nvSpPr>
      <xdr:spPr>
        <a:xfrm>
          <a:off x="19157950" y="1389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17" name="直線コネクタ 716">
          <a:extLst>
            <a:ext uri="{FF2B5EF4-FFF2-40B4-BE49-F238E27FC236}">
              <a16:creationId xmlns:a16="http://schemas.microsoft.com/office/drawing/2014/main" id="{8144A26E-F456-4C07-8219-AA4E2876F898}"/>
            </a:ext>
          </a:extLst>
        </xdr:cNvPr>
        <xdr:cNvCxnSpPr/>
      </xdr:nvCxnSpPr>
      <xdr:spPr>
        <a:xfrm>
          <a:off x="19202400" y="139446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18" name="楕円 717">
          <a:extLst>
            <a:ext uri="{FF2B5EF4-FFF2-40B4-BE49-F238E27FC236}">
              <a16:creationId xmlns:a16="http://schemas.microsoft.com/office/drawing/2014/main" id="{8BD45109-D545-4CB7-A191-222316780E3D}"/>
            </a:ext>
          </a:extLst>
        </xdr:cNvPr>
        <xdr:cNvSpPr/>
      </xdr:nvSpPr>
      <xdr:spPr>
        <a:xfrm>
          <a:off x="1834515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19" name="直線コネクタ 718">
          <a:extLst>
            <a:ext uri="{FF2B5EF4-FFF2-40B4-BE49-F238E27FC236}">
              <a16:creationId xmlns:a16="http://schemas.microsoft.com/office/drawing/2014/main" id="{0C4798FB-C91A-4E3B-AB4F-8E6B5649ED0D}"/>
            </a:ext>
          </a:extLst>
        </xdr:cNvPr>
        <xdr:cNvCxnSpPr/>
      </xdr:nvCxnSpPr>
      <xdr:spPr>
        <a:xfrm>
          <a:off x="18395950" y="139446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0" name="楕円 719">
          <a:extLst>
            <a:ext uri="{FF2B5EF4-FFF2-40B4-BE49-F238E27FC236}">
              <a16:creationId xmlns:a16="http://schemas.microsoft.com/office/drawing/2014/main" id="{F7781980-DC3B-44D7-87FA-98330CD86D0A}"/>
            </a:ext>
          </a:extLst>
        </xdr:cNvPr>
        <xdr:cNvSpPr/>
      </xdr:nvSpPr>
      <xdr:spPr>
        <a:xfrm>
          <a:off x="175514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21" name="直線コネクタ 720">
          <a:extLst>
            <a:ext uri="{FF2B5EF4-FFF2-40B4-BE49-F238E27FC236}">
              <a16:creationId xmlns:a16="http://schemas.microsoft.com/office/drawing/2014/main" id="{6B4F026D-090E-4594-A256-B8B9DD5919B1}"/>
            </a:ext>
          </a:extLst>
        </xdr:cNvPr>
        <xdr:cNvCxnSpPr/>
      </xdr:nvCxnSpPr>
      <xdr:spPr>
        <a:xfrm>
          <a:off x="17602200" y="139446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22" name="楕円 721">
          <a:extLst>
            <a:ext uri="{FF2B5EF4-FFF2-40B4-BE49-F238E27FC236}">
              <a16:creationId xmlns:a16="http://schemas.microsoft.com/office/drawing/2014/main" id="{A0265D86-8E0A-47D6-A230-4E61FA69DCDD}"/>
            </a:ext>
          </a:extLst>
        </xdr:cNvPr>
        <xdr:cNvSpPr/>
      </xdr:nvSpPr>
      <xdr:spPr>
        <a:xfrm>
          <a:off x="16757650" y="1389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23" name="直線コネクタ 722">
          <a:extLst>
            <a:ext uri="{FF2B5EF4-FFF2-40B4-BE49-F238E27FC236}">
              <a16:creationId xmlns:a16="http://schemas.microsoft.com/office/drawing/2014/main" id="{C29A9937-E40B-4C90-95F0-50031EACD65C}"/>
            </a:ext>
          </a:extLst>
        </xdr:cNvPr>
        <xdr:cNvCxnSpPr/>
      </xdr:nvCxnSpPr>
      <xdr:spPr>
        <a:xfrm>
          <a:off x="16802100" y="139446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4" name="n_1aveValue【児童館】&#10;一人当たり面積">
          <a:extLst>
            <a:ext uri="{FF2B5EF4-FFF2-40B4-BE49-F238E27FC236}">
              <a16:creationId xmlns:a16="http://schemas.microsoft.com/office/drawing/2014/main" id="{6F3C2D73-EFDE-4CA8-B731-55F58E7AF0A6}"/>
            </a:ext>
          </a:extLst>
        </xdr:cNvPr>
        <xdr:cNvSpPr txBox="1"/>
      </xdr:nvSpPr>
      <xdr:spPr>
        <a:xfrm>
          <a:off x="18980227" y="1360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725" name="n_2aveValue【児童館】&#10;一人当たり面積">
          <a:extLst>
            <a:ext uri="{FF2B5EF4-FFF2-40B4-BE49-F238E27FC236}">
              <a16:creationId xmlns:a16="http://schemas.microsoft.com/office/drawing/2014/main" id="{EC06E133-B231-45D7-949E-D4547AC92FF1}"/>
            </a:ext>
          </a:extLst>
        </xdr:cNvPr>
        <xdr:cNvSpPr txBox="1"/>
      </xdr:nvSpPr>
      <xdr:spPr>
        <a:xfrm>
          <a:off x="18180127"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26" name="n_3aveValue【児童館】&#10;一人当たり面積">
          <a:extLst>
            <a:ext uri="{FF2B5EF4-FFF2-40B4-BE49-F238E27FC236}">
              <a16:creationId xmlns:a16="http://schemas.microsoft.com/office/drawing/2014/main" id="{C4863108-6A1E-4130-B3A1-351E1D19A559}"/>
            </a:ext>
          </a:extLst>
        </xdr:cNvPr>
        <xdr:cNvSpPr txBox="1"/>
      </xdr:nvSpPr>
      <xdr:spPr>
        <a:xfrm>
          <a:off x="17386377"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124477</xdr:rowOff>
    </xdr:from>
    <xdr:ext cx="469744" cy="259045"/>
    <xdr:sp macro="" textlink="">
      <xdr:nvSpPr>
        <xdr:cNvPr id="727" name="n_4aveValue【児童館】&#10;一人当たり面積">
          <a:extLst>
            <a:ext uri="{FF2B5EF4-FFF2-40B4-BE49-F238E27FC236}">
              <a16:creationId xmlns:a16="http://schemas.microsoft.com/office/drawing/2014/main" id="{28C9B886-B849-4304-AC91-8CDBA720DD92}"/>
            </a:ext>
          </a:extLst>
        </xdr:cNvPr>
        <xdr:cNvSpPr txBox="1"/>
      </xdr:nvSpPr>
      <xdr:spPr>
        <a:xfrm>
          <a:off x="16592627"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28" name="n_1mainValue【児童館】&#10;一人当たり面積">
          <a:extLst>
            <a:ext uri="{FF2B5EF4-FFF2-40B4-BE49-F238E27FC236}">
              <a16:creationId xmlns:a16="http://schemas.microsoft.com/office/drawing/2014/main" id="{9807EFA9-FB34-487B-9098-97AAF724B77E}"/>
            </a:ext>
          </a:extLst>
        </xdr:cNvPr>
        <xdr:cNvSpPr txBox="1"/>
      </xdr:nvSpPr>
      <xdr:spPr>
        <a:xfrm>
          <a:off x="189802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29" name="n_2mainValue【児童館】&#10;一人当たり面積">
          <a:extLst>
            <a:ext uri="{FF2B5EF4-FFF2-40B4-BE49-F238E27FC236}">
              <a16:creationId xmlns:a16="http://schemas.microsoft.com/office/drawing/2014/main" id="{39D6C288-93D3-4D88-B291-2E2CB172360B}"/>
            </a:ext>
          </a:extLst>
        </xdr:cNvPr>
        <xdr:cNvSpPr txBox="1"/>
      </xdr:nvSpPr>
      <xdr:spPr>
        <a:xfrm>
          <a:off x="181801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0" name="n_3mainValue【児童館】&#10;一人当たり面積">
          <a:extLst>
            <a:ext uri="{FF2B5EF4-FFF2-40B4-BE49-F238E27FC236}">
              <a16:creationId xmlns:a16="http://schemas.microsoft.com/office/drawing/2014/main" id="{1164E74B-EEBA-4077-83F4-1842D9FC05C1}"/>
            </a:ext>
          </a:extLst>
        </xdr:cNvPr>
        <xdr:cNvSpPr txBox="1"/>
      </xdr:nvSpPr>
      <xdr:spPr>
        <a:xfrm>
          <a:off x="1738637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31" name="n_4mainValue【児童館】&#10;一人当たり面積">
          <a:extLst>
            <a:ext uri="{FF2B5EF4-FFF2-40B4-BE49-F238E27FC236}">
              <a16:creationId xmlns:a16="http://schemas.microsoft.com/office/drawing/2014/main" id="{64B82301-2B1C-49E9-ABB1-A4DD287D5692}"/>
            </a:ext>
          </a:extLst>
        </xdr:cNvPr>
        <xdr:cNvSpPr txBox="1"/>
      </xdr:nvSpPr>
      <xdr:spPr>
        <a:xfrm>
          <a:off x="165926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4365B821-3597-4918-A4C6-DDC1CD9351CA}"/>
            </a:ext>
          </a:extLst>
        </xdr:cNvPr>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718C7F72-A89D-472C-B22A-9B5261EA69A3}"/>
            </a:ext>
          </a:extLst>
        </xdr:cNvPr>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5ACD8D07-BD44-413E-A657-17CD63A77851}"/>
            </a:ext>
          </a:extLst>
        </xdr:cNvPr>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508A33CD-217F-4419-A55E-58D365143F37}"/>
            </a:ext>
          </a:extLst>
        </xdr:cNvPr>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6CEA141B-B4A8-4CE9-8265-F28A7B23FBE0}"/>
            </a:ext>
          </a:extLst>
        </xdr:cNvPr>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50E390E4-C36C-4FB1-91D9-71BE328A3108}"/>
            </a:ext>
          </a:extLst>
        </xdr:cNvPr>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808179D6-ADD7-4773-8316-A185D12CED24}"/>
            </a:ext>
          </a:extLst>
        </xdr:cNvPr>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AC2AC72E-FFEA-4769-B7EC-6D177A6A31D3}"/>
            </a:ext>
          </a:extLst>
        </xdr:cNvPr>
        <xdr:cNvSpPr/>
      </xdr:nvSpPr>
      <xdr:spPr>
        <a:xfrm>
          <a:off x="1120775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0" name="正方形/長方形 739">
          <a:extLst>
            <a:ext uri="{FF2B5EF4-FFF2-40B4-BE49-F238E27FC236}">
              <a16:creationId xmlns:a16="http://schemas.microsoft.com/office/drawing/2014/main" id="{3C118FFA-C4AA-4902-813C-96058F135C49}"/>
            </a:ext>
          </a:extLst>
        </xdr:cNvPr>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1" name="正方形/長方形 740">
          <a:extLst>
            <a:ext uri="{FF2B5EF4-FFF2-40B4-BE49-F238E27FC236}">
              <a16:creationId xmlns:a16="http://schemas.microsoft.com/office/drawing/2014/main" id="{9C2E9CBF-61EF-4ABB-BBF6-48D4595EB140}"/>
            </a:ext>
          </a:extLst>
        </xdr:cNvPr>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2" name="正方形/長方形 741">
          <a:extLst>
            <a:ext uri="{FF2B5EF4-FFF2-40B4-BE49-F238E27FC236}">
              <a16:creationId xmlns:a16="http://schemas.microsoft.com/office/drawing/2014/main" id="{2F481BC0-29C7-4C88-9DA4-6C787D1B57F3}"/>
            </a:ext>
          </a:extLst>
        </xdr:cNvPr>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3" name="正方形/長方形 742">
          <a:extLst>
            <a:ext uri="{FF2B5EF4-FFF2-40B4-BE49-F238E27FC236}">
              <a16:creationId xmlns:a16="http://schemas.microsoft.com/office/drawing/2014/main" id="{B7C38435-1474-45BB-AB7E-787466465C28}"/>
            </a:ext>
          </a:extLst>
        </xdr:cNvPr>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4" name="正方形/長方形 743">
          <a:extLst>
            <a:ext uri="{FF2B5EF4-FFF2-40B4-BE49-F238E27FC236}">
              <a16:creationId xmlns:a16="http://schemas.microsoft.com/office/drawing/2014/main" id="{6DA83D05-5D6E-4F8B-9D50-D56D524CB57B}"/>
            </a:ext>
          </a:extLst>
        </xdr:cNvPr>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5" name="正方形/長方形 744">
          <a:extLst>
            <a:ext uri="{FF2B5EF4-FFF2-40B4-BE49-F238E27FC236}">
              <a16:creationId xmlns:a16="http://schemas.microsoft.com/office/drawing/2014/main" id="{9A3D7E3B-59B7-4341-ABEB-6CFF3C18005A}"/>
            </a:ext>
          </a:extLst>
        </xdr:cNvPr>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6" name="正方形/長方形 745">
          <a:extLst>
            <a:ext uri="{FF2B5EF4-FFF2-40B4-BE49-F238E27FC236}">
              <a16:creationId xmlns:a16="http://schemas.microsoft.com/office/drawing/2014/main" id="{030825C0-4ABE-40BB-8B0D-60331E23D0FA}"/>
            </a:ext>
          </a:extLst>
        </xdr:cNvPr>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7" name="正方形/長方形 746">
          <a:extLst>
            <a:ext uri="{FF2B5EF4-FFF2-40B4-BE49-F238E27FC236}">
              <a16:creationId xmlns:a16="http://schemas.microsoft.com/office/drawing/2014/main" id="{E1B2A047-53C4-44B4-B7BA-2774A5858BB8}"/>
            </a:ext>
          </a:extLst>
        </xdr:cNvPr>
        <xdr:cNvSpPr/>
      </xdr:nvSpPr>
      <xdr:spPr>
        <a:xfrm>
          <a:off x="164592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3B2991BC-33B5-4D6B-933F-682EE3AD0D61}"/>
            </a:ext>
          </a:extLst>
        </xdr:cNvPr>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FF61894C-9F2D-420E-90BC-A39AE7305749}"/>
            </a:ext>
          </a:extLst>
        </xdr:cNvPr>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77133C58-9D76-49C8-BB60-4DD06F484C36}"/>
            </a:ext>
          </a:extLst>
        </xdr:cNvPr>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類似団体と比較して特に有形資産減価償却率が高くなっている施設は、道路であり、特に低くなっている施設は、公営住宅、橋りょう・トンネルである。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道路については、有形固定資産減価償却率</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内平均値と比較して高い値となっていることから、今後も効果的・効率的な改修に取り組んでいくこととしている。公営住宅については、全国平均や前年度類似団体平均と比較して有形固定資産減価償却率が低くなっている。これ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年代に建設されたものが多いことが主な要因である。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13892EC-2BC5-4325-B9D4-C52A1756E987}"/>
            </a:ext>
          </a:extLst>
        </xdr:cNvPr>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74220F8-813E-443E-A88F-CDB177468A81}"/>
            </a:ext>
          </a:extLst>
        </xdr:cNvPr>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066F404-F4F5-4F95-9EED-E9EBBEE58525}"/>
            </a:ext>
          </a:extLst>
        </xdr:cNvPr>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7786A46-2097-4043-806A-EE589259643B}"/>
            </a:ext>
          </a:extLst>
        </xdr:cNvPr>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CD71E39-2EA3-4FFF-B1F0-262294944FD1}"/>
            </a:ext>
          </a:extLst>
        </xdr:cNvPr>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6983760-62BE-4ED4-9111-69924D20B5E8}"/>
            </a:ext>
          </a:extLst>
        </xdr:cNvPr>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F899230-3ACB-41F7-A073-430125A8E9BF}"/>
            </a:ext>
          </a:extLst>
        </xdr:cNvPr>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910F55D-86F3-4648-8DFC-ACFFD44DB94C}"/>
            </a:ext>
          </a:extLst>
        </xdr:cNvPr>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44345FC-FF46-4F56-A88F-3BB8B585F44A}"/>
            </a:ext>
          </a:extLst>
        </xdr:cNvPr>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9C2D95D-E16D-43D3-B46B-AF3A0DEAF53B}"/>
            </a:ext>
          </a:extLst>
        </xdr:cNvPr>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BB92B6A-AC9E-4696-A012-69199FD23BF4}"/>
            </a:ext>
          </a:extLst>
        </xdr:cNvPr>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A4C6959-38BE-4AC4-A4D2-B61719B8AC26}"/>
            </a:ext>
          </a:extLst>
        </xdr:cNvPr>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82BD204-9D05-43EA-816A-7BFC69D32FEB}"/>
            </a:ext>
          </a:extLst>
        </xdr:cNvPr>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831D0F2-553B-4DA7-BD6C-C089A05270DB}"/>
            </a:ext>
          </a:extLst>
        </xdr:cNvPr>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F147157-AAAC-4152-937A-FC22F1949A47}"/>
            </a:ext>
          </a:extLst>
        </xdr:cNvPr>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6865D8C-5624-4C76-B177-935AB346D734}"/>
            </a:ext>
          </a:extLst>
        </xdr:cNvPr>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2A116E5-3F9E-4271-9AF6-E9225DE7619E}"/>
            </a:ext>
          </a:extLst>
        </xdr:cNvPr>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F4F8524-A865-4B49-8EBD-1A980BD7EFFC}"/>
            </a:ext>
          </a:extLst>
        </xdr:cNvPr>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CEBD5D0-7E2B-4E75-8759-A6B9A70937C1}"/>
            </a:ext>
          </a:extLst>
        </xdr:cNvPr>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A8838A3-8BC6-40B9-B33A-8158385D8BCB}"/>
            </a:ext>
          </a:extLst>
        </xdr:cNvPr>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BBEF5F5-D79D-4DE6-9844-EFF1F465DE8F}"/>
            </a:ext>
          </a:extLst>
        </xdr:cNvPr>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668A207-AEFF-42E3-BD25-71567AC5F7DD}"/>
            </a:ext>
          </a:extLst>
        </xdr:cNvPr>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F4D82FD-07AF-4D35-85C3-BB73DE9ADD37}"/>
            </a:ext>
          </a:extLst>
        </xdr:cNvPr>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E20B6D2-6B24-4E5E-AB8B-303CB9E1EE35}"/>
            </a:ext>
          </a:extLst>
        </xdr:cNvPr>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AF349D8-11E2-4690-AFDA-FF1E29AA1D96}"/>
            </a:ext>
          </a:extLst>
        </xdr:cNvPr>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D2D1AA-A369-46CD-AD11-37540F243772}"/>
            </a:ext>
          </a:extLst>
        </xdr:cNvPr>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A479230-192C-448D-BE6E-DBF297052A06}"/>
            </a:ext>
          </a:extLst>
        </xdr:cNvPr>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1F41AEA-7FEF-4C0B-9855-3CD37A62282D}"/>
            </a:ext>
          </a:extLst>
        </xdr:cNvPr>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955E120-DBE1-4033-82FC-FC709FAF6E3D}"/>
            </a:ext>
          </a:extLst>
        </xdr:cNvPr>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355B76B-A7A4-4AF6-B663-099BE49CC39D}"/>
            </a:ext>
          </a:extLst>
        </xdr:cNvPr>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F4019DF-BBFC-4443-B25C-8FA25D797BEA}"/>
            </a:ext>
          </a:extLst>
        </xdr:cNvPr>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1763A02-9430-4FC6-8336-43CF069B4520}"/>
            </a:ext>
          </a:extLst>
        </xdr:cNvPr>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AA5D7DD-7875-4F94-8E1E-59D8E553222B}"/>
            </a:ext>
          </a:extLst>
        </xdr:cNvPr>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E7CB632-3162-47AE-A175-C70350772CFC}"/>
            </a:ext>
          </a:extLst>
        </xdr:cNvPr>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06EE3E5-7123-4A95-A009-969B13D20A0E}"/>
            </a:ext>
          </a:extLst>
        </xdr:cNvPr>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D6CD119-35C4-493F-9030-E3142FB08606}"/>
            </a:ext>
          </a:extLst>
        </xdr:cNvPr>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E5F2AEA-3705-45AF-9678-12003F6D0FE1}"/>
            </a:ext>
          </a:extLst>
        </xdr:cNvPr>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ECC356D-8F62-4456-BE04-B2252FBD1EBF}"/>
            </a:ext>
          </a:extLst>
        </xdr:cNvPr>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05219B3-99B8-4FB8-9009-2977BB6A5213}"/>
            </a:ext>
          </a:extLst>
        </xdr:cNvPr>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9A06A47-BF84-4D5D-A15E-6A9AB49158D7}"/>
            </a:ext>
          </a:extLst>
        </xdr:cNvPr>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AFEED0D-4BE9-402F-8CED-43B180261373}"/>
            </a:ext>
          </a:extLst>
        </xdr:cNvPr>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EE91A9E-536D-4F90-88F7-1EEA795CFFC5}"/>
            </a:ext>
          </a:extLst>
        </xdr:cNvPr>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7E228C3-3094-4668-8B81-38E8AAF8256B}"/>
            </a:ext>
          </a:extLst>
        </xdr:cNvPr>
        <xdr:cNvCxnSpPr/>
      </xdr:nvCxnSpPr>
      <xdr:spPr>
        <a:xfrm>
          <a:off x="6858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AA0BDC4-83A5-40BD-B3E9-D1404BF94BE5}"/>
            </a:ext>
          </a:extLst>
        </xdr:cNvPr>
        <xdr:cNvSpPr txBox="1"/>
      </xdr:nvSpPr>
      <xdr:spPr>
        <a:xfrm>
          <a:off x="27577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C13DA99-DA60-4288-9E65-3915EB7B4514}"/>
            </a:ext>
          </a:extLst>
        </xdr:cNvPr>
        <xdr:cNvCxnSpPr/>
      </xdr:nvCxnSpPr>
      <xdr:spPr>
        <a:xfrm>
          <a:off x="6858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B580705-ECDA-40FE-9721-60DEC46DA795}"/>
            </a:ext>
          </a:extLst>
        </xdr:cNvPr>
        <xdr:cNvSpPr txBox="1"/>
      </xdr:nvSpPr>
      <xdr:spPr>
        <a:xfrm>
          <a:off x="3398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18507AC-A927-4101-88E4-DCF5FE09E891}"/>
            </a:ext>
          </a:extLst>
        </xdr:cNvPr>
        <xdr:cNvCxnSpPr/>
      </xdr:nvCxnSpPr>
      <xdr:spPr>
        <a:xfrm>
          <a:off x="6858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761AAE2-CE3B-4FCD-A5E8-7BE0BE6F3697}"/>
            </a:ext>
          </a:extLst>
        </xdr:cNvPr>
        <xdr:cNvSpPr txBox="1"/>
      </xdr:nvSpPr>
      <xdr:spPr>
        <a:xfrm>
          <a:off x="3398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B456A8D-E88F-4723-99F6-CE0131A1FF2F}"/>
            </a:ext>
          </a:extLst>
        </xdr:cNvPr>
        <xdr:cNvCxnSpPr/>
      </xdr:nvCxnSpPr>
      <xdr:spPr>
        <a:xfrm>
          <a:off x="6858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338C9CC-EB54-4673-BDAC-7C888030D281}"/>
            </a:ext>
          </a:extLst>
        </xdr:cNvPr>
        <xdr:cNvSpPr txBox="1"/>
      </xdr:nvSpPr>
      <xdr:spPr>
        <a:xfrm>
          <a:off x="3398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6841453-67B6-44C7-9A58-78C3C04EF7DF}"/>
            </a:ext>
          </a:extLst>
        </xdr:cNvPr>
        <xdr:cNvCxnSpPr/>
      </xdr:nvCxnSpPr>
      <xdr:spPr>
        <a:xfrm>
          <a:off x="6858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36700BB-2BA6-4D6E-8A3F-42C629EBF1CD}"/>
            </a:ext>
          </a:extLst>
        </xdr:cNvPr>
        <xdr:cNvSpPr txBox="1"/>
      </xdr:nvSpPr>
      <xdr:spPr>
        <a:xfrm>
          <a:off x="339891" y="5369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479BF73-622F-4D8C-8778-F9B5AF6BD92C}"/>
            </a:ext>
          </a:extLst>
        </xdr:cNvPr>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A1B9B27-872A-44FD-9CE3-00BD0E48C0A1}"/>
            </a:ext>
          </a:extLst>
        </xdr:cNvPr>
        <xdr:cNvSpPr txBox="1"/>
      </xdr:nvSpPr>
      <xdr:spPr>
        <a:xfrm>
          <a:off x="38496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CDB16843-5CF6-48D6-A422-0CBEBF0E157B}"/>
            </a:ext>
          </a:extLst>
        </xdr:cNvPr>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D8B2DD12-0B48-4AB4-BD4B-368DEBECF689}"/>
            </a:ext>
          </a:extLst>
        </xdr:cNvPr>
        <xdr:cNvCxnSpPr/>
      </xdr:nvCxnSpPr>
      <xdr:spPr>
        <a:xfrm flipV="1">
          <a:off x="4177665" y="5622925"/>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502A94EC-6A17-4805-A02E-261B34FED213}"/>
            </a:ext>
          </a:extLst>
        </xdr:cNvPr>
        <xdr:cNvSpPr txBox="1"/>
      </xdr:nvSpPr>
      <xdr:spPr>
        <a:xfrm>
          <a:off x="4216400" y="676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43431B1A-69E5-4306-8A78-2F7E76E9BDDD}"/>
            </a:ext>
          </a:extLst>
        </xdr:cNvPr>
        <xdr:cNvCxnSpPr/>
      </xdr:nvCxnSpPr>
      <xdr:spPr>
        <a:xfrm>
          <a:off x="4108450" y="67697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6C280B6C-E456-40F3-91CF-CB2492DB3C88}"/>
            </a:ext>
          </a:extLst>
        </xdr:cNvPr>
        <xdr:cNvSpPr txBox="1"/>
      </xdr:nvSpPr>
      <xdr:spPr>
        <a:xfrm>
          <a:off x="4216400" y="541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4C99F380-C708-497A-B41A-2B70AFDB0AC0}"/>
            </a:ext>
          </a:extLst>
        </xdr:cNvPr>
        <xdr:cNvCxnSpPr/>
      </xdr:nvCxnSpPr>
      <xdr:spPr>
        <a:xfrm>
          <a:off x="4108450" y="56229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3E0A5FF6-5F29-4A20-9169-B9850CC91D79}"/>
            </a:ext>
          </a:extLst>
        </xdr:cNvPr>
        <xdr:cNvSpPr txBox="1"/>
      </xdr:nvSpPr>
      <xdr:spPr>
        <a:xfrm>
          <a:off x="4216400" y="5872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8F12C209-2208-4E94-A557-26409BD6C413}"/>
            </a:ext>
          </a:extLst>
        </xdr:cNvPr>
        <xdr:cNvSpPr/>
      </xdr:nvSpPr>
      <xdr:spPr>
        <a:xfrm>
          <a:off x="4127500" y="6014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0EE55F69-14F2-4E4F-B2F6-12667AEB6F2F}"/>
            </a:ext>
          </a:extLst>
        </xdr:cNvPr>
        <xdr:cNvSpPr/>
      </xdr:nvSpPr>
      <xdr:spPr>
        <a:xfrm>
          <a:off x="3384550" y="60242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25400</xdr:rowOff>
    </xdr:from>
    <xdr:to>
      <xdr:col>15</xdr:col>
      <xdr:colOff>101600</xdr:colOff>
      <xdr:row>35</xdr:row>
      <xdr:rowOff>127000</xdr:rowOff>
    </xdr:to>
    <xdr:sp macro="" textlink="">
      <xdr:nvSpPr>
        <xdr:cNvPr id="65" name="フローチャート: 判断 64">
          <a:extLst>
            <a:ext uri="{FF2B5EF4-FFF2-40B4-BE49-F238E27FC236}">
              <a16:creationId xmlns:a16="http://schemas.microsoft.com/office/drawing/2014/main" id="{8B1D9CFE-5D3A-4899-AFF9-9686BCA24DAD}"/>
            </a:ext>
          </a:extLst>
        </xdr:cNvPr>
        <xdr:cNvSpPr/>
      </xdr:nvSpPr>
      <xdr:spPr>
        <a:xfrm>
          <a:off x="2571750" y="58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2540</xdr:rowOff>
    </xdr:from>
    <xdr:to>
      <xdr:col>10</xdr:col>
      <xdr:colOff>165100</xdr:colOff>
      <xdr:row>35</xdr:row>
      <xdr:rowOff>104140</xdr:rowOff>
    </xdr:to>
    <xdr:sp macro="" textlink="">
      <xdr:nvSpPr>
        <xdr:cNvPr id="66" name="フローチャート: 判断 65">
          <a:extLst>
            <a:ext uri="{FF2B5EF4-FFF2-40B4-BE49-F238E27FC236}">
              <a16:creationId xmlns:a16="http://schemas.microsoft.com/office/drawing/2014/main" id="{08F9EC15-7E25-4BF0-B407-5D2F67F9EA87}"/>
            </a:ext>
          </a:extLst>
        </xdr:cNvPr>
        <xdr:cNvSpPr/>
      </xdr:nvSpPr>
      <xdr:spPr>
        <a:xfrm>
          <a:off x="1778000" y="578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135890</xdr:rowOff>
    </xdr:from>
    <xdr:to>
      <xdr:col>6</xdr:col>
      <xdr:colOff>38100</xdr:colOff>
      <xdr:row>35</xdr:row>
      <xdr:rowOff>66040</xdr:rowOff>
    </xdr:to>
    <xdr:sp macro="" textlink="">
      <xdr:nvSpPr>
        <xdr:cNvPr id="67" name="フローチャート: 判断 66">
          <a:extLst>
            <a:ext uri="{FF2B5EF4-FFF2-40B4-BE49-F238E27FC236}">
              <a16:creationId xmlns:a16="http://schemas.microsoft.com/office/drawing/2014/main" id="{03EEA00A-58EF-4DF6-A38D-781C76E00EAE}"/>
            </a:ext>
          </a:extLst>
        </xdr:cNvPr>
        <xdr:cNvSpPr/>
      </xdr:nvSpPr>
      <xdr:spPr>
        <a:xfrm>
          <a:off x="984250" y="57492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9F6D4EF-916F-4B51-BAA5-6E3D1F149BFF}"/>
            </a:ext>
          </a:extLst>
        </xdr:cNvPr>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A86354A-8767-44FF-AEE2-7C50D0A224BF}"/>
            </a:ext>
          </a:extLst>
        </xdr:cNvPr>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779C8DC-9FD0-4BF1-AE2C-B4F46B01D1D9}"/>
            </a:ext>
          </a:extLst>
        </xdr:cNvPr>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A9C1E1D-6433-4AA0-8F35-1C45DAB66FC8}"/>
            </a:ext>
          </a:extLst>
        </xdr:cNvPr>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F8E43D8-2A3F-4BB8-928F-8FA3C56941DD}"/>
            </a:ext>
          </a:extLst>
        </xdr:cNvPr>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111125</xdr:rowOff>
    </xdr:from>
    <xdr:to>
      <xdr:col>24</xdr:col>
      <xdr:colOff>114300</xdr:colOff>
      <xdr:row>37</xdr:row>
      <xdr:rowOff>41275</xdr:rowOff>
    </xdr:to>
    <xdr:sp macro="" textlink="">
      <xdr:nvSpPr>
        <xdr:cNvPr id="73" name="楕円 72">
          <a:extLst>
            <a:ext uri="{FF2B5EF4-FFF2-40B4-BE49-F238E27FC236}">
              <a16:creationId xmlns:a16="http://schemas.microsoft.com/office/drawing/2014/main" id="{2B623E1D-F6E8-452F-A83E-645CC2E2007F}"/>
            </a:ext>
          </a:extLst>
        </xdr:cNvPr>
        <xdr:cNvSpPr/>
      </xdr:nvSpPr>
      <xdr:spPr>
        <a:xfrm>
          <a:off x="4127500" y="6054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89552</xdr:rowOff>
    </xdr:from>
    <xdr:ext cx="405111" cy="259045"/>
    <xdr:sp macro="" textlink="">
      <xdr:nvSpPr>
        <xdr:cNvPr id="74" name="【図書館】&#10;有形固定資産減価償却率該当値テキスト">
          <a:extLst>
            <a:ext uri="{FF2B5EF4-FFF2-40B4-BE49-F238E27FC236}">
              <a16:creationId xmlns:a16="http://schemas.microsoft.com/office/drawing/2014/main" id="{75C70B4B-5715-4D97-B3FA-5AEC9DE6DD04}"/>
            </a:ext>
          </a:extLst>
        </xdr:cNvPr>
        <xdr:cNvSpPr txBox="1"/>
      </xdr:nvSpPr>
      <xdr:spPr>
        <a:xfrm>
          <a:off x="4216400" y="6033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73025</xdr:rowOff>
    </xdr:from>
    <xdr:to>
      <xdr:col>20</xdr:col>
      <xdr:colOff>38100</xdr:colOff>
      <xdr:row>37</xdr:row>
      <xdr:rowOff>3175</xdr:rowOff>
    </xdr:to>
    <xdr:sp macro="" textlink="">
      <xdr:nvSpPr>
        <xdr:cNvPr id="75" name="楕円 74">
          <a:extLst>
            <a:ext uri="{FF2B5EF4-FFF2-40B4-BE49-F238E27FC236}">
              <a16:creationId xmlns:a16="http://schemas.microsoft.com/office/drawing/2014/main" id="{3FD3ED36-C388-4D62-A000-5D8838E559A3}"/>
            </a:ext>
          </a:extLst>
        </xdr:cNvPr>
        <xdr:cNvSpPr/>
      </xdr:nvSpPr>
      <xdr:spPr>
        <a:xfrm>
          <a:off x="3384550" y="60166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123825</xdr:rowOff>
    </xdr:from>
    <xdr:to>
      <xdr:col>24</xdr:col>
      <xdr:colOff>63500</xdr:colOff>
      <xdr:row>36</xdr:row>
      <xdr:rowOff>161925</xdr:rowOff>
    </xdr:to>
    <xdr:cxnSp macro="">
      <xdr:nvCxnSpPr>
        <xdr:cNvPr id="76" name="直線コネクタ 75">
          <a:extLst>
            <a:ext uri="{FF2B5EF4-FFF2-40B4-BE49-F238E27FC236}">
              <a16:creationId xmlns:a16="http://schemas.microsoft.com/office/drawing/2014/main" id="{B3A2A96D-B610-47F9-8761-6A3605880C85}"/>
            </a:ext>
          </a:extLst>
        </xdr:cNvPr>
        <xdr:cNvCxnSpPr/>
      </xdr:nvCxnSpPr>
      <xdr:spPr>
        <a:xfrm>
          <a:off x="3429000" y="6067425"/>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34925</xdr:rowOff>
    </xdr:from>
    <xdr:to>
      <xdr:col>15</xdr:col>
      <xdr:colOff>101600</xdr:colOff>
      <xdr:row>36</xdr:row>
      <xdr:rowOff>136525</xdr:rowOff>
    </xdr:to>
    <xdr:sp macro="" textlink="">
      <xdr:nvSpPr>
        <xdr:cNvPr id="77" name="楕円 76">
          <a:extLst>
            <a:ext uri="{FF2B5EF4-FFF2-40B4-BE49-F238E27FC236}">
              <a16:creationId xmlns:a16="http://schemas.microsoft.com/office/drawing/2014/main" id="{A6056F8C-4518-492B-B845-20E9DE828796}"/>
            </a:ext>
          </a:extLst>
        </xdr:cNvPr>
        <xdr:cNvSpPr/>
      </xdr:nvSpPr>
      <xdr:spPr>
        <a:xfrm>
          <a:off x="2571750" y="59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85725</xdr:rowOff>
    </xdr:from>
    <xdr:to>
      <xdr:col>19</xdr:col>
      <xdr:colOff>177800</xdr:colOff>
      <xdr:row>36</xdr:row>
      <xdr:rowOff>123825</xdr:rowOff>
    </xdr:to>
    <xdr:cxnSp macro="">
      <xdr:nvCxnSpPr>
        <xdr:cNvPr id="78" name="直線コネクタ 77">
          <a:extLst>
            <a:ext uri="{FF2B5EF4-FFF2-40B4-BE49-F238E27FC236}">
              <a16:creationId xmlns:a16="http://schemas.microsoft.com/office/drawing/2014/main" id="{D1748CA2-3EA4-489B-858C-F7E5C94BD3C6}"/>
            </a:ext>
          </a:extLst>
        </xdr:cNvPr>
        <xdr:cNvCxnSpPr/>
      </xdr:nvCxnSpPr>
      <xdr:spPr>
        <a:xfrm>
          <a:off x="2622550" y="602932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71120</xdr:rowOff>
    </xdr:from>
    <xdr:to>
      <xdr:col>10</xdr:col>
      <xdr:colOff>165100</xdr:colOff>
      <xdr:row>37</xdr:row>
      <xdr:rowOff>1270</xdr:rowOff>
    </xdr:to>
    <xdr:sp macro="" textlink="">
      <xdr:nvSpPr>
        <xdr:cNvPr id="79" name="楕円 78">
          <a:extLst>
            <a:ext uri="{FF2B5EF4-FFF2-40B4-BE49-F238E27FC236}">
              <a16:creationId xmlns:a16="http://schemas.microsoft.com/office/drawing/2014/main" id="{7A11EF26-4171-4E20-91A6-314D39AAF809}"/>
            </a:ext>
          </a:extLst>
        </xdr:cNvPr>
        <xdr:cNvSpPr/>
      </xdr:nvSpPr>
      <xdr:spPr>
        <a:xfrm>
          <a:off x="1778000" y="6014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85725</xdr:rowOff>
    </xdr:from>
    <xdr:to>
      <xdr:col>15</xdr:col>
      <xdr:colOff>50800</xdr:colOff>
      <xdr:row>36</xdr:row>
      <xdr:rowOff>121920</xdr:rowOff>
    </xdr:to>
    <xdr:cxnSp macro="">
      <xdr:nvCxnSpPr>
        <xdr:cNvPr id="80" name="直線コネクタ 79">
          <a:extLst>
            <a:ext uri="{FF2B5EF4-FFF2-40B4-BE49-F238E27FC236}">
              <a16:creationId xmlns:a16="http://schemas.microsoft.com/office/drawing/2014/main" id="{56E5F10F-DEBF-4DDC-BACB-75DB5D8F4A9A}"/>
            </a:ext>
          </a:extLst>
        </xdr:cNvPr>
        <xdr:cNvCxnSpPr/>
      </xdr:nvCxnSpPr>
      <xdr:spPr>
        <a:xfrm flipV="1">
          <a:off x="1828800" y="6029325"/>
          <a:ext cx="7937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36830</xdr:rowOff>
    </xdr:from>
    <xdr:to>
      <xdr:col>6</xdr:col>
      <xdr:colOff>38100</xdr:colOff>
      <xdr:row>36</xdr:row>
      <xdr:rowOff>138430</xdr:rowOff>
    </xdr:to>
    <xdr:sp macro="" textlink="">
      <xdr:nvSpPr>
        <xdr:cNvPr id="81" name="楕円 80">
          <a:extLst>
            <a:ext uri="{FF2B5EF4-FFF2-40B4-BE49-F238E27FC236}">
              <a16:creationId xmlns:a16="http://schemas.microsoft.com/office/drawing/2014/main" id="{CA779EC3-8745-4FBD-8CFB-451D9ED31148}"/>
            </a:ext>
          </a:extLst>
        </xdr:cNvPr>
        <xdr:cNvSpPr/>
      </xdr:nvSpPr>
      <xdr:spPr>
        <a:xfrm>
          <a:off x="984250" y="5980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87630</xdr:rowOff>
    </xdr:from>
    <xdr:to>
      <xdr:col>10</xdr:col>
      <xdr:colOff>114300</xdr:colOff>
      <xdr:row>36</xdr:row>
      <xdr:rowOff>121920</xdr:rowOff>
    </xdr:to>
    <xdr:cxnSp macro="">
      <xdr:nvCxnSpPr>
        <xdr:cNvPr id="82" name="直線コネクタ 81">
          <a:extLst>
            <a:ext uri="{FF2B5EF4-FFF2-40B4-BE49-F238E27FC236}">
              <a16:creationId xmlns:a16="http://schemas.microsoft.com/office/drawing/2014/main" id="{9FA17BD0-F92C-49C9-A19E-F43267A5CA17}"/>
            </a:ext>
          </a:extLst>
        </xdr:cNvPr>
        <xdr:cNvCxnSpPr/>
      </xdr:nvCxnSpPr>
      <xdr:spPr>
        <a:xfrm>
          <a:off x="1028700" y="6031230"/>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1922</xdr:rowOff>
    </xdr:from>
    <xdr:ext cx="405111" cy="259045"/>
    <xdr:sp macro="" textlink="">
      <xdr:nvSpPr>
        <xdr:cNvPr id="83" name="n_1aveValue【図書館】&#10;有形固定資産減価償却率">
          <a:extLst>
            <a:ext uri="{FF2B5EF4-FFF2-40B4-BE49-F238E27FC236}">
              <a16:creationId xmlns:a16="http://schemas.microsoft.com/office/drawing/2014/main" id="{6CA76F16-6EBD-41DF-8BF2-16E269F02699}"/>
            </a:ext>
          </a:extLst>
        </xdr:cNvPr>
        <xdr:cNvSpPr txBox="1"/>
      </xdr:nvSpPr>
      <xdr:spPr>
        <a:xfrm>
          <a:off x="3239144" y="6110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143527</xdr:rowOff>
    </xdr:from>
    <xdr:ext cx="405111" cy="259045"/>
    <xdr:sp macro="" textlink="">
      <xdr:nvSpPr>
        <xdr:cNvPr id="84" name="n_2aveValue【図書館】&#10;有形固定資産減価償却率">
          <a:extLst>
            <a:ext uri="{FF2B5EF4-FFF2-40B4-BE49-F238E27FC236}">
              <a16:creationId xmlns:a16="http://schemas.microsoft.com/office/drawing/2014/main" id="{079E6EC4-7254-4A16-A65C-48D82D75FB0D}"/>
            </a:ext>
          </a:extLst>
        </xdr:cNvPr>
        <xdr:cNvSpPr txBox="1"/>
      </xdr:nvSpPr>
      <xdr:spPr>
        <a:xfrm>
          <a:off x="2439044" y="55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120667</xdr:rowOff>
    </xdr:from>
    <xdr:ext cx="405111" cy="259045"/>
    <xdr:sp macro="" textlink="">
      <xdr:nvSpPr>
        <xdr:cNvPr id="85" name="n_3aveValue【図書館】&#10;有形固定資産減価償却率">
          <a:extLst>
            <a:ext uri="{FF2B5EF4-FFF2-40B4-BE49-F238E27FC236}">
              <a16:creationId xmlns:a16="http://schemas.microsoft.com/office/drawing/2014/main" id="{D147F56D-A411-42E7-8D6A-398D6BAD10C9}"/>
            </a:ext>
          </a:extLst>
        </xdr:cNvPr>
        <xdr:cNvSpPr txBox="1"/>
      </xdr:nvSpPr>
      <xdr:spPr>
        <a:xfrm>
          <a:off x="1645294" y="556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82567</xdr:rowOff>
    </xdr:from>
    <xdr:ext cx="405111" cy="259045"/>
    <xdr:sp macro="" textlink="">
      <xdr:nvSpPr>
        <xdr:cNvPr id="86" name="n_4aveValue【図書館】&#10;有形固定資産減価償却率">
          <a:extLst>
            <a:ext uri="{FF2B5EF4-FFF2-40B4-BE49-F238E27FC236}">
              <a16:creationId xmlns:a16="http://schemas.microsoft.com/office/drawing/2014/main" id="{8161E8C9-4805-4E2A-A88F-BFFF101BFE8F}"/>
            </a:ext>
          </a:extLst>
        </xdr:cNvPr>
        <xdr:cNvSpPr txBox="1"/>
      </xdr:nvSpPr>
      <xdr:spPr>
        <a:xfrm>
          <a:off x="851544" y="55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19702</xdr:rowOff>
    </xdr:from>
    <xdr:ext cx="405111" cy="259045"/>
    <xdr:sp macro="" textlink="">
      <xdr:nvSpPr>
        <xdr:cNvPr id="87" name="n_1mainValue【図書館】&#10;有形固定資産減価償却率">
          <a:extLst>
            <a:ext uri="{FF2B5EF4-FFF2-40B4-BE49-F238E27FC236}">
              <a16:creationId xmlns:a16="http://schemas.microsoft.com/office/drawing/2014/main" id="{02BDA18D-FFCE-4A08-9F52-5F5714F3AD72}"/>
            </a:ext>
          </a:extLst>
        </xdr:cNvPr>
        <xdr:cNvSpPr txBox="1"/>
      </xdr:nvSpPr>
      <xdr:spPr>
        <a:xfrm>
          <a:off x="3239144"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127652</xdr:rowOff>
    </xdr:from>
    <xdr:ext cx="405111" cy="259045"/>
    <xdr:sp macro="" textlink="">
      <xdr:nvSpPr>
        <xdr:cNvPr id="88" name="n_2mainValue【図書館】&#10;有形固定資産減価償却率">
          <a:extLst>
            <a:ext uri="{FF2B5EF4-FFF2-40B4-BE49-F238E27FC236}">
              <a16:creationId xmlns:a16="http://schemas.microsoft.com/office/drawing/2014/main" id="{0F1971E0-928B-40C8-9D02-60ADBCEF0A34}"/>
            </a:ext>
          </a:extLst>
        </xdr:cNvPr>
        <xdr:cNvSpPr txBox="1"/>
      </xdr:nvSpPr>
      <xdr:spPr>
        <a:xfrm>
          <a:off x="2439044" y="6071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163847</xdr:rowOff>
    </xdr:from>
    <xdr:ext cx="405111" cy="259045"/>
    <xdr:sp macro="" textlink="">
      <xdr:nvSpPr>
        <xdr:cNvPr id="89" name="n_3mainValue【図書館】&#10;有形固定資産減価償却率">
          <a:extLst>
            <a:ext uri="{FF2B5EF4-FFF2-40B4-BE49-F238E27FC236}">
              <a16:creationId xmlns:a16="http://schemas.microsoft.com/office/drawing/2014/main" id="{D8767108-9C76-4F61-875D-DCACD5984A3A}"/>
            </a:ext>
          </a:extLst>
        </xdr:cNvPr>
        <xdr:cNvSpPr txBox="1"/>
      </xdr:nvSpPr>
      <xdr:spPr>
        <a:xfrm>
          <a:off x="1645294" y="610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129557</xdr:rowOff>
    </xdr:from>
    <xdr:ext cx="405111" cy="259045"/>
    <xdr:sp macro="" textlink="">
      <xdr:nvSpPr>
        <xdr:cNvPr id="90" name="n_4mainValue【図書館】&#10;有形固定資産減価償却率">
          <a:extLst>
            <a:ext uri="{FF2B5EF4-FFF2-40B4-BE49-F238E27FC236}">
              <a16:creationId xmlns:a16="http://schemas.microsoft.com/office/drawing/2014/main" id="{38877A1F-FEF1-42AC-9387-BB6E59525B67}"/>
            </a:ext>
          </a:extLst>
        </xdr:cNvPr>
        <xdr:cNvSpPr txBox="1"/>
      </xdr:nvSpPr>
      <xdr:spPr>
        <a:xfrm>
          <a:off x="851544" y="607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8482493-6E83-4E61-982A-C4EF86CC29EF}"/>
            </a:ext>
          </a:extLst>
        </xdr:cNvPr>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533E99D-9A99-44D3-AF92-AE7C1816B4BA}"/>
            </a:ext>
          </a:extLst>
        </xdr:cNvPr>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154D00D-8DA7-4B5A-AD42-FA595B6461D9}"/>
            </a:ext>
          </a:extLst>
        </xdr:cNvPr>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64E7D10-3158-499A-B36C-E758F6D3EC34}"/>
            </a:ext>
          </a:extLst>
        </xdr:cNvPr>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CE4CA71-6779-42ED-93DB-45B88D06E516}"/>
            </a:ext>
          </a:extLst>
        </xdr:cNvPr>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1BBBBF6-2BFF-4BD9-9831-E2C1DF7BB0EA}"/>
            </a:ext>
          </a:extLst>
        </xdr:cNvPr>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EADA2A3-2274-4E6E-A25A-410779DE8DA9}"/>
            </a:ext>
          </a:extLst>
        </xdr:cNvPr>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87054C0-5C71-4194-8AB6-76014C98A6A8}"/>
            </a:ext>
          </a:extLst>
        </xdr:cNvPr>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64E76813-E632-4470-89D6-7EA115C395C5}"/>
            </a:ext>
          </a:extLst>
        </xdr:cNvPr>
        <xdr:cNvSpPr txBox="1"/>
      </xdr:nvSpPr>
      <xdr:spPr>
        <a:xfrm>
          <a:off x="591820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C07291B-F032-4AC6-B297-198806937B44}"/>
            </a:ext>
          </a:extLst>
        </xdr:cNvPr>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AC9E6031-4B83-410D-BA4C-AE9B1EED8FEF}"/>
            </a:ext>
          </a:extLst>
        </xdr:cNvPr>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4875502-CA13-4200-86B1-C46700A55906}"/>
            </a:ext>
          </a:extLst>
        </xdr:cNvPr>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144489DC-FA6E-4473-9DA6-074D8AF5E5A9}"/>
            </a:ext>
          </a:extLst>
        </xdr:cNvPr>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D7DDB7F2-BB50-41B9-9CC1-DE931907198C}"/>
            </a:ext>
          </a:extLst>
        </xdr:cNvPr>
        <xdr:cNvSpPr txBox="1"/>
      </xdr:nvSpPr>
      <xdr:spPr>
        <a:xfrm>
          <a:off x="552722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20FF456A-02A4-49F6-9DDE-295BFAA43F66}"/>
            </a:ext>
          </a:extLst>
        </xdr:cNvPr>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7625432-C4EA-4249-A5CF-067E7B155773}"/>
            </a:ext>
          </a:extLst>
        </xdr:cNvPr>
        <xdr:cNvSpPr txBox="1"/>
      </xdr:nvSpPr>
      <xdr:spPr>
        <a:xfrm>
          <a:off x="55272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B3DFB229-B2E9-40F1-AE88-D84192418271}"/>
            </a:ext>
          </a:extLst>
        </xdr:cNvPr>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AECBD1B2-B8DB-4143-8CC1-F8F588F2554E}"/>
            </a:ext>
          </a:extLst>
        </xdr:cNvPr>
        <xdr:cNvSpPr txBox="1"/>
      </xdr:nvSpPr>
      <xdr:spPr>
        <a:xfrm>
          <a:off x="552722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FECB571B-D8EC-48C4-A66C-9FEB21141A01}"/>
            </a:ext>
          </a:extLst>
        </xdr:cNvPr>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39376028-80E7-4585-8E7A-730DA4EE4855}"/>
            </a:ext>
          </a:extLst>
        </xdr:cNvPr>
        <xdr:cNvSpPr txBox="1"/>
      </xdr:nvSpPr>
      <xdr:spPr>
        <a:xfrm>
          <a:off x="552722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3881B4C1-2D36-4CD6-8F43-8218DC9DBA23}"/>
            </a:ext>
          </a:extLst>
        </xdr:cNvPr>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999BCB40-8882-44E2-BE0D-C3AE6B6AD737}"/>
            </a:ext>
          </a:extLst>
        </xdr:cNvPr>
        <xdr:cNvSpPr txBox="1"/>
      </xdr:nvSpPr>
      <xdr:spPr>
        <a:xfrm>
          <a:off x="55272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CE782C43-D601-4151-A1D4-7FC88659C774}"/>
            </a:ext>
          </a:extLst>
        </xdr:cNvPr>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B371E15-3833-44CC-98FC-F1338D108B6C}"/>
            </a:ext>
          </a:extLst>
        </xdr:cNvPr>
        <xdr:cNvCxnSpPr/>
      </xdr:nvCxnSpPr>
      <xdr:spPr>
        <a:xfrm flipV="1">
          <a:off x="9429115" y="5397500"/>
          <a:ext cx="0" cy="1517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DA11D166-6286-418B-9B22-3A5BEE4FD406}"/>
            </a:ext>
          </a:extLst>
        </xdr:cNvPr>
        <xdr:cNvSpPr txBox="1"/>
      </xdr:nvSpPr>
      <xdr:spPr>
        <a:xfrm>
          <a:off x="9467850" y="691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2AB38857-8361-433C-9255-885953ECBCDD}"/>
            </a:ext>
          </a:extLst>
        </xdr:cNvPr>
        <xdr:cNvCxnSpPr/>
      </xdr:nvCxnSpPr>
      <xdr:spPr>
        <a:xfrm>
          <a:off x="9359900" y="6915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95A8B029-DEA1-49A9-882B-6E667B2D1DCC}"/>
            </a:ext>
          </a:extLst>
        </xdr:cNvPr>
        <xdr:cNvSpPr txBox="1"/>
      </xdr:nvSpPr>
      <xdr:spPr>
        <a:xfrm>
          <a:off x="9467850" y="517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59012E98-42D5-478E-B072-0E3EA7C692C7}"/>
            </a:ext>
          </a:extLst>
        </xdr:cNvPr>
        <xdr:cNvCxnSpPr/>
      </xdr:nvCxnSpPr>
      <xdr:spPr>
        <a:xfrm>
          <a:off x="9359900" y="53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65E507FB-B8E5-48D1-92EF-ECAAC4F505C3}"/>
            </a:ext>
          </a:extLst>
        </xdr:cNvPr>
        <xdr:cNvSpPr txBox="1"/>
      </xdr:nvSpPr>
      <xdr:spPr>
        <a:xfrm>
          <a:off x="9467850" y="653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7D21242C-1985-4B3E-9EC9-9C4DB8E0B6AF}"/>
            </a:ext>
          </a:extLst>
        </xdr:cNvPr>
        <xdr:cNvSpPr/>
      </xdr:nvSpPr>
      <xdr:spPr>
        <a:xfrm>
          <a:off x="9398000" y="65595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726A803-FE86-4839-AC0F-859EDFEE3440}"/>
            </a:ext>
          </a:extLst>
        </xdr:cNvPr>
        <xdr:cNvSpPr/>
      </xdr:nvSpPr>
      <xdr:spPr>
        <a:xfrm>
          <a:off x="8636000" y="6572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57150</xdr:rowOff>
    </xdr:from>
    <xdr:to>
      <xdr:col>46</xdr:col>
      <xdr:colOff>38100</xdr:colOff>
      <xdr:row>39</xdr:row>
      <xdr:rowOff>158750</xdr:rowOff>
    </xdr:to>
    <xdr:sp macro="" textlink="">
      <xdr:nvSpPr>
        <xdr:cNvPr id="122" name="フローチャート: 判断 121">
          <a:extLst>
            <a:ext uri="{FF2B5EF4-FFF2-40B4-BE49-F238E27FC236}">
              <a16:creationId xmlns:a16="http://schemas.microsoft.com/office/drawing/2014/main" id="{48FAA097-FBB8-4386-852D-B2C5BEA4A810}"/>
            </a:ext>
          </a:extLst>
        </xdr:cNvPr>
        <xdr:cNvSpPr/>
      </xdr:nvSpPr>
      <xdr:spPr>
        <a:xfrm>
          <a:off x="7842250" y="6496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3" name="フローチャート: 判断 122">
          <a:extLst>
            <a:ext uri="{FF2B5EF4-FFF2-40B4-BE49-F238E27FC236}">
              <a16:creationId xmlns:a16="http://schemas.microsoft.com/office/drawing/2014/main" id="{4BF4FF56-7C20-4230-93BC-807AD6FEC6C3}"/>
            </a:ext>
          </a:extLst>
        </xdr:cNvPr>
        <xdr:cNvSpPr/>
      </xdr:nvSpPr>
      <xdr:spPr>
        <a:xfrm>
          <a:off x="7029450" y="649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24" name="フローチャート: 判断 123">
          <a:extLst>
            <a:ext uri="{FF2B5EF4-FFF2-40B4-BE49-F238E27FC236}">
              <a16:creationId xmlns:a16="http://schemas.microsoft.com/office/drawing/2014/main" id="{BBBE1942-3E67-4575-A2A1-3E31DD23DC2F}"/>
            </a:ext>
          </a:extLst>
        </xdr:cNvPr>
        <xdr:cNvSpPr/>
      </xdr:nvSpPr>
      <xdr:spPr>
        <a:xfrm>
          <a:off x="6235700" y="649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6E59B1A-CEA6-4CE7-8CF6-329D85B368A5}"/>
            </a:ext>
          </a:extLst>
        </xdr:cNvPr>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82B9417-89B2-4805-8DEC-0C5F66E5BD9A}"/>
            </a:ext>
          </a:extLst>
        </xdr:cNvPr>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6BC5820-8B73-460C-8576-FB2CFDE38339}"/>
            </a:ext>
          </a:extLst>
        </xdr:cNvPr>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A47D73A-E2B3-4C52-A077-B8D8FCBE7FBE}"/>
            </a:ext>
          </a:extLst>
        </xdr:cNvPr>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4D0E46A-FD40-4A48-A577-123ED1391D0C}"/>
            </a:ext>
          </a:extLst>
        </xdr:cNvPr>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30" name="楕円 129">
          <a:extLst>
            <a:ext uri="{FF2B5EF4-FFF2-40B4-BE49-F238E27FC236}">
              <a16:creationId xmlns:a16="http://schemas.microsoft.com/office/drawing/2014/main" id="{F4C6FB83-D710-47D4-B6B0-E8DECE4351AE}"/>
            </a:ext>
          </a:extLst>
        </xdr:cNvPr>
        <xdr:cNvSpPr/>
      </xdr:nvSpPr>
      <xdr:spPr>
        <a:xfrm>
          <a:off x="9398000" y="652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105427</xdr:rowOff>
    </xdr:from>
    <xdr:ext cx="469744" cy="259045"/>
    <xdr:sp macro="" textlink="">
      <xdr:nvSpPr>
        <xdr:cNvPr id="131" name="【図書館】&#10;一人当たり面積該当値テキスト">
          <a:extLst>
            <a:ext uri="{FF2B5EF4-FFF2-40B4-BE49-F238E27FC236}">
              <a16:creationId xmlns:a16="http://schemas.microsoft.com/office/drawing/2014/main" id="{516AA49F-1FB5-45D3-A4C2-2183DA29191A}"/>
            </a:ext>
          </a:extLst>
        </xdr:cNvPr>
        <xdr:cNvSpPr txBox="1"/>
      </xdr:nvSpPr>
      <xdr:spPr>
        <a:xfrm>
          <a:off x="9467850"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32" name="楕円 131">
          <a:extLst>
            <a:ext uri="{FF2B5EF4-FFF2-40B4-BE49-F238E27FC236}">
              <a16:creationId xmlns:a16="http://schemas.microsoft.com/office/drawing/2014/main" id="{AD1333E7-8770-4F72-99F6-F6C5B3DDAEE7}"/>
            </a:ext>
          </a:extLst>
        </xdr:cNvPr>
        <xdr:cNvSpPr/>
      </xdr:nvSpPr>
      <xdr:spPr>
        <a:xfrm>
          <a:off x="8636000" y="652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133350</xdr:rowOff>
    </xdr:from>
    <xdr:to>
      <xdr:col>55</xdr:col>
      <xdr:colOff>0</xdr:colOff>
      <xdr:row>39</xdr:row>
      <xdr:rowOff>133350</xdr:rowOff>
    </xdr:to>
    <xdr:cxnSp macro="">
      <xdr:nvCxnSpPr>
        <xdr:cNvPr id="133" name="直線コネクタ 132">
          <a:extLst>
            <a:ext uri="{FF2B5EF4-FFF2-40B4-BE49-F238E27FC236}">
              <a16:creationId xmlns:a16="http://schemas.microsoft.com/office/drawing/2014/main" id="{8705627A-0585-434C-9492-5E0E67477269}"/>
            </a:ext>
          </a:extLst>
        </xdr:cNvPr>
        <xdr:cNvCxnSpPr/>
      </xdr:nvCxnSpPr>
      <xdr:spPr>
        <a:xfrm>
          <a:off x="8686800" y="65722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4" name="楕円 133">
          <a:extLst>
            <a:ext uri="{FF2B5EF4-FFF2-40B4-BE49-F238E27FC236}">
              <a16:creationId xmlns:a16="http://schemas.microsoft.com/office/drawing/2014/main" id="{F8928AD2-39A3-4284-9F1B-909D562E059A}"/>
            </a:ext>
          </a:extLst>
        </xdr:cNvPr>
        <xdr:cNvSpPr/>
      </xdr:nvSpPr>
      <xdr:spPr>
        <a:xfrm>
          <a:off x="7842250" y="6521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133350</xdr:rowOff>
    </xdr:from>
    <xdr:to>
      <xdr:col>50</xdr:col>
      <xdr:colOff>114300</xdr:colOff>
      <xdr:row>39</xdr:row>
      <xdr:rowOff>133350</xdr:rowOff>
    </xdr:to>
    <xdr:cxnSp macro="">
      <xdr:nvCxnSpPr>
        <xdr:cNvPr id="135" name="直線コネクタ 134">
          <a:extLst>
            <a:ext uri="{FF2B5EF4-FFF2-40B4-BE49-F238E27FC236}">
              <a16:creationId xmlns:a16="http://schemas.microsoft.com/office/drawing/2014/main" id="{B65C6219-851D-4723-A852-8E4B9575A799}"/>
            </a:ext>
          </a:extLst>
        </xdr:cNvPr>
        <xdr:cNvCxnSpPr/>
      </xdr:nvCxnSpPr>
      <xdr:spPr>
        <a:xfrm>
          <a:off x="7886700" y="65722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6" name="楕円 135">
          <a:extLst>
            <a:ext uri="{FF2B5EF4-FFF2-40B4-BE49-F238E27FC236}">
              <a16:creationId xmlns:a16="http://schemas.microsoft.com/office/drawing/2014/main" id="{DAC97B7E-3FB6-401A-95D0-B8AFED5EF8B8}"/>
            </a:ext>
          </a:extLst>
        </xdr:cNvPr>
        <xdr:cNvSpPr/>
      </xdr:nvSpPr>
      <xdr:spPr>
        <a:xfrm>
          <a:off x="7029450" y="652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37" name="直線コネクタ 136">
          <a:extLst>
            <a:ext uri="{FF2B5EF4-FFF2-40B4-BE49-F238E27FC236}">
              <a16:creationId xmlns:a16="http://schemas.microsoft.com/office/drawing/2014/main" id="{C247A0DD-702B-4638-A076-D99EFA9C2426}"/>
            </a:ext>
          </a:extLst>
        </xdr:cNvPr>
        <xdr:cNvCxnSpPr/>
      </xdr:nvCxnSpPr>
      <xdr:spPr>
        <a:xfrm>
          <a:off x="7080250" y="65722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8" name="楕円 137">
          <a:extLst>
            <a:ext uri="{FF2B5EF4-FFF2-40B4-BE49-F238E27FC236}">
              <a16:creationId xmlns:a16="http://schemas.microsoft.com/office/drawing/2014/main" id="{636B0BF9-9638-46C2-9600-CF8D0759A4C4}"/>
            </a:ext>
          </a:extLst>
        </xdr:cNvPr>
        <xdr:cNvSpPr/>
      </xdr:nvSpPr>
      <xdr:spPr>
        <a:xfrm>
          <a:off x="6235700" y="652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39" name="直線コネクタ 138">
          <a:extLst>
            <a:ext uri="{FF2B5EF4-FFF2-40B4-BE49-F238E27FC236}">
              <a16:creationId xmlns:a16="http://schemas.microsoft.com/office/drawing/2014/main" id="{2DEAC17C-81E7-4F99-98A1-3884480EBA0C}"/>
            </a:ext>
          </a:extLst>
        </xdr:cNvPr>
        <xdr:cNvCxnSpPr/>
      </xdr:nvCxnSpPr>
      <xdr:spPr>
        <a:xfrm>
          <a:off x="6286500" y="65722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a:extLst>
            <a:ext uri="{FF2B5EF4-FFF2-40B4-BE49-F238E27FC236}">
              <a16:creationId xmlns:a16="http://schemas.microsoft.com/office/drawing/2014/main" id="{89709F09-11FA-47B3-BA68-D2F1B9329BF4}"/>
            </a:ext>
          </a:extLst>
        </xdr:cNvPr>
        <xdr:cNvSpPr txBox="1"/>
      </xdr:nvSpPr>
      <xdr:spPr>
        <a:xfrm>
          <a:off x="845827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41" name="n_2aveValue【図書館】&#10;一人当たり面積">
          <a:extLst>
            <a:ext uri="{FF2B5EF4-FFF2-40B4-BE49-F238E27FC236}">
              <a16:creationId xmlns:a16="http://schemas.microsoft.com/office/drawing/2014/main" id="{AEDF1C05-C58C-44F2-9E0D-4D2128B91177}"/>
            </a:ext>
          </a:extLst>
        </xdr:cNvPr>
        <xdr:cNvSpPr txBox="1"/>
      </xdr:nvSpPr>
      <xdr:spPr>
        <a:xfrm>
          <a:off x="76772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a:extLst>
            <a:ext uri="{FF2B5EF4-FFF2-40B4-BE49-F238E27FC236}">
              <a16:creationId xmlns:a16="http://schemas.microsoft.com/office/drawing/2014/main" id="{1A3F95E2-3664-46CD-BAA8-648AF24BB20B}"/>
            </a:ext>
          </a:extLst>
        </xdr:cNvPr>
        <xdr:cNvSpPr txBox="1"/>
      </xdr:nvSpPr>
      <xdr:spPr>
        <a:xfrm>
          <a:off x="68644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3827</xdr:rowOff>
    </xdr:from>
    <xdr:ext cx="469744" cy="259045"/>
    <xdr:sp macro="" textlink="">
      <xdr:nvSpPr>
        <xdr:cNvPr id="143" name="n_4aveValue【図書館】&#10;一人当たり面積">
          <a:extLst>
            <a:ext uri="{FF2B5EF4-FFF2-40B4-BE49-F238E27FC236}">
              <a16:creationId xmlns:a16="http://schemas.microsoft.com/office/drawing/2014/main" id="{B69A12C1-12D6-475D-B5A2-9558C041A373}"/>
            </a:ext>
          </a:extLst>
        </xdr:cNvPr>
        <xdr:cNvSpPr txBox="1"/>
      </xdr:nvSpPr>
      <xdr:spPr>
        <a:xfrm>
          <a:off x="607067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29227</xdr:rowOff>
    </xdr:from>
    <xdr:ext cx="469744" cy="259045"/>
    <xdr:sp macro="" textlink="">
      <xdr:nvSpPr>
        <xdr:cNvPr id="144" name="n_1mainValue【図書館】&#10;一人当たり面積">
          <a:extLst>
            <a:ext uri="{FF2B5EF4-FFF2-40B4-BE49-F238E27FC236}">
              <a16:creationId xmlns:a16="http://schemas.microsoft.com/office/drawing/2014/main" id="{24B9BC5E-8D26-4108-ACA1-CA6C021CEF9B}"/>
            </a:ext>
          </a:extLst>
        </xdr:cNvPr>
        <xdr:cNvSpPr txBox="1"/>
      </xdr:nvSpPr>
      <xdr:spPr>
        <a:xfrm>
          <a:off x="8458277" y="630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3827</xdr:rowOff>
    </xdr:from>
    <xdr:ext cx="469744" cy="259045"/>
    <xdr:sp macro="" textlink="">
      <xdr:nvSpPr>
        <xdr:cNvPr id="145" name="n_2mainValue【図書館】&#10;一人当たり面積">
          <a:extLst>
            <a:ext uri="{FF2B5EF4-FFF2-40B4-BE49-F238E27FC236}">
              <a16:creationId xmlns:a16="http://schemas.microsoft.com/office/drawing/2014/main" id="{3FEC96D1-CF5B-45A8-A261-5C8D25E2C791}"/>
            </a:ext>
          </a:extLst>
        </xdr:cNvPr>
        <xdr:cNvSpPr txBox="1"/>
      </xdr:nvSpPr>
      <xdr:spPr>
        <a:xfrm>
          <a:off x="76772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6" name="n_3mainValue【図書館】&#10;一人当たり面積">
          <a:extLst>
            <a:ext uri="{FF2B5EF4-FFF2-40B4-BE49-F238E27FC236}">
              <a16:creationId xmlns:a16="http://schemas.microsoft.com/office/drawing/2014/main" id="{EF1808D9-513F-46C7-9406-1DE5DE54FA36}"/>
            </a:ext>
          </a:extLst>
        </xdr:cNvPr>
        <xdr:cNvSpPr txBox="1"/>
      </xdr:nvSpPr>
      <xdr:spPr>
        <a:xfrm>
          <a:off x="6864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7" name="n_4mainValue【図書館】&#10;一人当たり面積">
          <a:extLst>
            <a:ext uri="{FF2B5EF4-FFF2-40B4-BE49-F238E27FC236}">
              <a16:creationId xmlns:a16="http://schemas.microsoft.com/office/drawing/2014/main" id="{06D9C9B2-B297-438F-9FE9-A6D118F22CA1}"/>
            </a:ext>
          </a:extLst>
        </xdr:cNvPr>
        <xdr:cNvSpPr txBox="1"/>
      </xdr:nvSpPr>
      <xdr:spPr>
        <a:xfrm>
          <a:off x="607067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77300AC1-0F3F-4486-84BD-86C5EF01390D}"/>
            </a:ext>
          </a:extLst>
        </xdr:cNvPr>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365C62F5-6E37-4DAB-A204-492DF3C9BD62}"/>
            </a:ext>
          </a:extLst>
        </xdr:cNvPr>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4A74242-9D54-4638-B3BB-D3045F91B43F}"/>
            </a:ext>
          </a:extLst>
        </xdr:cNvPr>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178E9C08-FA2C-45EA-BAC0-F1BFE97DBC85}"/>
            </a:ext>
          </a:extLst>
        </xdr:cNvPr>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66F2CE47-4469-4AF8-BB89-25043597C919}"/>
            </a:ext>
          </a:extLst>
        </xdr:cNvPr>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1E8438A6-C298-4A39-8A36-30977F36835E}"/>
            </a:ext>
          </a:extLst>
        </xdr:cNvPr>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5E05EDD6-DE9C-433C-A198-DB8215D65B6C}"/>
            </a:ext>
          </a:extLst>
        </xdr:cNvPr>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10034CF5-5F9F-4DD4-B0E0-D8E170DD35FE}"/>
            </a:ext>
          </a:extLst>
        </xdr:cNvPr>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E7CD6FA8-AC0A-46FC-96D5-42B93474EB8D}"/>
            </a:ext>
          </a:extLst>
        </xdr:cNvPr>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ECA3F69-6DF4-41E6-8EF2-DA421CBFF63F}"/>
            </a:ext>
          </a:extLst>
        </xdr:cNvPr>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BA17413-6BD3-4B40-A664-00055B7BED80}"/>
            </a:ext>
          </a:extLst>
        </xdr:cNvPr>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E2BC9666-3A4A-4B7B-9748-8841ACBDD3DD}"/>
            </a:ext>
          </a:extLst>
        </xdr:cNvPr>
        <xdr:cNvCxnSpPr/>
      </xdr:nvCxnSpPr>
      <xdr:spPr>
        <a:xfrm>
          <a:off x="6858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9EBDC45B-E9A7-4187-AD5E-E3BEEABB8E5E}"/>
            </a:ext>
          </a:extLst>
        </xdr:cNvPr>
        <xdr:cNvSpPr txBox="1"/>
      </xdr:nvSpPr>
      <xdr:spPr>
        <a:xfrm>
          <a:off x="2757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F3C8BF79-5E17-40F6-9BA2-D6C6EB991CBA}"/>
            </a:ext>
          </a:extLst>
        </xdr:cNvPr>
        <xdr:cNvCxnSpPr/>
      </xdr:nvCxnSpPr>
      <xdr:spPr>
        <a:xfrm>
          <a:off x="6858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E5814434-B6FA-4477-8E93-0165E040E2E1}"/>
            </a:ext>
          </a:extLst>
        </xdr:cNvPr>
        <xdr:cNvSpPr txBox="1"/>
      </xdr:nvSpPr>
      <xdr:spPr>
        <a:xfrm>
          <a:off x="339891" y="1013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D3899925-51BE-4651-80B6-C26ED6D93ABB}"/>
            </a:ext>
          </a:extLst>
        </xdr:cNvPr>
        <xdr:cNvCxnSpPr/>
      </xdr:nvCxnSpPr>
      <xdr:spPr>
        <a:xfrm>
          <a:off x="6858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1B98BBB-E9B6-4E5F-8551-2B58C8DD6C5C}"/>
            </a:ext>
          </a:extLst>
        </xdr:cNvPr>
        <xdr:cNvSpPr txBox="1"/>
      </xdr:nvSpPr>
      <xdr:spPr>
        <a:xfrm>
          <a:off x="339891" y="977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4B28322D-AED3-4B50-9066-11EDBB4E8C1B}"/>
            </a:ext>
          </a:extLst>
        </xdr:cNvPr>
        <xdr:cNvCxnSpPr/>
      </xdr:nvCxnSpPr>
      <xdr:spPr>
        <a:xfrm>
          <a:off x="6858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74CEB956-7E2E-4A9C-9253-5CB4FB0917B0}"/>
            </a:ext>
          </a:extLst>
        </xdr:cNvPr>
        <xdr:cNvSpPr txBox="1"/>
      </xdr:nvSpPr>
      <xdr:spPr>
        <a:xfrm>
          <a:off x="339891" y="940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AE7E51EF-08A6-4389-85C4-BD8BADB39445}"/>
            </a:ext>
          </a:extLst>
        </xdr:cNvPr>
        <xdr:cNvCxnSpPr/>
      </xdr:nvCxnSpPr>
      <xdr:spPr>
        <a:xfrm>
          <a:off x="6858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328471E-13E4-4ED7-9472-DF8C7C832F2D}"/>
            </a:ext>
          </a:extLst>
        </xdr:cNvPr>
        <xdr:cNvSpPr txBox="1"/>
      </xdr:nvSpPr>
      <xdr:spPr>
        <a:xfrm>
          <a:off x="339891" y="9039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7FF6AF52-8644-4F1C-A652-DC7E9B399D67}"/>
            </a:ext>
          </a:extLst>
        </xdr:cNvPr>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C9E7593C-AFFE-4CD4-903A-386EC89276B3}"/>
            </a:ext>
          </a:extLst>
        </xdr:cNvPr>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3E2001A2-9765-4E1D-9E7B-BA6CD26635FD}"/>
            </a:ext>
          </a:extLst>
        </xdr:cNvPr>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10A863F6-F156-4FC4-9F94-5AE2D0302133}"/>
            </a:ext>
          </a:extLst>
        </xdr:cNvPr>
        <xdr:cNvCxnSpPr/>
      </xdr:nvCxnSpPr>
      <xdr:spPr>
        <a:xfrm flipV="1">
          <a:off x="4177665" y="918527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A3DBF11E-4F90-45ED-B28E-82CB9B8F9637}"/>
            </a:ext>
          </a:extLst>
        </xdr:cNvPr>
        <xdr:cNvSpPr txBox="1"/>
      </xdr:nvSpPr>
      <xdr:spPr>
        <a:xfrm>
          <a:off x="4216400" y="1064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8DE3FE17-4F69-47DC-A2CB-AAA6CB118165}"/>
            </a:ext>
          </a:extLst>
        </xdr:cNvPr>
        <xdr:cNvCxnSpPr/>
      </xdr:nvCxnSpPr>
      <xdr:spPr>
        <a:xfrm>
          <a:off x="4108450" y="10642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B4964939-9601-4B7E-A74F-6E90A2F63A46}"/>
            </a:ext>
          </a:extLst>
        </xdr:cNvPr>
        <xdr:cNvSpPr txBox="1"/>
      </xdr:nvSpPr>
      <xdr:spPr>
        <a:xfrm>
          <a:off x="4216400" y="8966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0F5AB2F2-7A21-4083-8BE7-A4BE879BCD53}"/>
            </a:ext>
          </a:extLst>
        </xdr:cNvPr>
        <xdr:cNvCxnSpPr/>
      </xdr:nvCxnSpPr>
      <xdr:spPr>
        <a:xfrm>
          <a:off x="4108450" y="91852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56D8F9C3-E4DA-49F4-8848-96E820B8ECDA}"/>
            </a:ext>
          </a:extLst>
        </xdr:cNvPr>
        <xdr:cNvSpPr txBox="1"/>
      </xdr:nvSpPr>
      <xdr:spPr>
        <a:xfrm>
          <a:off x="4216400" y="9824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5FFED8B7-7858-46D5-8CD0-C9AB16764FAB}"/>
            </a:ext>
          </a:extLst>
        </xdr:cNvPr>
        <xdr:cNvSpPr/>
      </xdr:nvSpPr>
      <xdr:spPr>
        <a:xfrm>
          <a:off x="4127500" y="98463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D6E0E54B-48E7-46A4-8C87-00202C813F00}"/>
            </a:ext>
          </a:extLst>
        </xdr:cNvPr>
        <xdr:cNvSpPr/>
      </xdr:nvSpPr>
      <xdr:spPr>
        <a:xfrm>
          <a:off x="3384550" y="98005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12065</xdr:rowOff>
    </xdr:from>
    <xdr:to>
      <xdr:col>15</xdr:col>
      <xdr:colOff>101600</xdr:colOff>
      <xdr:row>57</xdr:row>
      <xdr:rowOff>113665</xdr:rowOff>
    </xdr:to>
    <xdr:sp macro="" textlink="">
      <xdr:nvSpPr>
        <xdr:cNvPr id="180" name="フローチャート: 判断 179">
          <a:extLst>
            <a:ext uri="{FF2B5EF4-FFF2-40B4-BE49-F238E27FC236}">
              <a16:creationId xmlns:a16="http://schemas.microsoft.com/office/drawing/2014/main" id="{558F8378-3D6B-4411-803D-8C664D0B5C6E}"/>
            </a:ext>
          </a:extLst>
        </xdr:cNvPr>
        <xdr:cNvSpPr/>
      </xdr:nvSpPr>
      <xdr:spPr>
        <a:xfrm>
          <a:off x="2571750" y="942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56</xdr:row>
      <xdr:rowOff>162560</xdr:rowOff>
    </xdr:from>
    <xdr:to>
      <xdr:col>10</xdr:col>
      <xdr:colOff>165100</xdr:colOff>
      <xdr:row>57</xdr:row>
      <xdr:rowOff>92710</xdr:rowOff>
    </xdr:to>
    <xdr:sp macro="" textlink="">
      <xdr:nvSpPr>
        <xdr:cNvPr id="181" name="フローチャート: 判断 180">
          <a:extLst>
            <a:ext uri="{FF2B5EF4-FFF2-40B4-BE49-F238E27FC236}">
              <a16:creationId xmlns:a16="http://schemas.microsoft.com/office/drawing/2014/main" id="{33E43876-90DE-4F89-A73F-6B63C9443D13}"/>
            </a:ext>
          </a:extLst>
        </xdr:cNvPr>
        <xdr:cNvSpPr/>
      </xdr:nvSpPr>
      <xdr:spPr>
        <a:xfrm>
          <a:off x="1778000" y="94081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82550</xdr:rowOff>
    </xdr:from>
    <xdr:to>
      <xdr:col>6</xdr:col>
      <xdr:colOff>38100</xdr:colOff>
      <xdr:row>58</xdr:row>
      <xdr:rowOff>12700</xdr:rowOff>
    </xdr:to>
    <xdr:sp macro="" textlink="">
      <xdr:nvSpPr>
        <xdr:cNvPr id="182" name="フローチャート: 判断 181">
          <a:extLst>
            <a:ext uri="{FF2B5EF4-FFF2-40B4-BE49-F238E27FC236}">
              <a16:creationId xmlns:a16="http://schemas.microsoft.com/office/drawing/2014/main" id="{E13C5F82-BF22-4076-9742-49A52070DC89}"/>
            </a:ext>
          </a:extLst>
        </xdr:cNvPr>
        <xdr:cNvSpPr/>
      </xdr:nvSpPr>
      <xdr:spPr>
        <a:xfrm>
          <a:off x="984250" y="9493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D3C9315-BC90-420D-8A45-00B23101C277}"/>
            </a:ext>
          </a:extLst>
        </xdr:cNvPr>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0BEE286-7996-48B3-BC24-CB4A7EB25F6E}"/>
            </a:ext>
          </a:extLst>
        </xdr:cNvPr>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2A0D368-73B3-4E1B-BC2B-92FA77D7231F}"/>
            </a:ext>
          </a:extLst>
        </xdr:cNvPr>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A5E0F42-BAFB-4E35-8EA3-3F3F0E7CFF24}"/>
            </a:ext>
          </a:extLst>
        </xdr:cNvPr>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5A58BE3-71DD-4F6F-A080-6535FFBADE45}"/>
            </a:ext>
          </a:extLst>
        </xdr:cNvPr>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53975</xdr:rowOff>
    </xdr:from>
    <xdr:to>
      <xdr:col>24</xdr:col>
      <xdr:colOff>114300</xdr:colOff>
      <xdr:row>55</xdr:row>
      <xdr:rowOff>155575</xdr:rowOff>
    </xdr:to>
    <xdr:sp macro="" textlink="">
      <xdr:nvSpPr>
        <xdr:cNvPr id="188" name="楕円 187">
          <a:extLst>
            <a:ext uri="{FF2B5EF4-FFF2-40B4-BE49-F238E27FC236}">
              <a16:creationId xmlns:a16="http://schemas.microsoft.com/office/drawing/2014/main" id="{D347D97F-D644-4F52-AE9A-0598F39040E3}"/>
            </a:ext>
          </a:extLst>
        </xdr:cNvPr>
        <xdr:cNvSpPr/>
      </xdr:nvSpPr>
      <xdr:spPr>
        <a:xfrm>
          <a:off x="4127500" y="913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7002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3AB85811-E66F-404B-A688-F860FFB5989E}"/>
            </a:ext>
          </a:extLst>
        </xdr:cNvPr>
        <xdr:cNvSpPr txBox="1"/>
      </xdr:nvSpPr>
      <xdr:spPr>
        <a:xfrm>
          <a:off x="4216400" y="908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10160</xdr:rowOff>
    </xdr:from>
    <xdr:to>
      <xdr:col>20</xdr:col>
      <xdr:colOff>38100</xdr:colOff>
      <xdr:row>55</xdr:row>
      <xdr:rowOff>111760</xdr:rowOff>
    </xdr:to>
    <xdr:sp macro="" textlink="">
      <xdr:nvSpPr>
        <xdr:cNvPr id="190" name="楕円 189">
          <a:extLst>
            <a:ext uri="{FF2B5EF4-FFF2-40B4-BE49-F238E27FC236}">
              <a16:creationId xmlns:a16="http://schemas.microsoft.com/office/drawing/2014/main" id="{2355DA7A-C3CC-4B43-A2FC-417769F67025}"/>
            </a:ext>
          </a:extLst>
        </xdr:cNvPr>
        <xdr:cNvSpPr/>
      </xdr:nvSpPr>
      <xdr:spPr>
        <a:xfrm>
          <a:off x="3384550" y="90906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60960</xdr:rowOff>
    </xdr:from>
    <xdr:to>
      <xdr:col>24</xdr:col>
      <xdr:colOff>63500</xdr:colOff>
      <xdr:row>55</xdr:row>
      <xdr:rowOff>104775</xdr:rowOff>
    </xdr:to>
    <xdr:cxnSp macro="">
      <xdr:nvCxnSpPr>
        <xdr:cNvPr id="191" name="直線コネクタ 190">
          <a:extLst>
            <a:ext uri="{FF2B5EF4-FFF2-40B4-BE49-F238E27FC236}">
              <a16:creationId xmlns:a16="http://schemas.microsoft.com/office/drawing/2014/main" id="{508A554A-FC22-4A82-A9F4-BE27AFEB15CF}"/>
            </a:ext>
          </a:extLst>
        </xdr:cNvPr>
        <xdr:cNvCxnSpPr/>
      </xdr:nvCxnSpPr>
      <xdr:spPr>
        <a:xfrm>
          <a:off x="3429000" y="9141460"/>
          <a:ext cx="7493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133985</xdr:rowOff>
    </xdr:from>
    <xdr:to>
      <xdr:col>15</xdr:col>
      <xdr:colOff>101600</xdr:colOff>
      <xdr:row>55</xdr:row>
      <xdr:rowOff>64135</xdr:rowOff>
    </xdr:to>
    <xdr:sp macro="" textlink="">
      <xdr:nvSpPr>
        <xdr:cNvPr id="192" name="楕円 191">
          <a:extLst>
            <a:ext uri="{FF2B5EF4-FFF2-40B4-BE49-F238E27FC236}">
              <a16:creationId xmlns:a16="http://schemas.microsoft.com/office/drawing/2014/main" id="{D49D4190-DFF4-4214-AC61-C6419A015E34}"/>
            </a:ext>
          </a:extLst>
        </xdr:cNvPr>
        <xdr:cNvSpPr/>
      </xdr:nvSpPr>
      <xdr:spPr>
        <a:xfrm>
          <a:off x="2571750" y="90493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13335</xdr:rowOff>
    </xdr:from>
    <xdr:to>
      <xdr:col>19</xdr:col>
      <xdr:colOff>177800</xdr:colOff>
      <xdr:row>55</xdr:row>
      <xdr:rowOff>60960</xdr:rowOff>
    </xdr:to>
    <xdr:cxnSp macro="">
      <xdr:nvCxnSpPr>
        <xdr:cNvPr id="193" name="直線コネクタ 192">
          <a:extLst>
            <a:ext uri="{FF2B5EF4-FFF2-40B4-BE49-F238E27FC236}">
              <a16:creationId xmlns:a16="http://schemas.microsoft.com/office/drawing/2014/main" id="{C7BD3440-E3D0-44F0-A8D3-B83A9EBE0B9B}"/>
            </a:ext>
          </a:extLst>
        </xdr:cNvPr>
        <xdr:cNvCxnSpPr/>
      </xdr:nvCxnSpPr>
      <xdr:spPr>
        <a:xfrm>
          <a:off x="2622550" y="9093835"/>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156845</xdr:rowOff>
    </xdr:from>
    <xdr:to>
      <xdr:col>10</xdr:col>
      <xdr:colOff>165100</xdr:colOff>
      <xdr:row>55</xdr:row>
      <xdr:rowOff>86995</xdr:rowOff>
    </xdr:to>
    <xdr:sp macro="" textlink="">
      <xdr:nvSpPr>
        <xdr:cNvPr id="194" name="楕円 193">
          <a:extLst>
            <a:ext uri="{FF2B5EF4-FFF2-40B4-BE49-F238E27FC236}">
              <a16:creationId xmlns:a16="http://schemas.microsoft.com/office/drawing/2014/main" id="{EE4A0E94-B5D0-4EC0-862E-97638E9E66F8}"/>
            </a:ext>
          </a:extLst>
        </xdr:cNvPr>
        <xdr:cNvSpPr/>
      </xdr:nvSpPr>
      <xdr:spPr>
        <a:xfrm>
          <a:off x="1778000" y="90722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13335</xdr:rowOff>
    </xdr:from>
    <xdr:to>
      <xdr:col>15</xdr:col>
      <xdr:colOff>50800</xdr:colOff>
      <xdr:row>55</xdr:row>
      <xdr:rowOff>36195</xdr:rowOff>
    </xdr:to>
    <xdr:cxnSp macro="">
      <xdr:nvCxnSpPr>
        <xdr:cNvPr id="195" name="直線コネクタ 194">
          <a:extLst>
            <a:ext uri="{FF2B5EF4-FFF2-40B4-BE49-F238E27FC236}">
              <a16:creationId xmlns:a16="http://schemas.microsoft.com/office/drawing/2014/main" id="{89DAC55E-E6D6-4D4B-A73F-7350354243C6}"/>
            </a:ext>
          </a:extLst>
        </xdr:cNvPr>
        <xdr:cNvCxnSpPr/>
      </xdr:nvCxnSpPr>
      <xdr:spPr>
        <a:xfrm flipV="1">
          <a:off x="1828800" y="9093835"/>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143510</xdr:rowOff>
    </xdr:from>
    <xdr:to>
      <xdr:col>6</xdr:col>
      <xdr:colOff>38100</xdr:colOff>
      <xdr:row>55</xdr:row>
      <xdr:rowOff>73660</xdr:rowOff>
    </xdr:to>
    <xdr:sp macro="" textlink="">
      <xdr:nvSpPr>
        <xdr:cNvPr id="196" name="楕円 195">
          <a:extLst>
            <a:ext uri="{FF2B5EF4-FFF2-40B4-BE49-F238E27FC236}">
              <a16:creationId xmlns:a16="http://schemas.microsoft.com/office/drawing/2014/main" id="{6B71BC87-4089-4535-9D28-45CCAC7C159D}"/>
            </a:ext>
          </a:extLst>
        </xdr:cNvPr>
        <xdr:cNvSpPr/>
      </xdr:nvSpPr>
      <xdr:spPr>
        <a:xfrm>
          <a:off x="984250" y="90589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22860</xdr:rowOff>
    </xdr:from>
    <xdr:to>
      <xdr:col>10</xdr:col>
      <xdr:colOff>114300</xdr:colOff>
      <xdr:row>55</xdr:row>
      <xdr:rowOff>36195</xdr:rowOff>
    </xdr:to>
    <xdr:cxnSp macro="">
      <xdr:nvCxnSpPr>
        <xdr:cNvPr id="197" name="直線コネクタ 196">
          <a:extLst>
            <a:ext uri="{FF2B5EF4-FFF2-40B4-BE49-F238E27FC236}">
              <a16:creationId xmlns:a16="http://schemas.microsoft.com/office/drawing/2014/main" id="{6E9CEEB8-759E-4DDC-9291-87D6E9F93564}"/>
            </a:ext>
          </a:extLst>
        </xdr:cNvPr>
        <xdr:cNvCxnSpPr/>
      </xdr:nvCxnSpPr>
      <xdr:spPr>
        <a:xfrm>
          <a:off x="1028700" y="9103360"/>
          <a:ext cx="8001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152417</xdr:rowOff>
    </xdr:from>
    <xdr:ext cx="405111" cy="259045"/>
    <xdr:sp macro="" textlink="">
      <xdr:nvSpPr>
        <xdr:cNvPr id="198" name="n_1aveValue【体育館・プール】&#10;有形固定資産減価償却率">
          <a:extLst>
            <a:ext uri="{FF2B5EF4-FFF2-40B4-BE49-F238E27FC236}">
              <a16:creationId xmlns:a16="http://schemas.microsoft.com/office/drawing/2014/main" id="{017B5899-8091-4543-8B29-EBF6DE672EA9}"/>
            </a:ext>
          </a:extLst>
        </xdr:cNvPr>
        <xdr:cNvSpPr txBox="1"/>
      </xdr:nvSpPr>
      <xdr:spPr>
        <a:xfrm>
          <a:off x="32391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104792</xdr:rowOff>
    </xdr:from>
    <xdr:ext cx="405111" cy="259045"/>
    <xdr:sp macro="" textlink="">
      <xdr:nvSpPr>
        <xdr:cNvPr id="199" name="n_2aveValue【体育館・プール】&#10;有形固定資産減価償却率">
          <a:extLst>
            <a:ext uri="{FF2B5EF4-FFF2-40B4-BE49-F238E27FC236}">
              <a16:creationId xmlns:a16="http://schemas.microsoft.com/office/drawing/2014/main" id="{52FE86F9-BF34-46B8-84EB-9F7FA8A069EF}"/>
            </a:ext>
          </a:extLst>
        </xdr:cNvPr>
        <xdr:cNvSpPr txBox="1"/>
      </xdr:nvSpPr>
      <xdr:spPr>
        <a:xfrm>
          <a:off x="2439044"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83837</xdr:rowOff>
    </xdr:from>
    <xdr:ext cx="405111" cy="259045"/>
    <xdr:sp macro="" textlink="">
      <xdr:nvSpPr>
        <xdr:cNvPr id="200" name="n_3aveValue【体育館・プール】&#10;有形固定資産減価償却率">
          <a:extLst>
            <a:ext uri="{FF2B5EF4-FFF2-40B4-BE49-F238E27FC236}">
              <a16:creationId xmlns:a16="http://schemas.microsoft.com/office/drawing/2014/main" id="{705D99CD-AD8F-4FE6-AA6A-F6804EAB1A14}"/>
            </a:ext>
          </a:extLst>
        </xdr:cNvPr>
        <xdr:cNvSpPr txBox="1"/>
      </xdr:nvSpPr>
      <xdr:spPr>
        <a:xfrm>
          <a:off x="1645294"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3827</xdr:rowOff>
    </xdr:from>
    <xdr:ext cx="405111" cy="259045"/>
    <xdr:sp macro="" textlink="">
      <xdr:nvSpPr>
        <xdr:cNvPr id="201" name="n_4aveValue【体育館・プール】&#10;有形固定資産減価償却率">
          <a:extLst>
            <a:ext uri="{FF2B5EF4-FFF2-40B4-BE49-F238E27FC236}">
              <a16:creationId xmlns:a16="http://schemas.microsoft.com/office/drawing/2014/main" id="{D2C408CD-2080-4497-A07F-079391DF005B}"/>
            </a:ext>
          </a:extLst>
        </xdr:cNvPr>
        <xdr:cNvSpPr txBox="1"/>
      </xdr:nvSpPr>
      <xdr:spPr>
        <a:xfrm>
          <a:off x="851544" y="9579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53</xdr:row>
      <xdr:rowOff>128287</xdr:rowOff>
    </xdr:from>
    <xdr:ext cx="405111" cy="259045"/>
    <xdr:sp macro="" textlink="">
      <xdr:nvSpPr>
        <xdr:cNvPr id="202" name="n_1mainValue【体育館・プール】&#10;有形固定資産減価償却率">
          <a:extLst>
            <a:ext uri="{FF2B5EF4-FFF2-40B4-BE49-F238E27FC236}">
              <a16:creationId xmlns:a16="http://schemas.microsoft.com/office/drawing/2014/main" id="{CB335E2E-3359-41FE-B30C-2287D23AF53F}"/>
            </a:ext>
          </a:extLst>
        </xdr:cNvPr>
        <xdr:cNvSpPr txBox="1"/>
      </xdr:nvSpPr>
      <xdr:spPr>
        <a:xfrm>
          <a:off x="3239144" y="887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80662</xdr:rowOff>
    </xdr:from>
    <xdr:ext cx="405111" cy="259045"/>
    <xdr:sp macro="" textlink="">
      <xdr:nvSpPr>
        <xdr:cNvPr id="203" name="n_2mainValue【体育館・プール】&#10;有形固定資産減価償却率">
          <a:extLst>
            <a:ext uri="{FF2B5EF4-FFF2-40B4-BE49-F238E27FC236}">
              <a16:creationId xmlns:a16="http://schemas.microsoft.com/office/drawing/2014/main" id="{CAA5C215-DBD9-41DE-BAF9-CBB356E26E60}"/>
            </a:ext>
          </a:extLst>
        </xdr:cNvPr>
        <xdr:cNvSpPr txBox="1"/>
      </xdr:nvSpPr>
      <xdr:spPr>
        <a:xfrm>
          <a:off x="2439044" y="883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103522</xdr:rowOff>
    </xdr:from>
    <xdr:ext cx="405111" cy="259045"/>
    <xdr:sp macro="" textlink="">
      <xdr:nvSpPr>
        <xdr:cNvPr id="204" name="n_3mainValue【体育館・プール】&#10;有形固定資産減価償却率">
          <a:extLst>
            <a:ext uri="{FF2B5EF4-FFF2-40B4-BE49-F238E27FC236}">
              <a16:creationId xmlns:a16="http://schemas.microsoft.com/office/drawing/2014/main" id="{B74A1E3A-2902-437A-B7CD-4CE3759E2B66}"/>
            </a:ext>
          </a:extLst>
        </xdr:cNvPr>
        <xdr:cNvSpPr txBox="1"/>
      </xdr:nvSpPr>
      <xdr:spPr>
        <a:xfrm>
          <a:off x="1645294" y="885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90187</xdr:rowOff>
    </xdr:from>
    <xdr:ext cx="405111" cy="259045"/>
    <xdr:sp macro="" textlink="">
      <xdr:nvSpPr>
        <xdr:cNvPr id="205" name="n_4mainValue【体育館・プール】&#10;有形固定資産減価償却率">
          <a:extLst>
            <a:ext uri="{FF2B5EF4-FFF2-40B4-BE49-F238E27FC236}">
              <a16:creationId xmlns:a16="http://schemas.microsoft.com/office/drawing/2014/main" id="{FCF010EA-0253-4CE5-A088-ADEF17907154}"/>
            </a:ext>
          </a:extLst>
        </xdr:cNvPr>
        <xdr:cNvSpPr txBox="1"/>
      </xdr:nvSpPr>
      <xdr:spPr>
        <a:xfrm>
          <a:off x="851544" y="884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ED9BA9EC-332B-4FD1-BB5E-7A61E79E922B}"/>
            </a:ext>
          </a:extLst>
        </xdr:cNvPr>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E1BF7DA5-A676-4574-B15F-C578BCDDEC14}"/>
            </a:ext>
          </a:extLst>
        </xdr:cNvPr>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9FD067CE-FC07-4C4E-985A-D1FDAD83BD44}"/>
            </a:ext>
          </a:extLst>
        </xdr:cNvPr>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77A24B7F-BDFC-46B4-9116-445B9EC6D14A}"/>
            </a:ext>
          </a:extLst>
        </xdr:cNvPr>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786592BC-12C1-40EA-83B6-42D4F314A3E5}"/>
            </a:ext>
          </a:extLst>
        </xdr:cNvPr>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8475F04C-F0C5-46F0-958A-FB26CCF17A5B}"/>
            </a:ext>
          </a:extLst>
        </xdr:cNvPr>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525DFAD-18AB-4D0B-9F32-25BECF7CDFCB}"/>
            </a:ext>
          </a:extLst>
        </xdr:cNvPr>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C781205B-E1ED-4317-870B-F226B5F2CE17}"/>
            </a:ext>
          </a:extLst>
        </xdr:cNvPr>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9CC4F496-080E-45FC-9DB6-D3BC58750957}"/>
            </a:ext>
          </a:extLst>
        </xdr:cNvPr>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DA585428-17C1-4EF8-A691-B9FD9E9B5C1B}"/>
            </a:ext>
          </a:extLst>
        </xdr:cNvPr>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E44746CE-4569-4FCE-BFC5-D68C17E5D8B5}"/>
            </a:ext>
          </a:extLst>
        </xdr:cNvPr>
        <xdr:cNvCxnSpPr/>
      </xdr:nvCxnSpPr>
      <xdr:spPr>
        <a:xfrm>
          <a:off x="5956300" y="1064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B1062E4E-776F-4EFA-9169-BCB6ED8FD6F7}"/>
            </a:ext>
          </a:extLst>
        </xdr:cNvPr>
        <xdr:cNvSpPr txBox="1"/>
      </xdr:nvSpPr>
      <xdr:spPr>
        <a:xfrm>
          <a:off x="552722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73C55129-F695-4DD4-A9D6-21252C5672CA}"/>
            </a:ext>
          </a:extLst>
        </xdr:cNvPr>
        <xdr:cNvCxnSpPr/>
      </xdr:nvCxnSpPr>
      <xdr:spPr>
        <a:xfrm>
          <a:off x="5956300" y="1027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981CCC44-320C-465E-A4C7-E119601F4220}"/>
            </a:ext>
          </a:extLst>
        </xdr:cNvPr>
        <xdr:cNvSpPr txBox="1"/>
      </xdr:nvSpPr>
      <xdr:spPr>
        <a:xfrm>
          <a:off x="552722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B7B1D7-D08C-4C28-B4A9-766812097EF0}"/>
            </a:ext>
          </a:extLst>
        </xdr:cNvPr>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373955A5-0BB0-4021-994D-329FE4A88B66}"/>
            </a:ext>
          </a:extLst>
        </xdr:cNvPr>
        <xdr:cNvSpPr txBox="1"/>
      </xdr:nvSpPr>
      <xdr:spPr>
        <a:xfrm>
          <a:off x="552722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E694A0F2-A50E-4822-942F-86BBAA1DFA11}"/>
            </a:ext>
          </a:extLst>
        </xdr:cNvPr>
        <xdr:cNvCxnSpPr/>
      </xdr:nvCxnSpPr>
      <xdr:spPr>
        <a:xfrm>
          <a:off x="5956300" y="9544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C63C8742-1131-4F4B-B8C7-F2238C15F693}"/>
            </a:ext>
          </a:extLst>
        </xdr:cNvPr>
        <xdr:cNvSpPr txBox="1"/>
      </xdr:nvSpPr>
      <xdr:spPr>
        <a:xfrm>
          <a:off x="552722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43CA29F2-A620-4258-9C7B-A336738DDEDF}"/>
            </a:ext>
          </a:extLst>
        </xdr:cNvPr>
        <xdr:cNvCxnSpPr/>
      </xdr:nvCxnSpPr>
      <xdr:spPr>
        <a:xfrm>
          <a:off x="5956300" y="9175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7C5BD933-F64F-466A-8D59-8D89CD431DAA}"/>
            </a:ext>
          </a:extLst>
        </xdr:cNvPr>
        <xdr:cNvSpPr txBox="1"/>
      </xdr:nvSpPr>
      <xdr:spPr>
        <a:xfrm>
          <a:off x="552722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7E3E353D-3487-4CD4-AAAE-6A83D7BA48BC}"/>
            </a:ext>
          </a:extLst>
        </xdr:cNvPr>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62416F4E-FED5-4BA7-974A-BD0A6CECF624}"/>
            </a:ext>
          </a:extLst>
        </xdr:cNvPr>
        <xdr:cNvSpPr txBox="1"/>
      </xdr:nvSpPr>
      <xdr:spPr>
        <a:xfrm>
          <a:off x="55272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7904FEA2-350F-475A-ACEC-423B67DF4A45}"/>
            </a:ext>
          </a:extLst>
        </xdr:cNvPr>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3DC6814F-4439-4A21-AC7D-A9A7D135EDC1}"/>
            </a:ext>
          </a:extLst>
        </xdr:cNvPr>
        <xdr:cNvCxnSpPr/>
      </xdr:nvCxnSpPr>
      <xdr:spPr>
        <a:xfrm flipV="1">
          <a:off x="9429115" y="9283700"/>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28E50E9A-FB55-4175-8A88-376B4C86F539}"/>
            </a:ext>
          </a:extLst>
        </xdr:cNvPr>
        <xdr:cNvSpPr txBox="1"/>
      </xdr:nvSpPr>
      <xdr:spPr>
        <a:xfrm>
          <a:off x="9467850"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23B6EF7A-A0CC-4566-B1D4-0B15658AB64D}"/>
            </a:ext>
          </a:extLst>
        </xdr:cNvPr>
        <xdr:cNvCxnSpPr/>
      </xdr:nvCxnSpPr>
      <xdr:spPr>
        <a:xfrm>
          <a:off x="9359900" y="10534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57FA2130-37DA-4CDE-BE5F-BD11291D91D5}"/>
            </a:ext>
          </a:extLst>
        </xdr:cNvPr>
        <xdr:cNvSpPr txBox="1"/>
      </xdr:nvSpPr>
      <xdr:spPr>
        <a:xfrm>
          <a:off x="9467850" y="907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EDBE05FC-4288-46CE-B305-877CBEE56B92}"/>
            </a:ext>
          </a:extLst>
        </xdr:cNvPr>
        <xdr:cNvCxnSpPr/>
      </xdr:nvCxnSpPr>
      <xdr:spPr>
        <a:xfrm>
          <a:off x="9359900" y="9283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15257</xdr:rowOff>
    </xdr:from>
    <xdr:ext cx="469744" cy="259045"/>
    <xdr:sp macro="" textlink="">
      <xdr:nvSpPr>
        <xdr:cNvPr id="234" name="【体育館・プール】&#10;一人当たり面積平均値テキスト">
          <a:extLst>
            <a:ext uri="{FF2B5EF4-FFF2-40B4-BE49-F238E27FC236}">
              <a16:creationId xmlns:a16="http://schemas.microsoft.com/office/drawing/2014/main" id="{C132CBF1-0742-4DC4-94EA-A986F9964968}"/>
            </a:ext>
          </a:extLst>
        </xdr:cNvPr>
        <xdr:cNvSpPr txBox="1"/>
      </xdr:nvSpPr>
      <xdr:spPr>
        <a:xfrm>
          <a:off x="9467850" y="10251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69C64F4B-5447-4F5C-B1D0-0AA66D498A21}"/>
            </a:ext>
          </a:extLst>
        </xdr:cNvPr>
        <xdr:cNvSpPr/>
      </xdr:nvSpPr>
      <xdr:spPr>
        <a:xfrm>
          <a:off x="9398000" y="10273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CE8A339D-5EC5-4077-9058-E6B2BB92878A}"/>
            </a:ext>
          </a:extLst>
        </xdr:cNvPr>
        <xdr:cNvSpPr/>
      </xdr:nvSpPr>
      <xdr:spPr>
        <a:xfrm>
          <a:off x="8636000" y="1025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59690</xdr:rowOff>
    </xdr:from>
    <xdr:to>
      <xdr:col>46</xdr:col>
      <xdr:colOff>38100</xdr:colOff>
      <xdr:row>61</xdr:row>
      <xdr:rowOff>161290</xdr:rowOff>
    </xdr:to>
    <xdr:sp macro="" textlink="">
      <xdr:nvSpPr>
        <xdr:cNvPr id="237" name="フローチャート: 判断 236">
          <a:extLst>
            <a:ext uri="{FF2B5EF4-FFF2-40B4-BE49-F238E27FC236}">
              <a16:creationId xmlns:a16="http://schemas.microsoft.com/office/drawing/2014/main" id="{B9349FA0-7C45-4BF3-B89F-892E9BA447B6}"/>
            </a:ext>
          </a:extLst>
        </xdr:cNvPr>
        <xdr:cNvSpPr/>
      </xdr:nvSpPr>
      <xdr:spPr>
        <a:xfrm>
          <a:off x="7842250" y="10130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48260</xdr:rowOff>
    </xdr:from>
    <xdr:to>
      <xdr:col>41</xdr:col>
      <xdr:colOff>101600</xdr:colOff>
      <xdr:row>61</xdr:row>
      <xdr:rowOff>149860</xdr:rowOff>
    </xdr:to>
    <xdr:sp macro="" textlink="">
      <xdr:nvSpPr>
        <xdr:cNvPr id="238" name="フローチャート: 判断 237">
          <a:extLst>
            <a:ext uri="{FF2B5EF4-FFF2-40B4-BE49-F238E27FC236}">
              <a16:creationId xmlns:a16="http://schemas.microsoft.com/office/drawing/2014/main" id="{A7883DE7-4A74-4816-96DE-F476E0AD10A7}"/>
            </a:ext>
          </a:extLst>
        </xdr:cNvPr>
        <xdr:cNvSpPr/>
      </xdr:nvSpPr>
      <xdr:spPr>
        <a:xfrm>
          <a:off x="7029450" y="1011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139700</xdr:rowOff>
    </xdr:from>
    <xdr:to>
      <xdr:col>36</xdr:col>
      <xdr:colOff>165100</xdr:colOff>
      <xdr:row>62</xdr:row>
      <xdr:rowOff>69850</xdr:rowOff>
    </xdr:to>
    <xdr:sp macro="" textlink="">
      <xdr:nvSpPr>
        <xdr:cNvPr id="239" name="フローチャート: 判断 238">
          <a:extLst>
            <a:ext uri="{FF2B5EF4-FFF2-40B4-BE49-F238E27FC236}">
              <a16:creationId xmlns:a16="http://schemas.microsoft.com/office/drawing/2014/main" id="{2C426D70-CC5C-451F-9164-C2AFBF445CFE}"/>
            </a:ext>
          </a:extLst>
        </xdr:cNvPr>
        <xdr:cNvSpPr/>
      </xdr:nvSpPr>
      <xdr:spPr>
        <a:xfrm>
          <a:off x="6235700" y="10210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AFC91E9-2A3A-4995-907E-B009178473C9}"/>
            </a:ext>
          </a:extLst>
        </xdr:cNvPr>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9F03F5F-48C2-46DE-8AE5-A26598ED945A}"/>
            </a:ext>
          </a:extLst>
        </xdr:cNvPr>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5FF025B-1EAE-4588-9797-D050A840ED08}"/>
            </a:ext>
          </a:extLst>
        </xdr:cNvPr>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02AA376-F783-4F10-B8D5-A023C0478010}"/>
            </a:ext>
          </a:extLst>
        </xdr:cNvPr>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D414FF6-2AB2-4EB5-AE13-94B7DC2E2E6B}"/>
            </a:ext>
          </a:extLst>
        </xdr:cNvPr>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29210</xdr:rowOff>
    </xdr:from>
    <xdr:to>
      <xdr:col>55</xdr:col>
      <xdr:colOff>50800</xdr:colOff>
      <xdr:row>62</xdr:row>
      <xdr:rowOff>130810</xdr:rowOff>
    </xdr:to>
    <xdr:sp macro="" textlink="">
      <xdr:nvSpPr>
        <xdr:cNvPr id="245" name="楕円 244">
          <a:extLst>
            <a:ext uri="{FF2B5EF4-FFF2-40B4-BE49-F238E27FC236}">
              <a16:creationId xmlns:a16="http://schemas.microsoft.com/office/drawing/2014/main" id="{0507951A-6DCC-4928-BC45-12A2A3A599CB}"/>
            </a:ext>
          </a:extLst>
        </xdr:cNvPr>
        <xdr:cNvSpPr/>
      </xdr:nvSpPr>
      <xdr:spPr>
        <a:xfrm>
          <a:off x="9398000" y="102654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52087</xdr:rowOff>
    </xdr:from>
    <xdr:ext cx="469744" cy="259045"/>
    <xdr:sp macro="" textlink="">
      <xdr:nvSpPr>
        <xdr:cNvPr id="246" name="【体育館・プール】&#10;一人当たり面積該当値テキスト">
          <a:extLst>
            <a:ext uri="{FF2B5EF4-FFF2-40B4-BE49-F238E27FC236}">
              <a16:creationId xmlns:a16="http://schemas.microsoft.com/office/drawing/2014/main" id="{0B57B0BE-E96F-4520-843B-A4FA62F35C88}"/>
            </a:ext>
          </a:extLst>
        </xdr:cNvPr>
        <xdr:cNvSpPr txBox="1"/>
      </xdr:nvSpPr>
      <xdr:spPr>
        <a:xfrm>
          <a:off x="9467850" y="10123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33020</xdr:rowOff>
    </xdr:from>
    <xdr:to>
      <xdr:col>50</xdr:col>
      <xdr:colOff>165100</xdr:colOff>
      <xdr:row>62</xdr:row>
      <xdr:rowOff>134620</xdr:rowOff>
    </xdr:to>
    <xdr:sp macro="" textlink="">
      <xdr:nvSpPr>
        <xdr:cNvPr id="247" name="楕円 246">
          <a:extLst>
            <a:ext uri="{FF2B5EF4-FFF2-40B4-BE49-F238E27FC236}">
              <a16:creationId xmlns:a16="http://schemas.microsoft.com/office/drawing/2014/main" id="{62926F55-5CE4-48C0-81B2-6DBD7A7F4199}"/>
            </a:ext>
          </a:extLst>
        </xdr:cNvPr>
        <xdr:cNvSpPr/>
      </xdr:nvSpPr>
      <xdr:spPr>
        <a:xfrm>
          <a:off x="8636000" y="1026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80010</xdr:rowOff>
    </xdr:from>
    <xdr:to>
      <xdr:col>55</xdr:col>
      <xdr:colOff>0</xdr:colOff>
      <xdr:row>62</xdr:row>
      <xdr:rowOff>83820</xdr:rowOff>
    </xdr:to>
    <xdr:cxnSp macro="">
      <xdr:nvCxnSpPr>
        <xdr:cNvPr id="248" name="直線コネクタ 247">
          <a:extLst>
            <a:ext uri="{FF2B5EF4-FFF2-40B4-BE49-F238E27FC236}">
              <a16:creationId xmlns:a16="http://schemas.microsoft.com/office/drawing/2014/main" id="{67DA4000-5655-42E9-93F3-2BE217DB6E25}"/>
            </a:ext>
          </a:extLst>
        </xdr:cNvPr>
        <xdr:cNvCxnSpPr/>
      </xdr:nvCxnSpPr>
      <xdr:spPr>
        <a:xfrm flipV="1">
          <a:off x="8686800" y="1031621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49" name="楕円 248">
          <a:extLst>
            <a:ext uri="{FF2B5EF4-FFF2-40B4-BE49-F238E27FC236}">
              <a16:creationId xmlns:a16="http://schemas.microsoft.com/office/drawing/2014/main" id="{97490C64-D224-43FA-949B-48487F47B6D9}"/>
            </a:ext>
          </a:extLst>
        </xdr:cNvPr>
        <xdr:cNvSpPr/>
      </xdr:nvSpPr>
      <xdr:spPr>
        <a:xfrm>
          <a:off x="7842250" y="102654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80010</xdr:rowOff>
    </xdr:from>
    <xdr:to>
      <xdr:col>50</xdr:col>
      <xdr:colOff>114300</xdr:colOff>
      <xdr:row>62</xdr:row>
      <xdr:rowOff>83820</xdr:rowOff>
    </xdr:to>
    <xdr:cxnSp macro="">
      <xdr:nvCxnSpPr>
        <xdr:cNvPr id="250" name="直線コネクタ 249">
          <a:extLst>
            <a:ext uri="{FF2B5EF4-FFF2-40B4-BE49-F238E27FC236}">
              <a16:creationId xmlns:a16="http://schemas.microsoft.com/office/drawing/2014/main" id="{55423DC6-0499-4F91-B026-1A4127491828}"/>
            </a:ext>
          </a:extLst>
        </xdr:cNvPr>
        <xdr:cNvCxnSpPr/>
      </xdr:nvCxnSpPr>
      <xdr:spPr>
        <a:xfrm>
          <a:off x="7886700" y="1031621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143510</xdr:rowOff>
    </xdr:from>
    <xdr:to>
      <xdr:col>41</xdr:col>
      <xdr:colOff>101600</xdr:colOff>
      <xdr:row>62</xdr:row>
      <xdr:rowOff>73660</xdr:rowOff>
    </xdr:to>
    <xdr:sp macro="" textlink="">
      <xdr:nvSpPr>
        <xdr:cNvPr id="251" name="楕円 250">
          <a:extLst>
            <a:ext uri="{FF2B5EF4-FFF2-40B4-BE49-F238E27FC236}">
              <a16:creationId xmlns:a16="http://schemas.microsoft.com/office/drawing/2014/main" id="{5746FADE-999E-49AF-9DC1-7A5E9C58931F}"/>
            </a:ext>
          </a:extLst>
        </xdr:cNvPr>
        <xdr:cNvSpPr/>
      </xdr:nvSpPr>
      <xdr:spPr>
        <a:xfrm>
          <a:off x="7029450" y="102146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22860</xdr:rowOff>
    </xdr:from>
    <xdr:to>
      <xdr:col>45</xdr:col>
      <xdr:colOff>177800</xdr:colOff>
      <xdr:row>62</xdr:row>
      <xdr:rowOff>80010</xdr:rowOff>
    </xdr:to>
    <xdr:cxnSp macro="">
      <xdr:nvCxnSpPr>
        <xdr:cNvPr id="252" name="直線コネクタ 251">
          <a:extLst>
            <a:ext uri="{FF2B5EF4-FFF2-40B4-BE49-F238E27FC236}">
              <a16:creationId xmlns:a16="http://schemas.microsoft.com/office/drawing/2014/main" id="{BBBF73F5-5C42-4C05-8FC6-15605B5208CE}"/>
            </a:ext>
          </a:extLst>
        </xdr:cNvPr>
        <xdr:cNvCxnSpPr/>
      </xdr:nvCxnSpPr>
      <xdr:spPr>
        <a:xfrm>
          <a:off x="7080250" y="10259060"/>
          <a:ext cx="8064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33020</xdr:rowOff>
    </xdr:from>
    <xdr:to>
      <xdr:col>36</xdr:col>
      <xdr:colOff>165100</xdr:colOff>
      <xdr:row>62</xdr:row>
      <xdr:rowOff>134620</xdr:rowOff>
    </xdr:to>
    <xdr:sp macro="" textlink="">
      <xdr:nvSpPr>
        <xdr:cNvPr id="253" name="楕円 252">
          <a:extLst>
            <a:ext uri="{FF2B5EF4-FFF2-40B4-BE49-F238E27FC236}">
              <a16:creationId xmlns:a16="http://schemas.microsoft.com/office/drawing/2014/main" id="{848A6114-0CF1-41F3-882E-586BB811F7BE}"/>
            </a:ext>
          </a:extLst>
        </xdr:cNvPr>
        <xdr:cNvSpPr/>
      </xdr:nvSpPr>
      <xdr:spPr>
        <a:xfrm>
          <a:off x="6235700" y="1026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22860</xdr:rowOff>
    </xdr:from>
    <xdr:to>
      <xdr:col>41</xdr:col>
      <xdr:colOff>50800</xdr:colOff>
      <xdr:row>62</xdr:row>
      <xdr:rowOff>83820</xdr:rowOff>
    </xdr:to>
    <xdr:cxnSp macro="">
      <xdr:nvCxnSpPr>
        <xdr:cNvPr id="254" name="直線コネクタ 253">
          <a:extLst>
            <a:ext uri="{FF2B5EF4-FFF2-40B4-BE49-F238E27FC236}">
              <a16:creationId xmlns:a16="http://schemas.microsoft.com/office/drawing/2014/main" id="{4C553CE3-7387-46AF-8BC0-3F3921CFC1CA}"/>
            </a:ext>
          </a:extLst>
        </xdr:cNvPr>
        <xdr:cNvCxnSpPr/>
      </xdr:nvCxnSpPr>
      <xdr:spPr>
        <a:xfrm flipV="1">
          <a:off x="6286500" y="10259060"/>
          <a:ext cx="79375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AF526A18-A913-4693-AA2F-478C73741996}"/>
            </a:ext>
          </a:extLst>
        </xdr:cNvPr>
        <xdr:cNvSpPr txBox="1"/>
      </xdr:nvSpPr>
      <xdr:spPr>
        <a:xfrm>
          <a:off x="8458277" y="1003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6367</xdr:rowOff>
    </xdr:from>
    <xdr:ext cx="469744" cy="259045"/>
    <xdr:sp macro="" textlink="">
      <xdr:nvSpPr>
        <xdr:cNvPr id="256" name="n_2aveValue【体育館・プール】&#10;一人当たり面積">
          <a:extLst>
            <a:ext uri="{FF2B5EF4-FFF2-40B4-BE49-F238E27FC236}">
              <a16:creationId xmlns:a16="http://schemas.microsoft.com/office/drawing/2014/main" id="{AF732A16-2F06-4214-AAEF-451BC81B0718}"/>
            </a:ext>
          </a:extLst>
        </xdr:cNvPr>
        <xdr:cNvSpPr txBox="1"/>
      </xdr:nvSpPr>
      <xdr:spPr>
        <a:xfrm>
          <a:off x="7677227" y="991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166387</xdr:rowOff>
    </xdr:from>
    <xdr:ext cx="469744" cy="259045"/>
    <xdr:sp macro="" textlink="">
      <xdr:nvSpPr>
        <xdr:cNvPr id="257" name="n_3aveValue【体育館・プール】&#10;一人当たり面積">
          <a:extLst>
            <a:ext uri="{FF2B5EF4-FFF2-40B4-BE49-F238E27FC236}">
              <a16:creationId xmlns:a16="http://schemas.microsoft.com/office/drawing/2014/main" id="{9756FBF7-D9EF-475F-B029-042039C02578}"/>
            </a:ext>
          </a:extLst>
        </xdr:cNvPr>
        <xdr:cNvSpPr txBox="1"/>
      </xdr:nvSpPr>
      <xdr:spPr>
        <a:xfrm>
          <a:off x="6864427" y="9907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86377</xdr:rowOff>
    </xdr:from>
    <xdr:ext cx="469744" cy="259045"/>
    <xdr:sp macro="" textlink="">
      <xdr:nvSpPr>
        <xdr:cNvPr id="258" name="n_4aveValue【体育館・プール】&#10;一人当たり面積">
          <a:extLst>
            <a:ext uri="{FF2B5EF4-FFF2-40B4-BE49-F238E27FC236}">
              <a16:creationId xmlns:a16="http://schemas.microsoft.com/office/drawing/2014/main" id="{5A05B905-5D9E-4461-9158-176AD700AC67}"/>
            </a:ext>
          </a:extLst>
        </xdr:cNvPr>
        <xdr:cNvSpPr txBox="1"/>
      </xdr:nvSpPr>
      <xdr:spPr>
        <a:xfrm>
          <a:off x="6070677" y="999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125747</xdr:rowOff>
    </xdr:from>
    <xdr:ext cx="469744" cy="259045"/>
    <xdr:sp macro="" textlink="">
      <xdr:nvSpPr>
        <xdr:cNvPr id="259" name="n_1mainValue【体育館・プール】&#10;一人当たり面積">
          <a:extLst>
            <a:ext uri="{FF2B5EF4-FFF2-40B4-BE49-F238E27FC236}">
              <a16:creationId xmlns:a16="http://schemas.microsoft.com/office/drawing/2014/main" id="{F8CC98A9-8D5F-4632-9986-A58800F24808}"/>
            </a:ext>
          </a:extLst>
        </xdr:cNvPr>
        <xdr:cNvSpPr txBox="1"/>
      </xdr:nvSpPr>
      <xdr:spPr>
        <a:xfrm>
          <a:off x="845827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121937</xdr:rowOff>
    </xdr:from>
    <xdr:ext cx="469744" cy="259045"/>
    <xdr:sp macro="" textlink="">
      <xdr:nvSpPr>
        <xdr:cNvPr id="260" name="n_2mainValue【体育館・プール】&#10;一人当たり面積">
          <a:extLst>
            <a:ext uri="{FF2B5EF4-FFF2-40B4-BE49-F238E27FC236}">
              <a16:creationId xmlns:a16="http://schemas.microsoft.com/office/drawing/2014/main" id="{8B7C3CF1-804A-49DB-AB8F-6F8DFB31F77C}"/>
            </a:ext>
          </a:extLst>
        </xdr:cNvPr>
        <xdr:cNvSpPr txBox="1"/>
      </xdr:nvSpPr>
      <xdr:spPr>
        <a:xfrm>
          <a:off x="7677227"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64787</xdr:rowOff>
    </xdr:from>
    <xdr:ext cx="469744" cy="259045"/>
    <xdr:sp macro="" textlink="">
      <xdr:nvSpPr>
        <xdr:cNvPr id="261" name="n_3mainValue【体育館・プール】&#10;一人当たり面積">
          <a:extLst>
            <a:ext uri="{FF2B5EF4-FFF2-40B4-BE49-F238E27FC236}">
              <a16:creationId xmlns:a16="http://schemas.microsoft.com/office/drawing/2014/main" id="{F51988A6-ADEF-473F-A7AB-59D2643B7A5B}"/>
            </a:ext>
          </a:extLst>
        </xdr:cNvPr>
        <xdr:cNvSpPr txBox="1"/>
      </xdr:nvSpPr>
      <xdr:spPr>
        <a:xfrm>
          <a:off x="6864427" y="1030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125747</xdr:rowOff>
    </xdr:from>
    <xdr:ext cx="469744" cy="259045"/>
    <xdr:sp macro="" textlink="">
      <xdr:nvSpPr>
        <xdr:cNvPr id="262" name="n_4mainValue【体育館・プール】&#10;一人当たり面積">
          <a:extLst>
            <a:ext uri="{FF2B5EF4-FFF2-40B4-BE49-F238E27FC236}">
              <a16:creationId xmlns:a16="http://schemas.microsoft.com/office/drawing/2014/main" id="{CD5370D7-259F-414D-AC29-8A826239DFB8}"/>
            </a:ext>
          </a:extLst>
        </xdr:cNvPr>
        <xdr:cNvSpPr txBox="1"/>
      </xdr:nvSpPr>
      <xdr:spPr>
        <a:xfrm>
          <a:off x="607067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16F6B9E0-3F46-414E-8DF5-9B38A7D5612D}"/>
            </a:ext>
          </a:extLst>
        </xdr:cNvPr>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859341E5-687B-45A8-BBA9-ED3BED582335}"/>
            </a:ext>
          </a:extLst>
        </xdr:cNvPr>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DD5B73F6-ACD7-4215-94D4-19D7208F5E8C}"/>
            </a:ext>
          </a:extLst>
        </xdr:cNvPr>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D7C1C091-0C79-472A-B98E-A9B2275AC310}"/>
            </a:ext>
          </a:extLst>
        </xdr:cNvPr>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B5E1CE2-70ED-4BBB-8662-FC725E8F135E}"/>
            </a:ext>
          </a:extLst>
        </xdr:cNvPr>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263320C4-FD39-4552-9045-B370DC9EF0F8}"/>
            </a:ext>
          </a:extLst>
        </xdr:cNvPr>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5FF4C511-754F-4930-88F2-CE92D1CABD38}"/>
            </a:ext>
          </a:extLst>
        </xdr:cNvPr>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A2300923-8E8E-4F51-81DF-44EA495AF51B}"/>
            </a:ext>
          </a:extLst>
        </xdr:cNvPr>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83925F5D-47C2-4E0C-A6B8-77FCA6867ADA}"/>
            </a:ext>
          </a:extLst>
        </xdr:cNvPr>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9302D491-8032-4634-BB31-C418316BC34E}"/>
            </a:ext>
          </a:extLst>
        </xdr:cNvPr>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CA61F301-7159-4C4A-A678-ACDE332F45B3}"/>
            </a:ext>
          </a:extLst>
        </xdr:cNvPr>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F7CC81E4-84B1-48B1-BE82-8F1A7FE23F63}"/>
            </a:ext>
          </a:extLst>
        </xdr:cNvPr>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F2FD384C-1233-4126-84A7-4EE3DF74D060}"/>
            </a:ext>
          </a:extLst>
        </xdr:cNvPr>
        <xdr:cNvSpPr txBox="1"/>
      </xdr:nvSpPr>
      <xdr:spPr>
        <a:xfrm>
          <a:off x="2757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9513FC35-CDE8-421C-9650-B4BC5FDD98B4}"/>
            </a:ext>
          </a:extLst>
        </xdr:cNvPr>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C50189DB-E966-46CB-B1F3-E5D971E6BD07}"/>
            </a:ext>
          </a:extLst>
        </xdr:cNvPr>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5D4C535-3CC7-4AF1-B9BC-82641C901229}"/>
            </a:ext>
          </a:extLst>
        </xdr:cNvPr>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65971560-D70D-46A0-ADBB-E01BBF4D1280}"/>
            </a:ext>
          </a:extLst>
        </xdr:cNvPr>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14D81A04-7C83-4F25-9AAE-0A9C121DEBF4}"/>
            </a:ext>
          </a:extLst>
        </xdr:cNvPr>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B12F979-40C2-454E-8208-282A13F2BA32}"/>
            </a:ext>
          </a:extLst>
        </xdr:cNvPr>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1779E253-C24D-4E76-B9F6-EBAE719D6102}"/>
            </a:ext>
          </a:extLst>
        </xdr:cNvPr>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7C11D4C4-5538-4183-806F-9C7EB7933CE8}"/>
            </a:ext>
          </a:extLst>
        </xdr:cNvPr>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2244CC8E-57A1-4372-BCAD-6399069130DE}"/>
            </a:ext>
          </a:extLst>
        </xdr:cNvPr>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C3395699-2DF1-44EF-84C8-A24C7A69576A}"/>
            </a:ext>
          </a:extLst>
        </xdr:cNvPr>
        <xdr:cNvSpPr txBox="1"/>
      </xdr:nvSpPr>
      <xdr:spPr>
        <a:xfrm>
          <a:off x="38496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B60CCF1-25F6-46A3-9545-450E8C3798AF}"/>
            </a:ext>
          </a:extLst>
        </xdr:cNvPr>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A06A973D-6C98-4AFC-B999-C3CBFF536891}"/>
            </a:ext>
          </a:extLst>
        </xdr:cNvPr>
        <xdr:cNvCxnSpPr/>
      </xdr:nvCxnSpPr>
      <xdr:spPr>
        <a:xfrm flipV="1">
          <a:off x="4177665" y="12754611"/>
          <a:ext cx="0" cy="1402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1D7B0C7E-E68D-49E9-9C87-CA81550F7323}"/>
            </a:ext>
          </a:extLst>
        </xdr:cNvPr>
        <xdr:cNvSpPr txBox="1"/>
      </xdr:nvSpPr>
      <xdr:spPr>
        <a:xfrm>
          <a:off x="4216400" y="14161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A4352F21-8A38-4F5A-8222-668069F6702E}"/>
            </a:ext>
          </a:extLst>
        </xdr:cNvPr>
        <xdr:cNvCxnSpPr/>
      </xdr:nvCxnSpPr>
      <xdr:spPr>
        <a:xfrm>
          <a:off x="4108450" y="141573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5DF0ECDA-E65E-4BF7-A5C2-BA84FEF3F99A}"/>
            </a:ext>
          </a:extLst>
        </xdr:cNvPr>
        <xdr:cNvSpPr txBox="1"/>
      </xdr:nvSpPr>
      <xdr:spPr>
        <a:xfrm>
          <a:off x="4216400" y="1254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EE10AB74-46F1-4F2C-BE4F-8493BCDF996D}"/>
            </a:ext>
          </a:extLst>
        </xdr:cNvPr>
        <xdr:cNvCxnSpPr/>
      </xdr:nvCxnSpPr>
      <xdr:spPr>
        <a:xfrm>
          <a:off x="4108450" y="127546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91457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8AD82F02-3330-415D-A1F7-19CFED7C28C3}"/>
            </a:ext>
          </a:extLst>
        </xdr:cNvPr>
        <xdr:cNvSpPr txBox="1"/>
      </xdr:nvSpPr>
      <xdr:spPr>
        <a:xfrm>
          <a:off x="4216400" y="13464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72BC9671-9710-47E8-805C-5A96BD967719}"/>
            </a:ext>
          </a:extLst>
        </xdr:cNvPr>
        <xdr:cNvSpPr/>
      </xdr:nvSpPr>
      <xdr:spPr>
        <a:xfrm>
          <a:off x="4127500" y="13486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CED74569-0AB5-47E8-A42C-7C2DB965ABEB}"/>
            </a:ext>
          </a:extLst>
        </xdr:cNvPr>
        <xdr:cNvSpPr/>
      </xdr:nvSpPr>
      <xdr:spPr>
        <a:xfrm>
          <a:off x="3384550" y="13476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40639</xdr:rowOff>
    </xdr:from>
    <xdr:to>
      <xdr:col>15</xdr:col>
      <xdr:colOff>101600</xdr:colOff>
      <xdr:row>81</xdr:row>
      <xdr:rowOff>142239</xdr:rowOff>
    </xdr:to>
    <xdr:sp macro="" textlink="">
      <xdr:nvSpPr>
        <xdr:cNvPr id="295" name="フローチャート: 判断 294">
          <a:extLst>
            <a:ext uri="{FF2B5EF4-FFF2-40B4-BE49-F238E27FC236}">
              <a16:creationId xmlns:a16="http://schemas.microsoft.com/office/drawing/2014/main" id="{58632323-E8CC-464C-BE58-01735BAED1E8}"/>
            </a:ext>
          </a:extLst>
        </xdr:cNvPr>
        <xdr:cNvSpPr/>
      </xdr:nvSpPr>
      <xdr:spPr>
        <a:xfrm>
          <a:off x="2571750" y="1341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8255</xdr:rowOff>
    </xdr:from>
    <xdr:to>
      <xdr:col>10</xdr:col>
      <xdr:colOff>165100</xdr:colOff>
      <xdr:row>81</xdr:row>
      <xdr:rowOff>109855</xdr:rowOff>
    </xdr:to>
    <xdr:sp macro="" textlink="">
      <xdr:nvSpPr>
        <xdr:cNvPr id="296" name="フローチャート: 判断 295">
          <a:extLst>
            <a:ext uri="{FF2B5EF4-FFF2-40B4-BE49-F238E27FC236}">
              <a16:creationId xmlns:a16="http://schemas.microsoft.com/office/drawing/2014/main" id="{DACB5206-AC04-4E22-8286-74CBC0B7F936}"/>
            </a:ext>
          </a:extLst>
        </xdr:cNvPr>
        <xdr:cNvSpPr/>
      </xdr:nvSpPr>
      <xdr:spPr>
        <a:xfrm>
          <a:off x="1778000" y="1338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139700</xdr:rowOff>
    </xdr:from>
    <xdr:to>
      <xdr:col>6</xdr:col>
      <xdr:colOff>38100</xdr:colOff>
      <xdr:row>81</xdr:row>
      <xdr:rowOff>69850</xdr:rowOff>
    </xdr:to>
    <xdr:sp macro="" textlink="">
      <xdr:nvSpPr>
        <xdr:cNvPr id="297" name="フローチャート: 判断 296">
          <a:extLst>
            <a:ext uri="{FF2B5EF4-FFF2-40B4-BE49-F238E27FC236}">
              <a16:creationId xmlns:a16="http://schemas.microsoft.com/office/drawing/2014/main" id="{8313FAB9-858F-4C33-ABB7-FF26AE3BF3E5}"/>
            </a:ext>
          </a:extLst>
        </xdr:cNvPr>
        <xdr:cNvSpPr/>
      </xdr:nvSpPr>
      <xdr:spPr>
        <a:xfrm>
          <a:off x="984250" y="133477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19258E7-8AAD-4880-98FC-978D92A3F7CF}"/>
            </a:ext>
          </a:extLst>
        </xdr:cNvPr>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55FDBA3-0668-4F2C-A8DC-E7C0F2520E2E}"/>
            </a:ext>
          </a:extLst>
        </xdr:cNvPr>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A77DD6D-444C-4233-94B3-2AE66E5C5305}"/>
            </a:ext>
          </a:extLst>
        </xdr:cNvPr>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7269CC9-5C8C-4887-B146-48A1B7C64C6D}"/>
            </a:ext>
          </a:extLst>
        </xdr:cNvPr>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4BC55E7-B1DE-4479-BE74-B3EE91EEC775}"/>
            </a:ext>
          </a:extLst>
        </xdr:cNvPr>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156845</xdr:rowOff>
    </xdr:from>
    <xdr:to>
      <xdr:col>24</xdr:col>
      <xdr:colOff>114300</xdr:colOff>
      <xdr:row>80</xdr:row>
      <xdr:rowOff>86995</xdr:rowOff>
    </xdr:to>
    <xdr:sp macro="" textlink="">
      <xdr:nvSpPr>
        <xdr:cNvPr id="303" name="楕円 302">
          <a:extLst>
            <a:ext uri="{FF2B5EF4-FFF2-40B4-BE49-F238E27FC236}">
              <a16:creationId xmlns:a16="http://schemas.microsoft.com/office/drawing/2014/main" id="{5BAE85CA-B5E8-44B3-AC14-683DA3A2A5F4}"/>
            </a:ext>
          </a:extLst>
        </xdr:cNvPr>
        <xdr:cNvSpPr/>
      </xdr:nvSpPr>
      <xdr:spPr>
        <a:xfrm>
          <a:off x="4127500" y="131997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8272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74E35119-63E0-45CA-B58B-BAD86D183FBF}"/>
            </a:ext>
          </a:extLst>
        </xdr:cNvPr>
        <xdr:cNvSpPr txBox="1"/>
      </xdr:nvSpPr>
      <xdr:spPr>
        <a:xfrm>
          <a:off x="4216400" y="13051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116839</xdr:rowOff>
    </xdr:from>
    <xdr:to>
      <xdr:col>20</xdr:col>
      <xdr:colOff>38100</xdr:colOff>
      <xdr:row>80</xdr:row>
      <xdr:rowOff>46989</xdr:rowOff>
    </xdr:to>
    <xdr:sp macro="" textlink="">
      <xdr:nvSpPr>
        <xdr:cNvPr id="305" name="楕円 304">
          <a:extLst>
            <a:ext uri="{FF2B5EF4-FFF2-40B4-BE49-F238E27FC236}">
              <a16:creationId xmlns:a16="http://schemas.microsoft.com/office/drawing/2014/main" id="{D8F6E3AA-AC23-453E-A89D-4E623B2DB317}"/>
            </a:ext>
          </a:extLst>
        </xdr:cNvPr>
        <xdr:cNvSpPr/>
      </xdr:nvSpPr>
      <xdr:spPr>
        <a:xfrm>
          <a:off x="3384550" y="131597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167639</xdr:rowOff>
    </xdr:from>
    <xdr:to>
      <xdr:col>24</xdr:col>
      <xdr:colOff>63500</xdr:colOff>
      <xdr:row>80</xdr:row>
      <xdr:rowOff>36195</xdr:rowOff>
    </xdr:to>
    <xdr:cxnSp macro="">
      <xdr:nvCxnSpPr>
        <xdr:cNvPr id="306" name="直線コネクタ 305">
          <a:extLst>
            <a:ext uri="{FF2B5EF4-FFF2-40B4-BE49-F238E27FC236}">
              <a16:creationId xmlns:a16="http://schemas.microsoft.com/office/drawing/2014/main" id="{9C8E5D58-896A-4AFB-9834-E30EDC2F99C4}"/>
            </a:ext>
          </a:extLst>
        </xdr:cNvPr>
        <xdr:cNvCxnSpPr/>
      </xdr:nvCxnSpPr>
      <xdr:spPr>
        <a:xfrm>
          <a:off x="3429000" y="13210539"/>
          <a:ext cx="749300" cy="3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69214</xdr:rowOff>
    </xdr:from>
    <xdr:to>
      <xdr:col>15</xdr:col>
      <xdr:colOff>101600</xdr:colOff>
      <xdr:row>79</xdr:row>
      <xdr:rowOff>170814</xdr:rowOff>
    </xdr:to>
    <xdr:sp macro="" textlink="">
      <xdr:nvSpPr>
        <xdr:cNvPr id="307" name="楕円 306">
          <a:extLst>
            <a:ext uri="{FF2B5EF4-FFF2-40B4-BE49-F238E27FC236}">
              <a16:creationId xmlns:a16="http://schemas.microsoft.com/office/drawing/2014/main" id="{7946E2C9-1F33-4E3D-B668-DD02EBEECE01}"/>
            </a:ext>
          </a:extLst>
        </xdr:cNvPr>
        <xdr:cNvSpPr/>
      </xdr:nvSpPr>
      <xdr:spPr>
        <a:xfrm>
          <a:off x="2571750" y="131121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120014</xdr:rowOff>
    </xdr:from>
    <xdr:to>
      <xdr:col>19</xdr:col>
      <xdr:colOff>177800</xdr:colOff>
      <xdr:row>79</xdr:row>
      <xdr:rowOff>167639</xdr:rowOff>
    </xdr:to>
    <xdr:cxnSp macro="">
      <xdr:nvCxnSpPr>
        <xdr:cNvPr id="308" name="直線コネクタ 307">
          <a:extLst>
            <a:ext uri="{FF2B5EF4-FFF2-40B4-BE49-F238E27FC236}">
              <a16:creationId xmlns:a16="http://schemas.microsoft.com/office/drawing/2014/main" id="{19A5F852-041F-40DE-9776-23E0E3E6CC41}"/>
            </a:ext>
          </a:extLst>
        </xdr:cNvPr>
        <xdr:cNvCxnSpPr/>
      </xdr:nvCxnSpPr>
      <xdr:spPr>
        <a:xfrm>
          <a:off x="2622550" y="13162914"/>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31114</xdr:rowOff>
    </xdr:from>
    <xdr:to>
      <xdr:col>10</xdr:col>
      <xdr:colOff>165100</xdr:colOff>
      <xdr:row>79</xdr:row>
      <xdr:rowOff>132714</xdr:rowOff>
    </xdr:to>
    <xdr:sp macro="" textlink="">
      <xdr:nvSpPr>
        <xdr:cNvPr id="309" name="楕円 308">
          <a:extLst>
            <a:ext uri="{FF2B5EF4-FFF2-40B4-BE49-F238E27FC236}">
              <a16:creationId xmlns:a16="http://schemas.microsoft.com/office/drawing/2014/main" id="{AA839838-3451-4319-8426-A86637A80316}"/>
            </a:ext>
          </a:extLst>
        </xdr:cNvPr>
        <xdr:cNvSpPr/>
      </xdr:nvSpPr>
      <xdr:spPr>
        <a:xfrm>
          <a:off x="1778000" y="1307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81914</xdr:rowOff>
    </xdr:from>
    <xdr:to>
      <xdr:col>15</xdr:col>
      <xdr:colOff>50800</xdr:colOff>
      <xdr:row>79</xdr:row>
      <xdr:rowOff>120014</xdr:rowOff>
    </xdr:to>
    <xdr:cxnSp macro="">
      <xdr:nvCxnSpPr>
        <xdr:cNvPr id="310" name="直線コネクタ 309">
          <a:extLst>
            <a:ext uri="{FF2B5EF4-FFF2-40B4-BE49-F238E27FC236}">
              <a16:creationId xmlns:a16="http://schemas.microsoft.com/office/drawing/2014/main" id="{50FDD595-4C5C-48C1-894E-BDCF65ACCDAA}"/>
            </a:ext>
          </a:extLst>
        </xdr:cNvPr>
        <xdr:cNvCxnSpPr/>
      </xdr:nvCxnSpPr>
      <xdr:spPr>
        <a:xfrm>
          <a:off x="1828800" y="13124814"/>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164464</xdr:rowOff>
    </xdr:from>
    <xdr:to>
      <xdr:col>6</xdr:col>
      <xdr:colOff>38100</xdr:colOff>
      <xdr:row>79</xdr:row>
      <xdr:rowOff>94614</xdr:rowOff>
    </xdr:to>
    <xdr:sp macro="" textlink="">
      <xdr:nvSpPr>
        <xdr:cNvPr id="311" name="楕円 310">
          <a:extLst>
            <a:ext uri="{FF2B5EF4-FFF2-40B4-BE49-F238E27FC236}">
              <a16:creationId xmlns:a16="http://schemas.microsoft.com/office/drawing/2014/main" id="{BA3C42F2-60FF-479F-98E5-8E50A3EBA58F}"/>
            </a:ext>
          </a:extLst>
        </xdr:cNvPr>
        <xdr:cNvSpPr/>
      </xdr:nvSpPr>
      <xdr:spPr>
        <a:xfrm>
          <a:off x="984250" y="130422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43814</xdr:rowOff>
    </xdr:from>
    <xdr:to>
      <xdr:col>10</xdr:col>
      <xdr:colOff>114300</xdr:colOff>
      <xdr:row>79</xdr:row>
      <xdr:rowOff>81914</xdr:rowOff>
    </xdr:to>
    <xdr:cxnSp macro="">
      <xdr:nvCxnSpPr>
        <xdr:cNvPr id="312" name="直線コネクタ 311">
          <a:extLst>
            <a:ext uri="{FF2B5EF4-FFF2-40B4-BE49-F238E27FC236}">
              <a16:creationId xmlns:a16="http://schemas.microsoft.com/office/drawing/2014/main" id="{E43A0E94-7F0A-4FE8-9165-6ABB2EF4FADC}"/>
            </a:ext>
          </a:extLst>
        </xdr:cNvPr>
        <xdr:cNvCxnSpPr/>
      </xdr:nvCxnSpPr>
      <xdr:spPr>
        <a:xfrm>
          <a:off x="1028700" y="13086714"/>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24782</xdr:rowOff>
    </xdr:from>
    <xdr:ext cx="405111" cy="259045"/>
    <xdr:sp macro="" textlink="">
      <xdr:nvSpPr>
        <xdr:cNvPr id="313" name="n_1aveValue【福祉施設】&#10;有形固定資産減価償却率">
          <a:extLst>
            <a:ext uri="{FF2B5EF4-FFF2-40B4-BE49-F238E27FC236}">
              <a16:creationId xmlns:a16="http://schemas.microsoft.com/office/drawing/2014/main" id="{65868CCD-F3B8-4A56-9374-19224D9633BF}"/>
            </a:ext>
          </a:extLst>
        </xdr:cNvPr>
        <xdr:cNvSpPr txBox="1"/>
      </xdr:nvSpPr>
      <xdr:spPr>
        <a:xfrm>
          <a:off x="3239144" y="13562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133366</xdr:rowOff>
    </xdr:from>
    <xdr:ext cx="405111" cy="259045"/>
    <xdr:sp macro="" textlink="">
      <xdr:nvSpPr>
        <xdr:cNvPr id="314" name="n_2aveValue【福祉施設】&#10;有形固定資産減価償却率">
          <a:extLst>
            <a:ext uri="{FF2B5EF4-FFF2-40B4-BE49-F238E27FC236}">
              <a16:creationId xmlns:a16="http://schemas.microsoft.com/office/drawing/2014/main" id="{9249BA8D-9240-4277-A4AC-E85CDFEB8658}"/>
            </a:ext>
          </a:extLst>
        </xdr:cNvPr>
        <xdr:cNvSpPr txBox="1"/>
      </xdr:nvSpPr>
      <xdr:spPr>
        <a:xfrm>
          <a:off x="2439044" y="13506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100982</xdr:rowOff>
    </xdr:from>
    <xdr:ext cx="405111" cy="259045"/>
    <xdr:sp macro="" textlink="">
      <xdr:nvSpPr>
        <xdr:cNvPr id="315" name="n_3aveValue【福祉施設】&#10;有形固定資産減価償却率">
          <a:extLst>
            <a:ext uri="{FF2B5EF4-FFF2-40B4-BE49-F238E27FC236}">
              <a16:creationId xmlns:a16="http://schemas.microsoft.com/office/drawing/2014/main" id="{CC95DA6D-A3A3-4645-9545-B71B8DE6D4DE}"/>
            </a:ext>
          </a:extLst>
        </xdr:cNvPr>
        <xdr:cNvSpPr txBox="1"/>
      </xdr:nvSpPr>
      <xdr:spPr>
        <a:xfrm>
          <a:off x="1645294" y="1347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60977</xdr:rowOff>
    </xdr:from>
    <xdr:ext cx="405111" cy="259045"/>
    <xdr:sp macro="" textlink="">
      <xdr:nvSpPr>
        <xdr:cNvPr id="316" name="n_4aveValue【福祉施設】&#10;有形固定資産減価償却率">
          <a:extLst>
            <a:ext uri="{FF2B5EF4-FFF2-40B4-BE49-F238E27FC236}">
              <a16:creationId xmlns:a16="http://schemas.microsoft.com/office/drawing/2014/main" id="{2F03C132-B4B1-4646-AA3D-C6CA5AC99915}"/>
            </a:ext>
          </a:extLst>
        </xdr:cNvPr>
        <xdr:cNvSpPr txBox="1"/>
      </xdr:nvSpPr>
      <xdr:spPr>
        <a:xfrm>
          <a:off x="851544" y="13434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63516</xdr:rowOff>
    </xdr:from>
    <xdr:ext cx="405111" cy="259045"/>
    <xdr:sp macro="" textlink="">
      <xdr:nvSpPr>
        <xdr:cNvPr id="317" name="n_1mainValue【福祉施設】&#10;有形固定資産減価償却率">
          <a:extLst>
            <a:ext uri="{FF2B5EF4-FFF2-40B4-BE49-F238E27FC236}">
              <a16:creationId xmlns:a16="http://schemas.microsoft.com/office/drawing/2014/main" id="{60FB4DC4-EC3E-4782-9EA3-13823A734359}"/>
            </a:ext>
          </a:extLst>
        </xdr:cNvPr>
        <xdr:cNvSpPr txBox="1"/>
      </xdr:nvSpPr>
      <xdr:spPr>
        <a:xfrm>
          <a:off x="3239144" y="1294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15891</xdr:rowOff>
    </xdr:from>
    <xdr:ext cx="405111" cy="259045"/>
    <xdr:sp macro="" textlink="">
      <xdr:nvSpPr>
        <xdr:cNvPr id="318" name="n_2mainValue【福祉施設】&#10;有形固定資産減価償却率">
          <a:extLst>
            <a:ext uri="{FF2B5EF4-FFF2-40B4-BE49-F238E27FC236}">
              <a16:creationId xmlns:a16="http://schemas.microsoft.com/office/drawing/2014/main" id="{C2AF75FA-C323-4E60-BD5B-AB10AC981E96}"/>
            </a:ext>
          </a:extLst>
        </xdr:cNvPr>
        <xdr:cNvSpPr txBox="1"/>
      </xdr:nvSpPr>
      <xdr:spPr>
        <a:xfrm>
          <a:off x="2439044" y="1289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149241</xdr:rowOff>
    </xdr:from>
    <xdr:ext cx="405111" cy="259045"/>
    <xdr:sp macro="" textlink="">
      <xdr:nvSpPr>
        <xdr:cNvPr id="319" name="n_3mainValue【福祉施設】&#10;有形固定資産減価償却率">
          <a:extLst>
            <a:ext uri="{FF2B5EF4-FFF2-40B4-BE49-F238E27FC236}">
              <a16:creationId xmlns:a16="http://schemas.microsoft.com/office/drawing/2014/main" id="{16B783A5-FEDB-4129-8D89-8FE0D57C180D}"/>
            </a:ext>
          </a:extLst>
        </xdr:cNvPr>
        <xdr:cNvSpPr txBox="1"/>
      </xdr:nvSpPr>
      <xdr:spPr>
        <a:xfrm>
          <a:off x="1645294" y="1286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111141</xdr:rowOff>
    </xdr:from>
    <xdr:ext cx="405111" cy="259045"/>
    <xdr:sp macro="" textlink="">
      <xdr:nvSpPr>
        <xdr:cNvPr id="320" name="n_4mainValue【福祉施設】&#10;有形固定資産減価償却率">
          <a:extLst>
            <a:ext uri="{FF2B5EF4-FFF2-40B4-BE49-F238E27FC236}">
              <a16:creationId xmlns:a16="http://schemas.microsoft.com/office/drawing/2014/main" id="{A599E085-4103-47DC-B11D-5E84B5ACE27B}"/>
            </a:ext>
          </a:extLst>
        </xdr:cNvPr>
        <xdr:cNvSpPr txBox="1"/>
      </xdr:nvSpPr>
      <xdr:spPr>
        <a:xfrm>
          <a:off x="851544" y="1282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295F1F39-1B09-43A2-92CA-90D5E5B4B483}"/>
            </a:ext>
          </a:extLst>
        </xdr:cNvPr>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3450C4F-4AF1-4469-98E5-BF93B8F5B698}"/>
            </a:ext>
          </a:extLst>
        </xdr:cNvPr>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FCE8B8E6-998E-4861-8A95-D68EDC86A04F}"/>
            </a:ext>
          </a:extLst>
        </xdr:cNvPr>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A7C5548B-0359-4B12-8276-C67AF2CA4BCA}"/>
            </a:ext>
          </a:extLst>
        </xdr:cNvPr>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1D0002B9-83CE-49CE-A0B5-179235B0C34E}"/>
            </a:ext>
          </a:extLst>
        </xdr:cNvPr>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5A1EC48-868F-4759-B7C6-1CD4732D0C7E}"/>
            </a:ext>
          </a:extLst>
        </xdr:cNvPr>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AE6F50C6-9EE3-475A-8E60-AEFA0ED7B8FD}"/>
            </a:ext>
          </a:extLst>
        </xdr:cNvPr>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605AB463-0862-442A-8F85-DECAF9306DE8}"/>
            </a:ext>
          </a:extLst>
        </xdr:cNvPr>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A4EFD351-012B-4509-B45A-E868102F7E8C}"/>
            </a:ext>
          </a:extLst>
        </xdr:cNvPr>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2831BDB7-F813-4382-9911-076B27894F1B}"/>
            </a:ext>
          </a:extLst>
        </xdr:cNvPr>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1F8DBA18-7394-48ED-8D13-635C6ED5334F}"/>
            </a:ext>
          </a:extLst>
        </xdr:cNvPr>
        <xdr:cNvCxnSpPr/>
      </xdr:nvCxnSpPr>
      <xdr:spPr>
        <a:xfrm>
          <a:off x="5956300" y="14312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FDB6A982-29EE-4D42-AEE5-6EDD00AA4455}"/>
            </a:ext>
          </a:extLst>
        </xdr:cNvPr>
        <xdr:cNvSpPr txBox="1"/>
      </xdr:nvSpPr>
      <xdr:spPr>
        <a:xfrm>
          <a:off x="55272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8FDAD022-5646-4E81-B109-B850196036A0}"/>
            </a:ext>
          </a:extLst>
        </xdr:cNvPr>
        <xdr:cNvCxnSpPr/>
      </xdr:nvCxnSpPr>
      <xdr:spPr>
        <a:xfrm>
          <a:off x="5956300" y="1394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F2681441-3FB9-4D59-9325-391F43EAB122}"/>
            </a:ext>
          </a:extLst>
        </xdr:cNvPr>
        <xdr:cNvSpPr txBox="1"/>
      </xdr:nvSpPr>
      <xdr:spPr>
        <a:xfrm>
          <a:off x="552722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6A606694-413E-4D2D-AD3A-0201F38254D8}"/>
            </a:ext>
          </a:extLst>
        </xdr:cNvPr>
        <xdr:cNvCxnSpPr/>
      </xdr:nvCxnSpPr>
      <xdr:spPr>
        <a:xfrm>
          <a:off x="5956300" y="13576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3A38A142-CA77-451D-B48A-CF88EABC58C4}"/>
            </a:ext>
          </a:extLst>
        </xdr:cNvPr>
        <xdr:cNvSpPr txBox="1"/>
      </xdr:nvSpPr>
      <xdr:spPr>
        <a:xfrm>
          <a:off x="552722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A2EC2CBE-1C1C-442D-BC1A-6BDA58E3AC37}"/>
            </a:ext>
          </a:extLst>
        </xdr:cNvPr>
        <xdr:cNvCxnSpPr/>
      </xdr:nvCxnSpPr>
      <xdr:spPr>
        <a:xfrm>
          <a:off x="5956300" y="1320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64D532EB-E4E8-4E0A-B285-BB46B0FA9368}"/>
            </a:ext>
          </a:extLst>
        </xdr:cNvPr>
        <xdr:cNvSpPr txBox="1"/>
      </xdr:nvSpPr>
      <xdr:spPr>
        <a:xfrm>
          <a:off x="552722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B5BD8383-D33E-492A-A584-8F6EB66F2763}"/>
            </a:ext>
          </a:extLst>
        </xdr:cNvPr>
        <xdr:cNvCxnSpPr/>
      </xdr:nvCxnSpPr>
      <xdr:spPr>
        <a:xfrm>
          <a:off x="5956300" y="12846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9BA65414-6134-421D-9887-0BA717CC80C7}"/>
            </a:ext>
          </a:extLst>
        </xdr:cNvPr>
        <xdr:cNvSpPr txBox="1"/>
      </xdr:nvSpPr>
      <xdr:spPr>
        <a:xfrm>
          <a:off x="552722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938324B5-AF05-4249-BBC9-4EBFA09BB514}"/>
            </a:ext>
          </a:extLst>
        </xdr:cNvPr>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17957259-7321-4FD9-8567-F9ABB8FBA47D}"/>
            </a:ext>
          </a:extLst>
        </xdr:cNvPr>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5DC063B5-136E-4E10-BEC7-6E50A91F278B}"/>
            </a:ext>
          </a:extLst>
        </xdr:cNvPr>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A09E8494-0FCA-41E8-8997-00B1DCF7C9BA}"/>
            </a:ext>
          </a:extLst>
        </xdr:cNvPr>
        <xdr:cNvCxnSpPr/>
      </xdr:nvCxnSpPr>
      <xdr:spPr>
        <a:xfrm flipV="1">
          <a:off x="9429115" y="12744450"/>
          <a:ext cx="0" cy="1517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AB030CB8-53DC-4E20-AE24-ABE40B2E3FF6}"/>
            </a:ext>
          </a:extLst>
        </xdr:cNvPr>
        <xdr:cNvSpPr txBox="1"/>
      </xdr:nvSpPr>
      <xdr:spPr>
        <a:xfrm>
          <a:off x="9467850" y="1426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73FB4919-FC42-4613-B319-B7558E6F31CD}"/>
            </a:ext>
          </a:extLst>
        </xdr:cNvPr>
        <xdr:cNvCxnSpPr/>
      </xdr:nvCxnSpPr>
      <xdr:spPr>
        <a:xfrm>
          <a:off x="9359900" y="1426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13DCBB2E-4B05-4409-B60F-533B26D60802}"/>
            </a:ext>
          </a:extLst>
        </xdr:cNvPr>
        <xdr:cNvSpPr txBox="1"/>
      </xdr:nvSpPr>
      <xdr:spPr>
        <a:xfrm>
          <a:off x="9467850" y="1253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A0B04543-16EE-4310-89E7-3BADEA02A8E9}"/>
            </a:ext>
          </a:extLst>
        </xdr:cNvPr>
        <xdr:cNvCxnSpPr/>
      </xdr:nvCxnSpPr>
      <xdr:spPr>
        <a:xfrm>
          <a:off x="9359900" y="12744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49" name="【福祉施設】&#10;一人当たり面積平均値テキスト">
          <a:extLst>
            <a:ext uri="{FF2B5EF4-FFF2-40B4-BE49-F238E27FC236}">
              <a16:creationId xmlns:a16="http://schemas.microsoft.com/office/drawing/2014/main" id="{042A94F8-698E-4886-813F-63D071E83A04}"/>
            </a:ext>
          </a:extLst>
        </xdr:cNvPr>
        <xdr:cNvSpPr txBox="1"/>
      </xdr:nvSpPr>
      <xdr:spPr>
        <a:xfrm>
          <a:off x="9467850" y="13656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FD9CB6DD-AD99-4FA9-966C-F4C0409D2341}"/>
            </a:ext>
          </a:extLst>
        </xdr:cNvPr>
        <xdr:cNvSpPr/>
      </xdr:nvSpPr>
      <xdr:spPr>
        <a:xfrm>
          <a:off x="9398000" y="13677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0763ADB1-7A5B-44A8-8A9B-318E0D64A21A}"/>
            </a:ext>
          </a:extLst>
        </xdr:cNvPr>
        <xdr:cNvSpPr/>
      </xdr:nvSpPr>
      <xdr:spPr>
        <a:xfrm>
          <a:off x="8636000" y="13677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31750</xdr:rowOff>
    </xdr:from>
    <xdr:to>
      <xdr:col>46</xdr:col>
      <xdr:colOff>38100</xdr:colOff>
      <xdr:row>81</xdr:row>
      <xdr:rowOff>133350</xdr:rowOff>
    </xdr:to>
    <xdr:sp macro="" textlink="">
      <xdr:nvSpPr>
        <xdr:cNvPr id="352" name="フローチャート: 判断 351">
          <a:extLst>
            <a:ext uri="{FF2B5EF4-FFF2-40B4-BE49-F238E27FC236}">
              <a16:creationId xmlns:a16="http://schemas.microsoft.com/office/drawing/2014/main" id="{62622775-9486-4115-96A0-46FC8523412D}"/>
            </a:ext>
          </a:extLst>
        </xdr:cNvPr>
        <xdr:cNvSpPr/>
      </xdr:nvSpPr>
      <xdr:spPr>
        <a:xfrm>
          <a:off x="7842250" y="13404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31750</xdr:rowOff>
    </xdr:from>
    <xdr:to>
      <xdr:col>41</xdr:col>
      <xdr:colOff>101600</xdr:colOff>
      <xdr:row>81</xdr:row>
      <xdr:rowOff>133350</xdr:rowOff>
    </xdr:to>
    <xdr:sp macro="" textlink="">
      <xdr:nvSpPr>
        <xdr:cNvPr id="353" name="フローチャート: 判断 352">
          <a:extLst>
            <a:ext uri="{FF2B5EF4-FFF2-40B4-BE49-F238E27FC236}">
              <a16:creationId xmlns:a16="http://schemas.microsoft.com/office/drawing/2014/main" id="{C16D4626-199B-4C37-98D0-3074CF41D50C}"/>
            </a:ext>
          </a:extLst>
        </xdr:cNvPr>
        <xdr:cNvSpPr/>
      </xdr:nvSpPr>
      <xdr:spPr>
        <a:xfrm>
          <a:off x="7029450" y="1340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31750</xdr:rowOff>
    </xdr:from>
    <xdr:to>
      <xdr:col>36</xdr:col>
      <xdr:colOff>165100</xdr:colOff>
      <xdr:row>81</xdr:row>
      <xdr:rowOff>133350</xdr:rowOff>
    </xdr:to>
    <xdr:sp macro="" textlink="">
      <xdr:nvSpPr>
        <xdr:cNvPr id="354" name="フローチャート: 判断 353">
          <a:extLst>
            <a:ext uri="{FF2B5EF4-FFF2-40B4-BE49-F238E27FC236}">
              <a16:creationId xmlns:a16="http://schemas.microsoft.com/office/drawing/2014/main" id="{DDB04758-2D3F-413E-B7F0-D7D125C86FAC}"/>
            </a:ext>
          </a:extLst>
        </xdr:cNvPr>
        <xdr:cNvSpPr/>
      </xdr:nvSpPr>
      <xdr:spPr>
        <a:xfrm>
          <a:off x="6235700" y="1340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441B93B-D816-4306-9DD6-42E9E8A5A739}"/>
            </a:ext>
          </a:extLst>
        </xdr:cNvPr>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E861362-7083-4476-88E2-EC1AD6AAB0B1}"/>
            </a:ext>
          </a:extLst>
        </xdr:cNvPr>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1B1D0D4-BD32-4677-94E5-556361BF8AB4}"/>
            </a:ext>
          </a:extLst>
        </xdr:cNvPr>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3E3FC11-DDE2-4CAB-B294-8BBC898F7799}"/>
            </a:ext>
          </a:extLst>
        </xdr:cNvPr>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BCDA8A2-5B33-4AB5-B73E-BBB7902B225B}"/>
            </a:ext>
          </a:extLst>
        </xdr:cNvPr>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69850</xdr:rowOff>
    </xdr:from>
    <xdr:to>
      <xdr:col>55</xdr:col>
      <xdr:colOff>50800</xdr:colOff>
      <xdr:row>82</xdr:row>
      <xdr:rowOff>0</xdr:rowOff>
    </xdr:to>
    <xdr:sp macro="" textlink="">
      <xdr:nvSpPr>
        <xdr:cNvPr id="360" name="楕円 359">
          <a:extLst>
            <a:ext uri="{FF2B5EF4-FFF2-40B4-BE49-F238E27FC236}">
              <a16:creationId xmlns:a16="http://schemas.microsoft.com/office/drawing/2014/main" id="{AAAFFE97-FE6F-4620-A902-9D506E53FED8}"/>
            </a:ext>
          </a:extLst>
        </xdr:cNvPr>
        <xdr:cNvSpPr/>
      </xdr:nvSpPr>
      <xdr:spPr>
        <a:xfrm>
          <a:off x="9398000" y="134429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92727</xdr:rowOff>
    </xdr:from>
    <xdr:ext cx="469744" cy="259045"/>
    <xdr:sp macro="" textlink="">
      <xdr:nvSpPr>
        <xdr:cNvPr id="361" name="【福祉施設】&#10;一人当たり面積該当値テキスト">
          <a:extLst>
            <a:ext uri="{FF2B5EF4-FFF2-40B4-BE49-F238E27FC236}">
              <a16:creationId xmlns:a16="http://schemas.microsoft.com/office/drawing/2014/main" id="{08249CEA-BAFD-4AEA-80A0-A0AD20E9CD42}"/>
            </a:ext>
          </a:extLst>
        </xdr:cNvPr>
        <xdr:cNvSpPr txBox="1"/>
      </xdr:nvSpPr>
      <xdr:spPr>
        <a:xfrm>
          <a:off x="946785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69850</xdr:rowOff>
    </xdr:from>
    <xdr:to>
      <xdr:col>50</xdr:col>
      <xdr:colOff>165100</xdr:colOff>
      <xdr:row>82</xdr:row>
      <xdr:rowOff>0</xdr:rowOff>
    </xdr:to>
    <xdr:sp macro="" textlink="">
      <xdr:nvSpPr>
        <xdr:cNvPr id="362" name="楕円 361">
          <a:extLst>
            <a:ext uri="{FF2B5EF4-FFF2-40B4-BE49-F238E27FC236}">
              <a16:creationId xmlns:a16="http://schemas.microsoft.com/office/drawing/2014/main" id="{B134F89E-E264-44D9-812B-24DACF695950}"/>
            </a:ext>
          </a:extLst>
        </xdr:cNvPr>
        <xdr:cNvSpPr/>
      </xdr:nvSpPr>
      <xdr:spPr>
        <a:xfrm>
          <a:off x="8636000" y="13442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120650</xdr:rowOff>
    </xdr:from>
    <xdr:to>
      <xdr:col>55</xdr:col>
      <xdr:colOff>0</xdr:colOff>
      <xdr:row>81</xdr:row>
      <xdr:rowOff>120650</xdr:rowOff>
    </xdr:to>
    <xdr:cxnSp macro="">
      <xdr:nvCxnSpPr>
        <xdr:cNvPr id="363" name="直線コネクタ 362">
          <a:extLst>
            <a:ext uri="{FF2B5EF4-FFF2-40B4-BE49-F238E27FC236}">
              <a16:creationId xmlns:a16="http://schemas.microsoft.com/office/drawing/2014/main" id="{36660091-6998-4984-9A1B-0ABBC3D5FBC8}"/>
            </a:ext>
          </a:extLst>
        </xdr:cNvPr>
        <xdr:cNvCxnSpPr/>
      </xdr:nvCxnSpPr>
      <xdr:spPr>
        <a:xfrm>
          <a:off x="8686800" y="134937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69850</xdr:rowOff>
    </xdr:from>
    <xdr:to>
      <xdr:col>46</xdr:col>
      <xdr:colOff>38100</xdr:colOff>
      <xdr:row>82</xdr:row>
      <xdr:rowOff>0</xdr:rowOff>
    </xdr:to>
    <xdr:sp macro="" textlink="">
      <xdr:nvSpPr>
        <xdr:cNvPr id="364" name="楕円 363">
          <a:extLst>
            <a:ext uri="{FF2B5EF4-FFF2-40B4-BE49-F238E27FC236}">
              <a16:creationId xmlns:a16="http://schemas.microsoft.com/office/drawing/2014/main" id="{F97F6FC6-0482-496B-9919-5B17D0DAA439}"/>
            </a:ext>
          </a:extLst>
        </xdr:cNvPr>
        <xdr:cNvSpPr/>
      </xdr:nvSpPr>
      <xdr:spPr>
        <a:xfrm>
          <a:off x="7842250" y="134429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120650</xdr:rowOff>
    </xdr:from>
    <xdr:to>
      <xdr:col>50</xdr:col>
      <xdr:colOff>114300</xdr:colOff>
      <xdr:row>81</xdr:row>
      <xdr:rowOff>120650</xdr:rowOff>
    </xdr:to>
    <xdr:cxnSp macro="">
      <xdr:nvCxnSpPr>
        <xdr:cNvPr id="365" name="直線コネクタ 364">
          <a:extLst>
            <a:ext uri="{FF2B5EF4-FFF2-40B4-BE49-F238E27FC236}">
              <a16:creationId xmlns:a16="http://schemas.microsoft.com/office/drawing/2014/main" id="{2A1B33CD-47C7-4493-B701-063E39134ABB}"/>
            </a:ext>
          </a:extLst>
        </xdr:cNvPr>
        <xdr:cNvCxnSpPr/>
      </xdr:nvCxnSpPr>
      <xdr:spPr>
        <a:xfrm>
          <a:off x="7886700" y="134937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57150</xdr:rowOff>
    </xdr:from>
    <xdr:to>
      <xdr:col>41</xdr:col>
      <xdr:colOff>101600</xdr:colOff>
      <xdr:row>81</xdr:row>
      <xdr:rowOff>158750</xdr:rowOff>
    </xdr:to>
    <xdr:sp macro="" textlink="">
      <xdr:nvSpPr>
        <xdr:cNvPr id="366" name="楕円 365">
          <a:extLst>
            <a:ext uri="{FF2B5EF4-FFF2-40B4-BE49-F238E27FC236}">
              <a16:creationId xmlns:a16="http://schemas.microsoft.com/office/drawing/2014/main" id="{C3B095A7-8335-4C9C-A448-B098AD93E4D5}"/>
            </a:ext>
          </a:extLst>
        </xdr:cNvPr>
        <xdr:cNvSpPr/>
      </xdr:nvSpPr>
      <xdr:spPr>
        <a:xfrm>
          <a:off x="702945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107950</xdr:rowOff>
    </xdr:from>
    <xdr:to>
      <xdr:col>45</xdr:col>
      <xdr:colOff>177800</xdr:colOff>
      <xdr:row>81</xdr:row>
      <xdr:rowOff>120650</xdr:rowOff>
    </xdr:to>
    <xdr:cxnSp macro="">
      <xdr:nvCxnSpPr>
        <xdr:cNvPr id="367" name="直線コネクタ 366">
          <a:extLst>
            <a:ext uri="{FF2B5EF4-FFF2-40B4-BE49-F238E27FC236}">
              <a16:creationId xmlns:a16="http://schemas.microsoft.com/office/drawing/2014/main" id="{C4ED10D4-2A4C-4E4F-8DD6-8BA7791E4723}"/>
            </a:ext>
          </a:extLst>
        </xdr:cNvPr>
        <xdr:cNvCxnSpPr/>
      </xdr:nvCxnSpPr>
      <xdr:spPr>
        <a:xfrm>
          <a:off x="7080250" y="13481050"/>
          <a:ext cx="8064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57150</xdr:rowOff>
    </xdr:from>
    <xdr:to>
      <xdr:col>36</xdr:col>
      <xdr:colOff>165100</xdr:colOff>
      <xdr:row>81</xdr:row>
      <xdr:rowOff>158750</xdr:rowOff>
    </xdr:to>
    <xdr:sp macro="" textlink="">
      <xdr:nvSpPr>
        <xdr:cNvPr id="368" name="楕円 367">
          <a:extLst>
            <a:ext uri="{FF2B5EF4-FFF2-40B4-BE49-F238E27FC236}">
              <a16:creationId xmlns:a16="http://schemas.microsoft.com/office/drawing/2014/main" id="{8FB4406A-A977-403D-B2D2-59FB2E338EA1}"/>
            </a:ext>
          </a:extLst>
        </xdr:cNvPr>
        <xdr:cNvSpPr/>
      </xdr:nvSpPr>
      <xdr:spPr>
        <a:xfrm>
          <a:off x="62357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107950</xdr:rowOff>
    </xdr:from>
    <xdr:to>
      <xdr:col>41</xdr:col>
      <xdr:colOff>50800</xdr:colOff>
      <xdr:row>81</xdr:row>
      <xdr:rowOff>107950</xdr:rowOff>
    </xdr:to>
    <xdr:cxnSp macro="">
      <xdr:nvCxnSpPr>
        <xdr:cNvPr id="369" name="直線コネクタ 368">
          <a:extLst>
            <a:ext uri="{FF2B5EF4-FFF2-40B4-BE49-F238E27FC236}">
              <a16:creationId xmlns:a16="http://schemas.microsoft.com/office/drawing/2014/main" id="{849C069B-D3B4-4B4C-A44C-C9B051CFBFF8}"/>
            </a:ext>
          </a:extLst>
        </xdr:cNvPr>
        <xdr:cNvCxnSpPr/>
      </xdr:nvCxnSpPr>
      <xdr:spPr>
        <a:xfrm>
          <a:off x="6286500" y="134810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60977</xdr:rowOff>
    </xdr:from>
    <xdr:ext cx="469744" cy="259045"/>
    <xdr:sp macro="" textlink="">
      <xdr:nvSpPr>
        <xdr:cNvPr id="370" name="n_1aveValue【福祉施設】&#10;一人当たり面積">
          <a:extLst>
            <a:ext uri="{FF2B5EF4-FFF2-40B4-BE49-F238E27FC236}">
              <a16:creationId xmlns:a16="http://schemas.microsoft.com/office/drawing/2014/main" id="{2C8AA881-6A92-4F77-A1EB-5DEBE4064E77}"/>
            </a:ext>
          </a:extLst>
        </xdr:cNvPr>
        <xdr:cNvSpPr txBox="1"/>
      </xdr:nvSpPr>
      <xdr:spPr>
        <a:xfrm>
          <a:off x="845827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149877</xdr:rowOff>
    </xdr:from>
    <xdr:ext cx="469744" cy="259045"/>
    <xdr:sp macro="" textlink="">
      <xdr:nvSpPr>
        <xdr:cNvPr id="371" name="n_2aveValue【福祉施設】&#10;一人当たり面積">
          <a:extLst>
            <a:ext uri="{FF2B5EF4-FFF2-40B4-BE49-F238E27FC236}">
              <a16:creationId xmlns:a16="http://schemas.microsoft.com/office/drawing/2014/main" id="{D98F571C-EE01-4A99-A783-7B3B6871FE5B}"/>
            </a:ext>
          </a:extLst>
        </xdr:cNvPr>
        <xdr:cNvSpPr txBox="1"/>
      </xdr:nvSpPr>
      <xdr:spPr>
        <a:xfrm>
          <a:off x="7677227" y="1319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149877</xdr:rowOff>
    </xdr:from>
    <xdr:ext cx="469744" cy="259045"/>
    <xdr:sp macro="" textlink="">
      <xdr:nvSpPr>
        <xdr:cNvPr id="372" name="n_3aveValue【福祉施設】&#10;一人当たり面積">
          <a:extLst>
            <a:ext uri="{FF2B5EF4-FFF2-40B4-BE49-F238E27FC236}">
              <a16:creationId xmlns:a16="http://schemas.microsoft.com/office/drawing/2014/main" id="{37A4DCD6-AB98-4002-8CC7-B0465401B218}"/>
            </a:ext>
          </a:extLst>
        </xdr:cNvPr>
        <xdr:cNvSpPr txBox="1"/>
      </xdr:nvSpPr>
      <xdr:spPr>
        <a:xfrm>
          <a:off x="6864427" y="1319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149877</xdr:rowOff>
    </xdr:from>
    <xdr:ext cx="469744" cy="259045"/>
    <xdr:sp macro="" textlink="">
      <xdr:nvSpPr>
        <xdr:cNvPr id="373" name="n_4aveValue【福祉施設】&#10;一人当たり面積">
          <a:extLst>
            <a:ext uri="{FF2B5EF4-FFF2-40B4-BE49-F238E27FC236}">
              <a16:creationId xmlns:a16="http://schemas.microsoft.com/office/drawing/2014/main" id="{96B02CBE-2B93-41F3-BEED-5D0D500F1E45}"/>
            </a:ext>
          </a:extLst>
        </xdr:cNvPr>
        <xdr:cNvSpPr txBox="1"/>
      </xdr:nvSpPr>
      <xdr:spPr>
        <a:xfrm>
          <a:off x="6070677" y="1319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16527</xdr:rowOff>
    </xdr:from>
    <xdr:ext cx="469744" cy="259045"/>
    <xdr:sp macro="" textlink="">
      <xdr:nvSpPr>
        <xdr:cNvPr id="374" name="n_1mainValue【福祉施設】&#10;一人当たり面積">
          <a:extLst>
            <a:ext uri="{FF2B5EF4-FFF2-40B4-BE49-F238E27FC236}">
              <a16:creationId xmlns:a16="http://schemas.microsoft.com/office/drawing/2014/main" id="{D9AC717E-34A0-45AA-95A6-86C17BA49E9C}"/>
            </a:ext>
          </a:extLst>
        </xdr:cNvPr>
        <xdr:cNvSpPr txBox="1"/>
      </xdr:nvSpPr>
      <xdr:spPr>
        <a:xfrm>
          <a:off x="8458277" y="132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75" name="n_2mainValue【福祉施設】&#10;一人当たり面積">
          <a:extLst>
            <a:ext uri="{FF2B5EF4-FFF2-40B4-BE49-F238E27FC236}">
              <a16:creationId xmlns:a16="http://schemas.microsoft.com/office/drawing/2014/main" id="{412858C8-8AF5-4A60-AC8A-6305A36A8F10}"/>
            </a:ext>
          </a:extLst>
        </xdr:cNvPr>
        <xdr:cNvSpPr txBox="1"/>
      </xdr:nvSpPr>
      <xdr:spPr>
        <a:xfrm>
          <a:off x="76772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149877</xdr:rowOff>
    </xdr:from>
    <xdr:ext cx="469744" cy="259045"/>
    <xdr:sp macro="" textlink="">
      <xdr:nvSpPr>
        <xdr:cNvPr id="376" name="n_3mainValue【福祉施設】&#10;一人当たり面積">
          <a:extLst>
            <a:ext uri="{FF2B5EF4-FFF2-40B4-BE49-F238E27FC236}">
              <a16:creationId xmlns:a16="http://schemas.microsoft.com/office/drawing/2014/main" id="{23B8C878-0CB8-4FD1-A6CE-C07EF2CF4BC8}"/>
            </a:ext>
          </a:extLst>
        </xdr:cNvPr>
        <xdr:cNvSpPr txBox="1"/>
      </xdr:nvSpPr>
      <xdr:spPr>
        <a:xfrm>
          <a:off x="68644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149877</xdr:rowOff>
    </xdr:from>
    <xdr:ext cx="469744" cy="259045"/>
    <xdr:sp macro="" textlink="">
      <xdr:nvSpPr>
        <xdr:cNvPr id="377" name="n_4mainValue【福祉施設】&#10;一人当たり面積">
          <a:extLst>
            <a:ext uri="{FF2B5EF4-FFF2-40B4-BE49-F238E27FC236}">
              <a16:creationId xmlns:a16="http://schemas.microsoft.com/office/drawing/2014/main" id="{B1AD852E-F562-4834-90D7-A4608F88A85D}"/>
            </a:ext>
          </a:extLst>
        </xdr:cNvPr>
        <xdr:cNvSpPr txBox="1"/>
      </xdr:nvSpPr>
      <xdr:spPr>
        <a:xfrm>
          <a:off x="607067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5F4CEB2E-EF3D-4490-8A14-63916B634E6C}"/>
            </a:ext>
          </a:extLst>
        </xdr:cNvPr>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F85C18BE-5922-4CC5-9A1E-889BC9596AD1}"/>
            </a:ext>
          </a:extLst>
        </xdr:cNvPr>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7FB3BBD6-7E70-4681-84FB-CD7DB8AA3C3C}"/>
            </a:ext>
          </a:extLst>
        </xdr:cNvPr>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94DAF9DF-BB4C-4DCA-AA90-7D52CF49573D}"/>
            </a:ext>
          </a:extLst>
        </xdr:cNvPr>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B0A170DB-BCC3-4B98-B8A7-4F04FB707A70}"/>
            </a:ext>
          </a:extLst>
        </xdr:cNvPr>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5711AA3-2BA2-49F3-BFD2-C17D4D1E0358}"/>
            </a:ext>
          </a:extLst>
        </xdr:cNvPr>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D6206CC3-D829-4F22-AF9F-F92A74DC37DF}"/>
            </a:ext>
          </a:extLst>
        </xdr:cNvPr>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467DEF3-F371-4DC0-9A3E-51C4C80AF41D}"/>
            </a:ext>
          </a:extLst>
        </xdr:cNvPr>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821F4B60-27D0-4735-96F4-EA4AB8EDD67E}"/>
            </a:ext>
          </a:extLst>
        </xdr:cNvPr>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C1191EC2-6727-4FEF-A18E-D89C2AD47C97}"/>
            </a:ext>
          </a:extLst>
        </xdr:cNvPr>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49F7CC68-56E0-4809-9346-DC0F389EAF35}"/>
            </a:ext>
          </a:extLst>
        </xdr:cNvPr>
        <xdr:cNvSpPr txBox="1"/>
      </xdr:nvSpPr>
      <xdr:spPr>
        <a:xfrm>
          <a:off x="2757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7D85530E-8F63-4658-942B-3DF54C12B47D}"/>
            </a:ext>
          </a:extLst>
        </xdr:cNvPr>
        <xdr:cNvCxnSpPr/>
      </xdr:nvCxnSpPr>
      <xdr:spPr>
        <a:xfrm>
          <a:off x="685800" y="180312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D5FDF5CC-16FE-4F7F-AAA9-DE4410095DD9}"/>
            </a:ext>
          </a:extLst>
        </xdr:cNvPr>
        <xdr:cNvSpPr txBox="1"/>
      </xdr:nvSpPr>
      <xdr:spPr>
        <a:xfrm>
          <a:off x="275771" y="178954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87EF1F86-9CC9-4A24-94BC-665A43CE3D2B}"/>
            </a:ext>
          </a:extLst>
        </xdr:cNvPr>
        <xdr:cNvCxnSpPr/>
      </xdr:nvCxnSpPr>
      <xdr:spPr>
        <a:xfrm>
          <a:off x="685800" y="177174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38371201-F770-453F-A842-AB66D6BA95A4}"/>
            </a:ext>
          </a:extLst>
        </xdr:cNvPr>
        <xdr:cNvSpPr txBox="1"/>
      </xdr:nvSpPr>
      <xdr:spPr>
        <a:xfrm>
          <a:off x="339891" y="175815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A92410A-BF7A-4647-AFB8-FBB97A8A7A61}"/>
            </a:ext>
          </a:extLst>
        </xdr:cNvPr>
        <xdr:cNvCxnSpPr/>
      </xdr:nvCxnSpPr>
      <xdr:spPr>
        <a:xfrm>
          <a:off x="685800" y="17403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DE5615B4-CF0F-4566-A2F2-BA4CC05BD802}"/>
            </a:ext>
          </a:extLst>
        </xdr:cNvPr>
        <xdr:cNvSpPr txBox="1"/>
      </xdr:nvSpPr>
      <xdr:spPr>
        <a:xfrm>
          <a:off x="339891" y="172676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952DE462-316D-4170-8CD1-E10D954A9FE6}"/>
            </a:ext>
          </a:extLst>
        </xdr:cNvPr>
        <xdr:cNvCxnSpPr/>
      </xdr:nvCxnSpPr>
      <xdr:spPr>
        <a:xfrm>
          <a:off x="685800" y="170896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F6B152E7-B52F-4B0D-9A3E-5BCEADABF6E0}"/>
            </a:ext>
          </a:extLst>
        </xdr:cNvPr>
        <xdr:cNvSpPr txBox="1"/>
      </xdr:nvSpPr>
      <xdr:spPr>
        <a:xfrm>
          <a:off x="339891" y="169537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91DAD74A-1D77-4E02-9CCA-D648A5B92766}"/>
            </a:ext>
          </a:extLst>
        </xdr:cNvPr>
        <xdr:cNvCxnSpPr/>
      </xdr:nvCxnSpPr>
      <xdr:spPr>
        <a:xfrm>
          <a:off x="685800" y="167757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C6FD1093-0A9E-4DC2-9D36-6BBF91A96CAD}"/>
            </a:ext>
          </a:extLst>
        </xdr:cNvPr>
        <xdr:cNvSpPr txBox="1"/>
      </xdr:nvSpPr>
      <xdr:spPr>
        <a:xfrm>
          <a:off x="339891" y="16639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7F00346A-B11B-4079-9D6B-D2123DD2D4EF}"/>
            </a:ext>
          </a:extLst>
        </xdr:cNvPr>
        <xdr:cNvCxnSpPr/>
      </xdr:nvCxnSpPr>
      <xdr:spPr>
        <a:xfrm>
          <a:off x="685800" y="164619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CC2A5289-578C-4DA8-A5F3-3DD44A65CD33}"/>
            </a:ext>
          </a:extLst>
        </xdr:cNvPr>
        <xdr:cNvSpPr txBox="1"/>
      </xdr:nvSpPr>
      <xdr:spPr>
        <a:xfrm>
          <a:off x="384961" y="163260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BD97ED72-59F1-4953-939D-945B44FA86A8}"/>
            </a:ext>
          </a:extLst>
        </xdr:cNvPr>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1C06E1FB-F125-4FCB-8491-9646DA8A849B}"/>
            </a:ext>
          </a:extLst>
        </xdr:cNvPr>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8CBE572D-AA2A-49DB-8759-E3118722103F}"/>
            </a:ext>
          </a:extLst>
        </xdr:cNvPr>
        <xdr:cNvCxnSpPr/>
      </xdr:nvCxnSpPr>
      <xdr:spPr>
        <a:xfrm flipV="1">
          <a:off x="4177665" y="16612326"/>
          <a:ext cx="0" cy="135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6C93C4D3-3A67-4929-94AB-3FC01B621D8A}"/>
            </a:ext>
          </a:extLst>
        </xdr:cNvPr>
        <xdr:cNvSpPr txBox="1"/>
      </xdr:nvSpPr>
      <xdr:spPr>
        <a:xfrm>
          <a:off x="4216400" y="17972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A16068A7-C546-4F41-8D39-D03A533F40B5}"/>
            </a:ext>
          </a:extLst>
        </xdr:cNvPr>
        <xdr:cNvCxnSpPr/>
      </xdr:nvCxnSpPr>
      <xdr:spPr>
        <a:xfrm>
          <a:off x="4108450" y="179690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D7656578-1992-47B6-98C4-EA74716A5781}"/>
            </a:ext>
          </a:extLst>
        </xdr:cNvPr>
        <xdr:cNvSpPr txBox="1"/>
      </xdr:nvSpPr>
      <xdr:spPr>
        <a:xfrm>
          <a:off x="4216400" y="163939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891C2BF0-59C1-45EE-A140-036F261E9C87}"/>
            </a:ext>
          </a:extLst>
        </xdr:cNvPr>
        <xdr:cNvCxnSpPr/>
      </xdr:nvCxnSpPr>
      <xdr:spPr>
        <a:xfrm>
          <a:off x="4108450" y="166123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47914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7B48D283-424C-46E4-B1C3-7D4540A54F17}"/>
            </a:ext>
          </a:extLst>
        </xdr:cNvPr>
        <xdr:cNvSpPr txBox="1"/>
      </xdr:nvSpPr>
      <xdr:spPr>
        <a:xfrm>
          <a:off x="4216400" y="17218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28D16B42-2DA4-4393-BBAC-70193C816132}"/>
            </a:ext>
          </a:extLst>
        </xdr:cNvPr>
        <xdr:cNvSpPr/>
      </xdr:nvSpPr>
      <xdr:spPr>
        <a:xfrm>
          <a:off x="4127500" y="172398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B386370B-865A-44E2-BA2D-0820B42058DC}"/>
            </a:ext>
          </a:extLst>
        </xdr:cNvPr>
        <xdr:cNvSpPr/>
      </xdr:nvSpPr>
      <xdr:spPr>
        <a:xfrm>
          <a:off x="3384550" y="172300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164193</xdr:rowOff>
    </xdr:from>
    <xdr:to>
      <xdr:col>15</xdr:col>
      <xdr:colOff>101600</xdr:colOff>
      <xdr:row>104</xdr:row>
      <xdr:rowOff>94343</xdr:rowOff>
    </xdr:to>
    <xdr:sp macro="" textlink="">
      <xdr:nvSpPr>
        <xdr:cNvPr id="411" name="フローチャート: 判断 410">
          <a:extLst>
            <a:ext uri="{FF2B5EF4-FFF2-40B4-BE49-F238E27FC236}">
              <a16:creationId xmlns:a16="http://schemas.microsoft.com/office/drawing/2014/main" id="{61037E1C-A570-460B-9334-E607057B0BFA}"/>
            </a:ext>
          </a:extLst>
        </xdr:cNvPr>
        <xdr:cNvSpPr/>
      </xdr:nvSpPr>
      <xdr:spPr>
        <a:xfrm>
          <a:off x="2571750" y="171694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412" name="フローチャート: 判断 411">
          <a:extLst>
            <a:ext uri="{FF2B5EF4-FFF2-40B4-BE49-F238E27FC236}">
              <a16:creationId xmlns:a16="http://schemas.microsoft.com/office/drawing/2014/main" id="{A9FFED69-E1F8-468D-9790-131348239694}"/>
            </a:ext>
          </a:extLst>
        </xdr:cNvPr>
        <xdr:cNvSpPr/>
      </xdr:nvSpPr>
      <xdr:spPr>
        <a:xfrm>
          <a:off x="1778000" y="171368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102144</xdr:rowOff>
    </xdr:from>
    <xdr:to>
      <xdr:col>6</xdr:col>
      <xdr:colOff>38100</xdr:colOff>
      <xdr:row>104</xdr:row>
      <xdr:rowOff>32294</xdr:rowOff>
    </xdr:to>
    <xdr:sp macro="" textlink="">
      <xdr:nvSpPr>
        <xdr:cNvPr id="413" name="フローチャート: 判断 412">
          <a:extLst>
            <a:ext uri="{FF2B5EF4-FFF2-40B4-BE49-F238E27FC236}">
              <a16:creationId xmlns:a16="http://schemas.microsoft.com/office/drawing/2014/main" id="{7208CC7F-47E1-4DB7-BC89-FD00B1198A71}"/>
            </a:ext>
          </a:extLst>
        </xdr:cNvPr>
        <xdr:cNvSpPr/>
      </xdr:nvSpPr>
      <xdr:spPr>
        <a:xfrm>
          <a:off x="984250" y="171074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CC1CD245-B1F2-411C-9A11-820D38E3E6E7}"/>
            </a:ext>
          </a:extLst>
        </xdr:cNvPr>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900CC408-A39A-4F30-A617-A6E8B8FFA663}"/>
            </a:ext>
          </a:extLst>
        </xdr:cNvPr>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DF64F7A-5654-476D-BC2F-4EFD22753E83}"/>
            </a:ext>
          </a:extLst>
        </xdr:cNvPr>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7F87FF5B-F234-4E4D-B2A7-7D217C55CD05}"/>
            </a:ext>
          </a:extLst>
        </xdr:cNvPr>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11CB7A2E-C9B5-4523-832C-2515CE801AFF}"/>
            </a:ext>
          </a:extLst>
        </xdr:cNvPr>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44994</xdr:rowOff>
    </xdr:from>
    <xdr:to>
      <xdr:col>24</xdr:col>
      <xdr:colOff>114300</xdr:colOff>
      <xdr:row>104</xdr:row>
      <xdr:rowOff>146594</xdr:rowOff>
    </xdr:to>
    <xdr:sp macro="" textlink="">
      <xdr:nvSpPr>
        <xdr:cNvPr id="419" name="楕円 418">
          <a:extLst>
            <a:ext uri="{FF2B5EF4-FFF2-40B4-BE49-F238E27FC236}">
              <a16:creationId xmlns:a16="http://schemas.microsoft.com/office/drawing/2014/main" id="{DB17EC92-432E-4367-AA33-998749879082}"/>
            </a:ext>
          </a:extLst>
        </xdr:cNvPr>
        <xdr:cNvSpPr/>
      </xdr:nvSpPr>
      <xdr:spPr>
        <a:xfrm>
          <a:off x="4127500" y="1721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67871</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144DC44D-EC04-4C4B-87E5-ACA8DFBA52BA}"/>
            </a:ext>
          </a:extLst>
        </xdr:cNvPr>
        <xdr:cNvSpPr txBox="1"/>
      </xdr:nvSpPr>
      <xdr:spPr>
        <a:xfrm>
          <a:off x="4216400" y="1707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10705</xdr:rowOff>
    </xdr:from>
    <xdr:to>
      <xdr:col>20</xdr:col>
      <xdr:colOff>38100</xdr:colOff>
      <xdr:row>104</xdr:row>
      <xdr:rowOff>112305</xdr:rowOff>
    </xdr:to>
    <xdr:sp macro="" textlink="">
      <xdr:nvSpPr>
        <xdr:cNvPr id="421" name="楕円 420">
          <a:extLst>
            <a:ext uri="{FF2B5EF4-FFF2-40B4-BE49-F238E27FC236}">
              <a16:creationId xmlns:a16="http://schemas.microsoft.com/office/drawing/2014/main" id="{8CFDF43C-6623-43AB-B978-7A1E19A84E24}"/>
            </a:ext>
          </a:extLst>
        </xdr:cNvPr>
        <xdr:cNvSpPr/>
      </xdr:nvSpPr>
      <xdr:spPr>
        <a:xfrm>
          <a:off x="3384550" y="171811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61505</xdr:rowOff>
    </xdr:from>
    <xdr:to>
      <xdr:col>24</xdr:col>
      <xdr:colOff>63500</xdr:colOff>
      <xdr:row>104</xdr:row>
      <xdr:rowOff>95794</xdr:rowOff>
    </xdr:to>
    <xdr:cxnSp macro="">
      <xdr:nvCxnSpPr>
        <xdr:cNvPr id="422" name="直線コネクタ 421">
          <a:extLst>
            <a:ext uri="{FF2B5EF4-FFF2-40B4-BE49-F238E27FC236}">
              <a16:creationId xmlns:a16="http://schemas.microsoft.com/office/drawing/2014/main" id="{983DC641-585C-4662-9666-3BC17A9FE43B}"/>
            </a:ext>
          </a:extLst>
        </xdr:cNvPr>
        <xdr:cNvCxnSpPr/>
      </xdr:nvCxnSpPr>
      <xdr:spPr>
        <a:xfrm>
          <a:off x="3429000" y="17231905"/>
          <a:ext cx="7493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147864</xdr:rowOff>
    </xdr:from>
    <xdr:to>
      <xdr:col>15</xdr:col>
      <xdr:colOff>101600</xdr:colOff>
      <xdr:row>104</xdr:row>
      <xdr:rowOff>78014</xdr:rowOff>
    </xdr:to>
    <xdr:sp macro="" textlink="">
      <xdr:nvSpPr>
        <xdr:cNvPr id="423" name="楕円 422">
          <a:extLst>
            <a:ext uri="{FF2B5EF4-FFF2-40B4-BE49-F238E27FC236}">
              <a16:creationId xmlns:a16="http://schemas.microsoft.com/office/drawing/2014/main" id="{5C09C37B-9629-4D18-9DD2-C3B65B338E32}"/>
            </a:ext>
          </a:extLst>
        </xdr:cNvPr>
        <xdr:cNvSpPr/>
      </xdr:nvSpPr>
      <xdr:spPr>
        <a:xfrm>
          <a:off x="2571750" y="171531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27214</xdr:rowOff>
    </xdr:from>
    <xdr:to>
      <xdr:col>19</xdr:col>
      <xdr:colOff>177800</xdr:colOff>
      <xdr:row>104</xdr:row>
      <xdr:rowOff>61505</xdr:rowOff>
    </xdr:to>
    <xdr:cxnSp macro="">
      <xdr:nvCxnSpPr>
        <xdr:cNvPr id="424" name="直線コネクタ 423">
          <a:extLst>
            <a:ext uri="{FF2B5EF4-FFF2-40B4-BE49-F238E27FC236}">
              <a16:creationId xmlns:a16="http://schemas.microsoft.com/office/drawing/2014/main" id="{99B4B2F5-B063-4145-A0AD-56DE2664C358}"/>
            </a:ext>
          </a:extLst>
        </xdr:cNvPr>
        <xdr:cNvCxnSpPr/>
      </xdr:nvCxnSpPr>
      <xdr:spPr>
        <a:xfrm>
          <a:off x="2622550" y="17197614"/>
          <a:ext cx="8064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115207</xdr:rowOff>
    </xdr:from>
    <xdr:to>
      <xdr:col>10</xdr:col>
      <xdr:colOff>165100</xdr:colOff>
      <xdr:row>104</xdr:row>
      <xdr:rowOff>45357</xdr:rowOff>
    </xdr:to>
    <xdr:sp macro="" textlink="">
      <xdr:nvSpPr>
        <xdr:cNvPr id="425" name="楕円 424">
          <a:extLst>
            <a:ext uri="{FF2B5EF4-FFF2-40B4-BE49-F238E27FC236}">
              <a16:creationId xmlns:a16="http://schemas.microsoft.com/office/drawing/2014/main" id="{6BD5C851-F1AA-4E7D-8B2D-A6F6EA1D721F}"/>
            </a:ext>
          </a:extLst>
        </xdr:cNvPr>
        <xdr:cNvSpPr/>
      </xdr:nvSpPr>
      <xdr:spPr>
        <a:xfrm>
          <a:off x="1778000" y="171205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166007</xdr:rowOff>
    </xdr:from>
    <xdr:to>
      <xdr:col>15</xdr:col>
      <xdr:colOff>50800</xdr:colOff>
      <xdr:row>104</xdr:row>
      <xdr:rowOff>27214</xdr:rowOff>
    </xdr:to>
    <xdr:cxnSp macro="">
      <xdr:nvCxnSpPr>
        <xdr:cNvPr id="426" name="直線コネクタ 425">
          <a:extLst>
            <a:ext uri="{FF2B5EF4-FFF2-40B4-BE49-F238E27FC236}">
              <a16:creationId xmlns:a16="http://schemas.microsoft.com/office/drawing/2014/main" id="{974F71DA-0176-4753-A1D1-DA2C81C070BD}"/>
            </a:ext>
          </a:extLst>
        </xdr:cNvPr>
        <xdr:cNvCxnSpPr/>
      </xdr:nvCxnSpPr>
      <xdr:spPr>
        <a:xfrm>
          <a:off x="1828800" y="17171307"/>
          <a:ext cx="793750" cy="2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89081</xdr:rowOff>
    </xdr:from>
    <xdr:to>
      <xdr:col>6</xdr:col>
      <xdr:colOff>38100</xdr:colOff>
      <xdr:row>104</xdr:row>
      <xdr:rowOff>19231</xdr:rowOff>
    </xdr:to>
    <xdr:sp macro="" textlink="">
      <xdr:nvSpPr>
        <xdr:cNvPr id="427" name="楕円 426">
          <a:extLst>
            <a:ext uri="{FF2B5EF4-FFF2-40B4-BE49-F238E27FC236}">
              <a16:creationId xmlns:a16="http://schemas.microsoft.com/office/drawing/2014/main" id="{3CAE72FF-FB90-4AD2-9643-A7AD4F1CAEDA}"/>
            </a:ext>
          </a:extLst>
        </xdr:cNvPr>
        <xdr:cNvSpPr/>
      </xdr:nvSpPr>
      <xdr:spPr>
        <a:xfrm>
          <a:off x="984250" y="170943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139881</xdr:rowOff>
    </xdr:from>
    <xdr:to>
      <xdr:col>10</xdr:col>
      <xdr:colOff>114300</xdr:colOff>
      <xdr:row>103</xdr:row>
      <xdr:rowOff>166007</xdr:rowOff>
    </xdr:to>
    <xdr:cxnSp macro="">
      <xdr:nvCxnSpPr>
        <xdr:cNvPr id="428" name="直線コネクタ 427">
          <a:extLst>
            <a:ext uri="{FF2B5EF4-FFF2-40B4-BE49-F238E27FC236}">
              <a16:creationId xmlns:a16="http://schemas.microsoft.com/office/drawing/2014/main" id="{7E5F657B-E5AF-4D9D-A0B8-28612BACD119}"/>
            </a:ext>
          </a:extLst>
        </xdr:cNvPr>
        <xdr:cNvCxnSpPr/>
      </xdr:nvCxnSpPr>
      <xdr:spPr>
        <a:xfrm>
          <a:off x="1028700" y="17145181"/>
          <a:ext cx="8001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152416</xdr:rowOff>
    </xdr:from>
    <xdr:ext cx="405111" cy="259045"/>
    <xdr:sp macro="" textlink="">
      <xdr:nvSpPr>
        <xdr:cNvPr id="429" name="n_1aveValue【市民会館】&#10;有形固定資産減価償却率">
          <a:extLst>
            <a:ext uri="{FF2B5EF4-FFF2-40B4-BE49-F238E27FC236}">
              <a16:creationId xmlns:a16="http://schemas.microsoft.com/office/drawing/2014/main" id="{0A6700E0-B918-4BD1-BDD2-335DE108470A}"/>
            </a:ext>
          </a:extLst>
        </xdr:cNvPr>
        <xdr:cNvSpPr txBox="1"/>
      </xdr:nvSpPr>
      <xdr:spPr>
        <a:xfrm>
          <a:off x="32391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85470</xdr:rowOff>
    </xdr:from>
    <xdr:ext cx="405111" cy="259045"/>
    <xdr:sp macro="" textlink="">
      <xdr:nvSpPr>
        <xdr:cNvPr id="430" name="n_2aveValue【市民会館】&#10;有形固定資産減価償却率">
          <a:extLst>
            <a:ext uri="{FF2B5EF4-FFF2-40B4-BE49-F238E27FC236}">
              <a16:creationId xmlns:a16="http://schemas.microsoft.com/office/drawing/2014/main" id="{65811CD5-A58E-4EAA-B77C-B1B4757EB29D}"/>
            </a:ext>
          </a:extLst>
        </xdr:cNvPr>
        <xdr:cNvSpPr txBox="1"/>
      </xdr:nvSpPr>
      <xdr:spPr>
        <a:xfrm>
          <a:off x="2439044" y="1725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52813</xdr:rowOff>
    </xdr:from>
    <xdr:ext cx="405111" cy="259045"/>
    <xdr:sp macro="" textlink="">
      <xdr:nvSpPr>
        <xdr:cNvPr id="431" name="n_3aveValue【市民会館】&#10;有形固定資産減価償却率">
          <a:extLst>
            <a:ext uri="{FF2B5EF4-FFF2-40B4-BE49-F238E27FC236}">
              <a16:creationId xmlns:a16="http://schemas.microsoft.com/office/drawing/2014/main" id="{980B524E-7319-4BF2-9BB7-590168FBB66F}"/>
            </a:ext>
          </a:extLst>
        </xdr:cNvPr>
        <xdr:cNvSpPr txBox="1"/>
      </xdr:nvSpPr>
      <xdr:spPr>
        <a:xfrm>
          <a:off x="1645294" y="1722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23421</xdr:rowOff>
    </xdr:from>
    <xdr:ext cx="405111" cy="259045"/>
    <xdr:sp macro="" textlink="">
      <xdr:nvSpPr>
        <xdr:cNvPr id="432" name="n_4aveValue【市民会館】&#10;有形固定資産減価償却率">
          <a:extLst>
            <a:ext uri="{FF2B5EF4-FFF2-40B4-BE49-F238E27FC236}">
              <a16:creationId xmlns:a16="http://schemas.microsoft.com/office/drawing/2014/main" id="{B221F72E-41E8-4545-BB01-39C1EDB8D8C3}"/>
            </a:ext>
          </a:extLst>
        </xdr:cNvPr>
        <xdr:cNvSpPr txBox="1"/>
      </xdr:nvSpPr>
      <xdr:spPr>
        <a:xfrm>
          <a:off x="851544" y="1719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128832</xdr:rowOff>
    </xdr:from>
    <xdr:ext cx="405111" cy="259045"/>
    <xdr:sp macro="" textlink="">
      <xdr:nvSpPr>
        <xdr:cNvPr id="433" name="n_1mainValue【市民会館】&#10;有形固定資産減価償却率">
          <a:extLst>
            <a:ext uri="{FF2B5EF4-FFF2-40B4-BE49-F238E27FC236}">
              <a16:creationId xmlns:a16="http://schemas.microsoft.com/office/drawing/2014/main" id="{3105901E-55CE-4C05-98F4-ABC39B9733EB}"/>
            </a:ext>
          </a:extLst>
        </xdr:cNvPr>
        <xdr:cNvSpPr txBox="1"/>
      </xdr:nvSpPr>
      <xdr:spPr>
        <a:xfrm>
          <a:off x="3239144" y="1696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94541</xdr:rowOff>
    </xdr:from>
    <xdr:ext cx="405111" cy="259045"/>
    <xdr:sp macro="" textlink="">
      <xdr:nvSpPr>
        <xdr:cNvPr id="434" name="n_2mainValue【市民会館】&#10;有形固定資産減価償却率">
          <a:extLst>
            <a:ext uri="{FF2B5EF4-FFF2-40B4-BE49-F238E27FC236}">
              <a16:creationId xmlns:a16="http://schemas.microsoft.com/office/drawing/2014/main" id="{3C103FEF-280F-4DAC-B7A0-39796C9A80A0}"/>
            </a:ext>
          </a:extLst>
        </xdr:cNvPr>
        <xdr:cNvSpPr txBox="1"/>
      </xdr:nvSpPr>
      <xdr:spPr>
        <a:xfrm>
          <a:off x="2439044" y="1693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61884</xdr:rowOff>
    </xdr:from>
    <xdr:ext cx="405111" cy="259045"/>
    <xdr:sp macro="" textlink="">
      <xdr:nvSpPr>
        <xdr:cNvPr id="435" name="n_3mainValue【市民会館】&#10;有形固定資産減価償却率">
          <a:extLst>
            <a:ext uri="{FF2B5EF4-FFF2-40B4-BE49-F238E27FC236}">
              <a16:creationId xmlns:a16="http://schemas.microsoft.com/office/drawing/2014/main" id="{C61C6A2A-FEF1-48F3-A037-BBB5BAB69BC3}"/>
            </a:ext>
          </a:extLst>
        </xdr:cNvPr>
        <xdr:cNvSpPr txBox="1"/>
      </xdr:nvSpPr>
      <xdr:spPr>
        <a:xfrm>
          <a:off x="1645294" y="1690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35758</xdr:rowOff>
    </xdr:from>
    <xdr:ext cx="405111" cy="259045"/>
    <xdr:sp macro="" textlink="">
      <xdr:nvSpPr>
        <xdr:cNvPr id="436" name="n_4mainValue【市民会館】&#10;有形固定資産減価償却率">
          <a:extLst>
            <a:ext uri="{FF2B5EF4-FFF2-40B4-BE49-F238E27FC236}">
              <a16:creationId xmlns:a16="http://schemas.microsoft.com/office/drawing/2014/main" id="{4799EA82-FA0F-4D8B-B8F3-B24E639D54E7}"/>
            </a:ext>
          </a:extLst>
        </xdr:cNvPr>
        <xdr:cNvSpPr txBox="1"/>
      </xdr:nvSpPr>
      <xdr:spPr>
        <a:xfrm>
          <a:off x="851544" y="16875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FE8637DD-1B90-407E-A82A-B59D7A317708}"/>
            </a:ext>
          </a:extLst>
        </xdr:cNvPr>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75DF4DFB-CA70-4D03-95CF-6D5B1A07E5A0}"/>
            </a:ext>
          </a:extLst>
        </xdr:cNvPr>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8A3D6A43-FCDA-4387-84DB-6A93E0DAEF25}"/>
            </a:ext>
          </a:extLst>
        </xdr:cNvPr>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3A5CD1E5-3F75-46B3-8CB2-8BFA507B0EFE}"/>
            </a:ext>
          </a:extLst>
        </xdr:cNvPr>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ECAE9C0C-505B-4344-B911-B7CB2F2FBB4B}"/>
            </a:ext>
          </a:extLst>
        </xdr:cNvPr>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110CD5E2-469A-4909-BBE0-80FBB4136E64}"/>
            </a:ext>
          </a:extLst>
        </xdr:cNvPr>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FA84FF5A-E1D7-4624-858E-DB59A6B882A0}"/>
            </a:ext>
          </a:extLst>
        </xdr:cNvPr>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6A20B9EF-1171-441A-97E5-A1045104146B}"/>
            </a:ext>
          </a:extLst>
        </xdr:cNvPr>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3A823EA7-03FD-418C-B662-DF2315C3E9A4}"/>
            </a:ext>
          </a:extLst>
        </xdr:cNvPr>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84D73542-E96C-46A5-B525-3B868BC146BA}"/>
            </a:ext>
          </a:extLst>
        </xdr:cNvPr>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2399B42F-3C39-465D-BF59-01ACC3CEEC01}"/>
            </a:ext>
          </a:extLst>
        </xdr:cNvPr>
        <xdr:cNvCxnSpPr/>
      </xdr:nvCxnSpPr>
      <xdr:spPr>
        <a:xfrm>
          <a:off x="5956300" y="1798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9A7D729D-2419-446D-BF30-C9632A3F5703}"/>
            </a:ext>
          </a:extLst>
        </xdr:cNvPr>
        <xdr:cNvSpPr txBox="1"/>
      </xdr:nvSpPr>
      <xdr:spPr>
        <a:xfrm>
          <a:off x="55272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7F5CF514-F574-4804-845E-4B5B57142936}"/>
            </a:ext>
          </a:extLst>
        </xdr:cNvPr>
        <xdr:cNvCxnSpPr/>
      </xdr:nvCxnSpPr>
      <xdr:spPr>
        <a:xfrm>
          <a:off x="5956300" y="1761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B4D19F53-19C7-43CF-BA08-4CB7620228B5}"/>
            </a:ext>
          </a:extLst>
        </xdr:cNvPr>
        <xdr:cNvSpPr txBox="1"/>
      </xdr:nvSpPr>
      <xdr:spPr>
        <a:xfrm>
          <a:off x="55272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88DC39A2-ED52-4490-BEDD-4DF2514320B4}"/>
            </a:ext>
          </a:extLst>
        </xdr:cNvPr>
        <xdr:cNvCxnSpPr/>
      </xdr:nvCxnSpPr>
      <xdr:spPr>
        <a:xfrm>
          <a:off x="5956300" y="17246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44106B6D-F66E-4E55-9D40-36E5A34CDA5F}"/>
            </a:ext>
          </a:extLst>
        </xdr:cNvPr>
        <xdr:cNvSpPr txBox="1"/>
      </xdr:nvSpPr>
      <xdr:spPr>
        <a:xfrm>
          <a:off x="552722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C519FA34-23B2-434E-93FB-06AF1D8C7415}"/>
            </a:ext>
          </a:extLst>
        </xdr:cNvPr>
        <xdr:cNvCxnSpPr/>
      </xdr:nvCxnSpPr>
      <xdr:spPr>
        <a:xfrm>
          <a:off x="5956300" y="16878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94337CCA-F64F-48F6-8410-9B236FE0F96D}"/>
            </a:ext>
          </a:extLst>
        </xdr:cNvPr>
        <xdr:cNvSpPr txBox="1"/>
      </xdr:nvSpPr>
      <xdr:spPr>
        <a:xfrm>
          <a:off x="552722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6B8A879C-1C01-4D1F-BAB9-53C9F7A98C8C}"/>
            </a:ext>
          </a:extLst>
        </xdr:cNvPr>
        <xdr:cNvCxnSpPr/>
      </xdr:nvCxnSpPr>
      <xdr:spPr>
        <a:xfrm>
          <a:off x="5956300" y="1651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B6AD1916-467F-40B7-A4B5-ED1778A53BD8}"/>
            </a:ext>
          </a:extLst>
        </xdr:cNvPr>
        <xdr:cNvSpPr txBox="1"/>
      </xdr:nvSpPr>
      <xdr:spPr>
        <a:xfrm>
          <a:off x="552722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EC9E00D2-7D07-4764-A2D0-676D93B10143}"/>
            </a:ext>
          </a:extLst>
        </xdr:cNvPr>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59FCA4D5-564F-4F09-B42D-80840F225B95}"/>
            </a:ext>
          </a:extLst>
        </xdr:cNvPr>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E2830D2A-829F-4A88-A490-A28035817C47}"/>
            </a:ext>
          </a:extLst>
        </xdr:cNvPr>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B67E168B-92D8-4851-A3EB-D77302E96245}"/>
            </a:ext>
          </a:extLst>
        </xdr:cNvPr>
        <xdr:cNvCxnSpPr/>
      </xdr:nvCxnSpPr>
      <xdr:spPr>
        <a:xfrm flipV="1">
          <a:off x="9429115" y="16616680"/>
          <a:ext cx="0" cy="1336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12556DED-80B7-4456-A43F-0D9F9BC95E63}"/>
            </a:ext>
          </a:extLst>
        </xdr:cNvPr>
        <xdr:cNvSpPr txBox="1"/>
      </xdr:nvSpPr>
      <xdr:spPr>
        <a:xfrm>
          <a:off x="9467850"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B9C1F1D1-E505-4FF5-A7A0-35D9359243F4}"/>
            </a:ext>
          </a:extLst>
        </xdr:cNvPr>
        <xdr:cNvCxnSpPr/>
      </xdr:nvCxnSpPr>
      <xdr:spPr>
        <a:xfrm>
          <a:off x="9359900" y="17952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4B716569-2D83-4AD8-BC55-32812A13D07B}"/>
            </a:ext>
          </a:extLst>
        </xdr:cNvPr>
        <xdr:cNvSpPr txBox="1"/>
      </xdr:nvSpPr>
      <xdr:spPr>
        <a:xfrm>
          <a:off x="9467850" y="1639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48DFDCF1-2C96-4190-9FDA-8D1FB5FEF510}"/>
            </a:ext>
          </a:extLst>
        </xdr:cNvPr>
        <xdr:cNvCxnSpPr/>
      </xdr:nvCxnSpPr>
      <xdr:spPr>
        <a:xfrm>
          <a:off x="9359900" y="16616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67327</xdr:rowOff>
    </xdr:from>
    <xdr:ext cx="469744" cy="259045"/>
    <xdr:sp macro="" textlink="">
      <xdr:nvSpPr>
        <xdr:cNvPr id="465" name="【市民会館】&#10;一人当たり面積平均値テキスト">
          <a:extLst>
            <a:ext uri="{FF2B5EF4-FFF2-40B4-BE49-F238E27FC236}">
              <a16:creationId xmlns:a16="http://schemas.microsoft.com/office/drawing/2014/main" id="{A234F5DB-9836-41A6-8FDB-8C318347B0E1}"/>
            </a:ext>
          </a:extLst>
        </xdr:cNvPr>
        <xdr:cNvSpPr txBox="1"/>
      </xdr:nvSpPr>
      <xdr:spPr>
        <a:xfrm>
          <a:off x="9467850" y="17237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8B412DF7-F474-4189-BF33-859C6D988D75}"/>
            </a:ext>
          </a:extLst>
        </xdr:cNvPr>
        <xdr:cNvSpPr/>
      </xdr:nvSpPr>
      <xdr:spPr>
        <a:xfrm>
          <a:off x="9398000" y="17379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BA0ECE79-1C80-470A-87E9-54678388E26E}"/>
            </a:ext>
          </a:extLst>
        </xdr:cNvPr>
        <xdr:cNvSpPr/>
      </xdr:nvSpPr>
      <xdr:spPr>
        <a:xfrm>
          <a:off x="8636000" y="1737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103</xdr:row>
      <xdr:rowOff>128270</xdr:rowOff>
    </xdr:from>
    <xdr:to>
      <xdr:col>46</xdr:col>
      <xdr:colOff>38100</xdr:colOff>
      <xdr:row>104</xdr:row>
      <xdr:rowOff>58420</xdr:rowOff>
    </xdr:to>
    <xdr:sp macro="" textlink="">
      <xdr:nvSpPr>
        <xdr:cNvPr id="468" name="フローチャート: 判断 467">
          <a:extLst>
            <a:ext uri="{FF2B5EF4-FFF2-40B4-BE49-F238E27FC236}">
              <a16:creationId xmlns:a16="http://schemas.microsoft.com/office/drawing/2014/main" id="{267CBA51-341C-4531-ACC2-B7A97D988925}"/>
            </a:ext>
          </a:extLst>
        </xdr:cNvPr>
        <xdr:cNvSpPr/>
      </xdr:nvSpPr>
      <xdr:spPr>
        <a:xfrm>
          <a:off x="7842250" y="171335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128270</xdr:rowOff>
    </xdr:from>
    <xdr:to>
      <xdr:col>41</xdr:col>
      <xdr:colOff>101600</xdr:colOff>
      <xdr:row>104</xdr:row>
      <xdr:rowOff>58420</xdr:rowOff>
    </xdr:to>
    <xdr:sp macro="" textlink="">
      <xdr:nvSpPr>
        <xdr:cNvPr id="469" name="フローチャート: 判断 468">
          <a:extLst>
            <a:ext uri="{FF2B5EF4-FFF2-40B4-BE49-F238E27FC236}">
              <a16:creationId xmlns:a16="http://schemas.microsoft.com/office/drawing/2014/main" id="{F64E2992-F8A3-408B-8389-74ECBAA6AE1E}"/>
            </a:ext>
          </a:extLst>
        </xdr:cNvPr>
        <xdr:cNvSpPr/>
      </xdr:nvSpPr>
      <xdr:spPr>
        <a:xfrm>
          <a:off x="7029450" y="17133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135889</xdr:rowOff>
    </xdr:from>
    <xdr:to>
      <xdr:col>36</xdr:col>
      <xdr:colOff>165100</xdr:colOff>
      <xdr:row>104</xdr:row>
      <xdr:rowOff>66039</xdr:rowOff>
    </xdr:to>
    <xdr:sp macro="" textlink="">
      <xdr:nvSpPr>
        <xdr:cNvPr id="470" name="フローチャート: 判断 469">
          <a:extLst>
            <a:ext uri="{FF2B5EF4-FFF2-40B4-BE49-F238E27FC236}">
              <a16:creationId xmlns:a16="http://schemas.microsoft.com/office/drawing/2014/main" id="{0357D29F-A430-4C7A-A448-59391E52FD5A}"/>
            </a:ext>
          </a:extLst>
        </xdr:cNvPr>
        <xdr:cNvSpPr/>
      </xdr:nvSpPr>
      <xdr:spPr>
        <a:xfrm>
          <a:off x="6235700" y="171411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E2CB5F7-3D2F-47C7-A950-63F2D2CA2678}"/>
            </a:ext>
          </a:extLst>
        </xdr:cNvPr>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BA5A68C7-8E53-4107-A641-D83552F997B2}"/>
            </a:ext>
          </a:extLst>
        </xdr:cNvPr>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19C9999-3783-40E9-99CA-50C6684FC5A3}"/>
            </a:ext>
          </a:extLst>
        </xdr:cNvPr>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0B9046C-53BC-4C9F-BA6F-90DFD8A8267A}"/>
            </a:ext>
          </a:extLst>
        </xdr:cNvPr>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97099663-7439-4C45-A802-2E3AEEC09BE7}"/>
            </a:ext>
          </a:extLst>
        </xdr:cNvPr>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76" name="楕円 475">
          <a:extLst>
            <a:ext uri="{FF2B5EF4-FFF2-40B4-BE49-F238E27FC236}">
              <a16:creationId xmlns:a16="http://schemas.microsoft.com/office/drawing/2014/main" id="{64B75457-CB84-4245-BBA2-F038B57B7342}"/>
            </a:ext>
          </a:extLst>
        </xdr:cNvPr>
        <xdr:cNvSpPr/>
      </xdr:nvSpPr>
      <xdr:spPr>
        <a:xfrm>
          <a:off x="9398000" y="17379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22877</xdr:rowOff>
    </xdr:from>
    <xdr:ext cx="469744" cy="259045"/>
    <xdr:sp macro="" textlink="">
      <xdr:nvSpPr>
        <xdr:cNvPr id="477" name="【市民会館】&#10;一人当たり面積該当値テキスト">
          <a:extLst>
            <a:ext uri="{FF2B5EF4-FFF2-40B4-BE49-F238E27FC236}">
              <a16:creationId xmlns:a16="http://schemas.microsoft.com/office/drawing/2014/main" id="{C48A0BE8-F91F-4704-B1E2-29C9339F8F87}"/>
            </a:ext>
          </a:extLst>
        </xdr:cNvPr>
        <xdr:cNvSpPr txBox="1"/>
      </xdr:nvSpPr>
      <xdr:spPr>
        <a:xfrm>
          <a:off x="9467850" y="1735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44450</xdr:rowOff>
    </xdr:from>
    <xdr:to>
      <xdr:col>50</xdr:col>
      <xdr:colOff>165100</xdr:colOff>
      <xdr:row>105</xdr:row>
      <xdr:rowOff>146050</xdr:rowOff>
    </xdr:to>
    <xdr:sp macro="" textlink="">
      <xdr:nvSpPr>
        <xdr:cNvPr id="478" name="楕円 477">
          <a:extLst>
            <a:ext uri="{FF2B5EF4-FFF2-40B4-BE49-F238E27FC236}">
              <a16:creationId xmlns:a16="http://schemas.microsoft.com/office/drawing/2014/main" id="{0541D3EC-D5AC-4D2B-8645-59D7F6C77344}"/>
            </a:ext>
          </a:extLst>
        </xdr:cNvPr>
        <xdr:cNvSpPr/>
      </xdr:nvSpPr>
      <xdr:spPr>
        <a:xfrm>
          <a:off x="86360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95250</xdr:rowOff>
    </xdr:from>
    <xdr:to>
      <xdr:col>55</xdr:col>
      <xdr:colOff>0</xdr:colOff>
      <xdr:row>105</xdr:row>
      <xdr:rowOff>95250</xdr:rowOff>
    </xdr:to>
    <xdr:cxnSp macro="">
      <xdr:nvCxnSpPr>
        <xdr:cNvPr id="479" name="直線コネクタ 478">
          <a:extLst>
            <a:ext uri="{FF2B5EF4-FFF2-40B4-BE49-F238E27FC236}">
              <a16:creationId xmlns:a16="http://schemas.microsoft.com/office/drawing/2014/main" id="{6F9809CD-6A80-4E2F-8C5C-4BEB0D087BA7}"/>
            </a:ext>
          </a:extLst>
        </xdr:cNvPr>
        <xdr:cNvCxnSpPr/>
      </xdr:nvCxnSpPr>
      <xdr:spPr>
        <a:xfrm>
          <a:off x="8686800" y="174307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44450</xdr:rowOff>
    </xdr:from>
    <xdr:to>
      <xdr:col>46</xdr:col>
      <xdr:colOff>38100</xdr:colOff>
      <xdr:row>105</xdr:row>
      <xdr:rowOff>146050</xdr:rowOff>
    </xdr:to>
    <xdr:sp macro="" textlink="">
      <xdr:nvSpPr>
        <xdr:cNvPr id="480" name="楕円 479">
          <a:extLst>
            <a:ext uri="{FF2B5EF4-FFF2-40B4-BE49-F238E27FC236}">
              <a16:creationId xmlns:a16="http://schemas.microsoft.com/office/drawing/2014/main" id="{F49ED607-1778-42B1-8DE5-3ECD5FD66B2B}"/>
            </a:ext>
          </a:extLst>
        </xdr:cNvPr>
        <xdr:cNvSpPr/>
      </xdr:nvSpPr>
      <xdr:spPr>
        <a:xfrm>
          <a:off x="7842250" y="17379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95250</xdr:rowOff>
    </xdr:from>
    <xdr:to>
      <xdr:col>50</xdr:col>
      <xdr:colOff>114300</xdr:colOff>
      <xdr:row>105</xdr:row>
      <xdr:rowOff>95250</xdr:rowOff>
    </xdr:to>
    <xdr:cxnSp macro="">
      <xdr:nvCxnSpPr>
        <xdr:cNvPr id="481" name="直線コネクタ 480">
          <a:extLst>
            <a:ext uri="{FF2B5EF4-FFF2-40B4-BE49-F238E27FC236}">
              <a16:creationId xmlns:a16="http://schemas.microsoft.com/office/drawing/2014/main" id="{061D3B15-4DC6-4EA8-953E-EAAD4E349ABF}"/>
            </a:ext>
          </a:extLst>
        </xdr:cNvPr>
        <xdr:cNvCxnSpPr/>
      </xdr:nvCxnSpPr>
      <xdr:spPr>
        <a:xfrm>
          <a:off x="7886700" y="174307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36830</xdr:rowOff>
    </xdr:from>
    <xdr:to>
      <xdr:col>41</xdr:col>
      <xdr:colOff>101600</xdr:colOff>
      <xdr:row>105</xdr:row>
      <xdr:rowOff>138430</xdr:rowOff>
    </xdr:to>
    <xdr:sp macro="" textlink="">
      <xdr:nvSpPr>
        <xdr:cNvPr id="482" name="楕円 481">
          <a:extLst>
            <a:ext uri="{FF2B5EF4-FFF2-40B4-BE49-F238E27FC236}">
              <a16:creationId xmlns:a16="http://schemas.microsoft.com/office/drawing/2014/main" id="{FAFF3F95-6B75-40AF-87D3-A10CA1B3FC09}"/>
            </a:ext>
          </a:extLst>
        </xdr:cNvPr>
        <xdr:cNvSpPr/>
      </xdr:nvSpPr>
      <xdr:spPr>
        <a:xfrm>
          <a:off x="7029450" y="1737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87630</xdr:rowOff>
    </xdr:from>
    <xdr:to>
      <xdr:col>45</xdr:col>
      <xdr:colOff>177800</xdr:colOff>
      <xdr:row>105</xdr:row>
      <xdr:rowOff>95250</xdr:rowOff>
    </xdr:to>
    <xdr:cxnSp macro="">
      <xdr:nvCxnSpPr>
        <xdr:cNvPr id="483" name="直線コネクタ 482">
          <a:extLst>
            <a:ext uri="{FF2B5EF4-FFF2-40B4-BE49-F238E27FC236}">
              <a16:creationId xmlns:a16="http://schemas.microsoft.com/office/drawing/2014/main" id="{7E71A14E-03B2-49F6-8228-F44776760781}"/>
            </a:ext>
          </a:extLst>
        </xdr:cNvPr>
        <xdr:cNvCxnSpPr/>
      </xdr:nvCxnSpPr>
      <xdr:spPr>
        <a:xfrm>
          <a:off x="7080250" y="1742313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29211</xdr:rowOff>
    </xdr:from>
    <xdr:to>
      <xdr:col>36</xdr:col>
      <xdr:colOff>165100</xdr:colOff>
      <xdr:row>105</xdr:row>
      <xdr:rowOff>130811</xdr:rowOff>
    </xdr:to>
    <xdr:sp macro="" textlink="">
      <xdr:nvSpPr>
        <xdr:cNvPr id="484" name="楕円 483">
          <a:extLst>
            <a:ext uri="{FF2B5EF4-FFF2-40B4-BE49-F238E27FC236}">
              <a16:creationId xmlns:a16="http://schemas.microsoft.com/office/drawing/2014/main" id="{CDF194B9-2A53-457A-8814-8446114AE29B}"/>
            </a:ext>
          </a:extLst>
        </xdr:cNvPr>
        <xdr:cNvSpPr/>
      </xdr:nvSpPr>
      <xdr:spPr>
        <a:xfrm>
          <a:off x="62357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80011</xdr:rowOff>
    </xdr:from>
    <xdr:to>
      <xdr:col>41</xdr:col>
      <xdr:colOff>50800</xdr:colOff>
      <xdr:row>105</xdr:row>
      <xdr:rowOff>87630</xdr:rowOff>
    </xdr:to>
    <xdr:cxnSp macro="">
      <xdr:nvCxnSpPr>
        <xdr:cNvPr id="485" name="直線コネクタ 484">
          <a:extLst>
            <a:ext uri="{FF2B5EF4-FFF2-40B4-BE49-F238E27FC236}">
              <a16:creationId xmlns:a16="http://schemas.microsoft.com/office/drawing/2014/main" id="{1C1A8582-9D68-4899-99D0-C38ECFE5FD4E}"/>
            </a:ext>
          </a:extLst>
        </xdr:cNvPr>
        <xdr:cNvCxnSpPr/>
      </xdr:nvCxnSpPr>
      <xdr:spPr>
        <a:xfrm>
          <a:off x="6286500" y="17415511"/>
          <a:ext cx="7937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86" name="n_1aveValue【市民会館】&#10;一人当たり面積">
          <a:extLst>
            <a:ext uri="{FF2B5EF4-FFF2-40B4-BE49-F238E27FC236}">
              <a16:creationId xmlns:a16="http://schemas.microsoft.com/office/drawing/2014/main" id="{FFCE1581-F7EF-461B-ADB2-FD4FECE46E58}"/>
            </a:ext>
          </a:extLst>
        </xdr:cNvPr>
        <xdr:cNvSpPr txBox="1"/>
      </xdr:nvSpPr>
      <xdr:spPr>
        <a:xfrm>
          <a:off x="8458277" y="1747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74947</xdr:rowOff>
    </xdr:from>
    <xdr:ext cx="469744" cy="259045"/>
    <xdr:sp macro="" textlink="">
      <xdr:nvSpPr>
        <xdr:cNvPr id="487" name="n_2aveValue【市民会館】&#10;一人当たり面積">
          <a:extLst>
            <a:ext uri="{FF2B5EF4-FFF2-40B4-BE49-F238E27FC236}">
              <a16:creationId xmlns:a16="http://schemas.microsoft.com/office/drawing/2014/main" id="{F8E8E95E-95AB-4917-8B0C-1B1C19141DD4}"/>
            </a:ext>
          </a:extLst>
        </xdr:cNvPr>
        <xdr:cNvSpPr txBox="1"/>
      </xdr:nvSpPr>
      <xdr:spPr>
        <a:xfrm>
          <a:off x="7677227" y="1691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74947</xdr:rowOff>
    </xdr:from>
    <xdr:ext cx="469744" cy="259045"/>
    <xdr:sp macro="" textlink="">
      <xdr:nvSpPr>
        <xdr:cNvPr id="488" name="n_3aveValue【市民会館】&#10;一人当たり面積">
          <a:extLst>
            <a:ext uri="{FF2B5EF4-FFF2-40B4-BE49-F238E27FC236}">
              <a16:creationId xmlns:a16="http://schemas.microsoft.com/office/drawing/2014/main" id="{C502B525-7182-4A43-B4E1-8DEA4B16D46F}"/>
            </a:ext>
          </a:extLst>
        </xdr:cNvPr>
        <xdr:cNvSpPr txBox="1"/>
      </xdr:nvSpPr>
      <xdr:spPr>
        <a:xfrm>
          <a:off x="6864427" y="1691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82566</xdr:rowOff>
    </xdr:from>
    <xdr:ext cx="469744" cy="259045"/>
    <xdr:sp macro="" textlink="">
      <xdr:nvSpPr>
        <xdr:cNvPr id="489" name="n_4aveValue【市民会館】&#10;一人当たり面積">
          <a:extLst>
            <a:ext uri="{FF2B5EF4-FFF2-40B4-BE49-F238E27FC236}">
              <a16:creationId xmlns:a16="http://schemas.microsoft.com/office/drawing/2014/main" id="{44E30E54-61C9-4073-9ABA-3426039A58F2}"/>
            </a:ext>
          </a:extLst>
        </xdr:cNvPr>
        <xdr:cNvSpPr txBox="1"/>
      </xdr:nvSpPr>
      <xdr:spPr>
        <a:xfrm>
          <a:off x="6070677" y="1692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162577</xdr:rowOff>
    </xdr:from>
    <xdr:ext cx="469744" cy="259045"/>
    <xdr:sp macro="" textlink="">
      <xdr:nvSpPr>
        <xdr:cNvPr id="490" name="n_1mainValue【市民会館】&#10;一人当たり面積">
          <a:extLst>
            <a:ext uri="{FF2B5EF4-FFF2-40B4-BE49-F238E27FC236}">
              <a16:creationId xmlns:a16="http://schemas.microsoft.com/office/drawing/2014/main" id="{53A6FADD-DDB5-4E59-823A-08E11FA0BA57}"/>
            </a:ext>
          </a:extLst>
        </xdr:cNvPr>
        <xdr:cNvSpPr txBox="1"/>
      </xdr:nvSpPr>
      <xdr:spPr>
        <a:xfrm>
          <a:off x="8458277"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137177</xdr:rowOff>
    </xdr:from>
    <xdr:ext cx="469744" cy="259045"/>
    <xdr:sp macro="" textlink="">
      <xdr:nvSpPr>
        <xdr:cNvPr id="491" name="n_2mainValue【市民会館】&#10;一人当たり面積">
          <a:extLst>
            <a:ext uri="{FF2B5EF4-FFF2-40B4-BE49-F238E27FC236}">
              <a16:creationId xmlns:a16="http://schemas.microsoft.com/office/drawing/2014/main" id="{E09111EF-7D8B-4255-9F8A-DCC64BA89E03}"/>
            </a:ext>
          </a:extLst>
        </xdr:cNvPr>
        <xdr:cNvSpPr txBox="1"/>
      </xdr:nvSpPr>
      <xdr:spPr>
        <a:xfrm>
          <a:off x="7677227" y="1747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129557</xdr:rowOff>
    </xdr:from>
    <xdr:ext cx="469744" cy="259045"/>
    <xdr:sp macro="" textlink="">
      <xdr:nvSpPr>
        <xdr:cNvPr id="492" name="n_3mainValue【市民会館】&#10;一人当たり面積">
          <a:extLst>
            <a:ext uri="{FF2B5EF4-FFF2-40B4-BE49-F238E27FC236}">
              <a16:creationId xmlns:a16="http://schemas.microsoft.com/office/drawing/2014/main" id="{FB2FBFCB-2F2E-426E-8DCE-41BC7E277782}"/>
            </a:ext>
          </a:extLst>
        </xdr:cNvPr>
        <xdr:cNvSpPr txBox="1"/>
      </xdr:nvSpPr>
      <xdr:spPr>
        <a:xfrm>
          <a:off x="6864427" y="1746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121938</xdr:rowOff>
    </xdr:from>
    <xdr:ext cx="469744" cy="259045"/>
    <xdr:sp macro="" textlink="">
      <xdr:nvSpPr>
        <xdr:cNvPr id="493" name="n_4mainValue【市民会館】&#10;一人当たり面積">
          <a:extLst>
            <a:ext uri="{FF2B5EF4-FFF2-40B4-BE49-F238E27FC236}">
              <a16:creationId xmlns:a16="http://schemas.microsoft.com/office/drawing/2014/main" id="{5D91A57E-61E9-4200-9767-CE6DB23663D0}"/>
            </a:ext>
          </a:extLst>
        </xdr:cNvPr>
        <xdr:cNvSpPr txBox="1"/>
      </xdr:nvSpPr>
      <xdr:spPr>
        <a:xfrm>
          <a:off x="6070677" y="1745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E33BF3AD-01E6-4114-98CB-25186F298FFA}"/>
            </a:ext>
          </a:extLst>
        </xdr:cNvPr>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DC4AE97D-FE71-4BC0-A3A3-D75A3C4DD16E}"/>
            </a:ext>
          </a:extLst>
        </xdr:cNvPr>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B1077AEF-4F7D-4025-9681-0A0221EB1D7C}"/>
            </a:ext>
          </a:extLst>
        </xdr:cNvPr>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DCCAC50-6838-4564-B5E4-AC9E9652E188}"/>
            </a:ext>
          </a:extLst>
        </xdr:cNvPr>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D5B65045-CE4C-42C5-AC7E-8B799F06A1E5}"/>
            </a:ext>
          </a:extLst>
        </xdr:cNvPr>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A08894C7-3BAC-4FA3-BC01-A456B482A3A7}"/>
            </a:ext>
          </a:extLst>
        </xdr:cNvPr>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F7436C5F-C174-46C7-97FF-95797C45B683}"/>
            </a:ext>
          </a:extLst>
        </xdr:cNvPr>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E127E74C-F36B-4ED7-B33C-406437D3BEC6}"/>
            </a:ext>
          </a:extLst>
        </xdr:cNvPr>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3DAD3C83-25B8-4A16-ACF6-A1CED7D81FA8}"/>
            </a:ext>
          </a:extLst>
        </xdr:cNvPr>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36390B69-B73B-4FB6-AC88-770A59899986}"/>
            </a:ext>
          </a:extLst>
        </xdr:cNvPr>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2A187FBA-7337-4C54-83B6-51A5D8BA9AC7}"/>
            </a:ext>
          </a:extLst>
        </xdr:cNvPr>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8BE4F307-4082-44A8-8979-573BBC7FE66D}"/>
            </a:ext>
          </a:extLst>
        </xdr:cNvPr>
        <xdr:cNvCxnSpPr/>
      </xdr:nvCxnSpPr>
      <xdr:spPr>
        <a:xfrm>
          <a:off x="11207750" y="6972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64080C97-911F-4375-BE24-2A2A5A28BBF7}"/>
            </a:ext>
          </a:extLst>
        </xdr:cNvPr>
        <xdr:cNvSpPr txBox="1"/>
      </xdr:nvSpPr>
      <xdr:spPr>
        <a:xfrm>
          <a:off x="107977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CD858F7B-7C4C-463F-A452-67CFF291DC24}"/>
            </a:ext>
          </a:extLst>
        </xdr:cNvPr>
        <xdr:cNvCxnSpPr/>
      </xdr:nvCxnSpPr>
      <xdr:spPr>
        <a:xfrm>
          <a:off x="11207750" y="660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3DE36A2F-BF0E-48FD-B1A4-5BE2E331512E}"/>
            </a:ext>
          </a:extLst>
        </xdr:cNvPr>
        <xdr:cNvSpPr txBox="1"/>
      </xdr:nvSpPr>
      <xdr:spPr>
        <a:xfrm>
          <a:off x="108427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60C19DA6-24C2-428E-8D4D-816689818665}"/>
            </a:ext>
          </a:extLst>
        </xdr:cNvPr>
        <xdr:cNvCxnSpPr/>
      </xdr:nvCxnSpPr>
      <xdr:spPr>
        <a:xfrm>
          <a:off x="11207750" y="624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5775E1F5-B69E-4468-8E84-D689DE027A6B}"/>
            </a:ext>
          </a:extLst>
        </xdr:cNvPr>
        <xdr:cNvSpPr txBox="1"/>
      </xdr:nvSpPr>
      <xdr:spPr>
        <a:xfrm>
          <a:off x="108427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EFC162C9-7D4C-432B-979B-7409A7910171}"/>
            </a:ext>
          </a:extLst>
        </xdr:cNvPr>
        <xdr:cNvCxnSpPr/>
      </xdr:nvCxnSpPr>
      <xdr:spPr>
        <a:xfrm>
          <a:off x="11207750" y="5873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21AF359B-9EE4-492A-9502-CE4FC2121ACF}"/>
            </a:ext>
          </a:extLst>
        </xdr:cNvPr>
        <xdr:cNvSpPr txBox="1"/>
      </xdr:nvSpPr>
      <xdr:spPr>
        <a:xfrm>
          <a:off x="108427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909520CB-2C58-41E1-985E-CC1152A5D90F}"/>
            </a:ext>
          </a:extLst>
        </xdr:cNvPr>
        <xdr:cNvCxnSpPr/>
      </xdr:nvCxnSpPr>
      <xdr:spPr>
        <a:xfrm>
          <a:off x="11207750" y="5505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6D6E9744-5819-4E66-88E5-F7603556AEA3}"/>
            </a:ext>
          </a:extLst>
        </xdr:cNvPr>
        <xdr:cNvSpPr txBox="1"/>
      </xdr:nvSpPr>
      <xdr:spPr>
        <a:xfrm>
          <a:off x="10842791" y="5369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B33278C-4B14-4ECF-B2FE-15DD5BBE626C}"/>
            </a:ext>
          </a:extLst>
        </xdr:cNvPr>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C98B7737-6B0C-43EF-8ECD-803448B075A1}"/>
            </a:ext>
          </a:extLst>
        </xdr:cNvPr>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BC18DC33-0FC1-4CEC-AF20-A2F9D4588DF1}"/>
            </a:ext>
          </a:extLst>
        </xdr:cNvPr>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0BE543B9-2EA1-4C9E-A3F4-499EC264AFE3}"/>
            </a:ext>
          </a:extLst>
        </xdr:cNvPr>
        <xdr:cNvCxnSpPr/>
      </xdr:nvCxnSpPr>
      <xdr:spPr>
        <a:xfrm flipV="1">
          <a:off x="14699614" y="5554980"/>
          <a:ext cx="0" cy="1384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7D17C6D6-8827-42A7-90DD-59D572ED56D2}"/>
            </a:ext>
          </a:extLst>
        </xdr:cNvPr>
        <xdr:cNvSpPr txBox="1"/>
      </xdr:nvSpPr>
      <xdr:spPr>
        <a:xfrm>
          <a:off x="14738350" y="694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89DEA6CD-3676-4A44-8F54-720D1DC21616}"/>
            </a:ext>
          </a:extLst>
        </xdr:cNvPr>
        <xdr:cNvCxnSpPr/>
      </xdr:nvCxnSpPr>
      <xdr:spPr>
        <a:xfrm>
          <a:off x="14611350" y="69399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4A8BF566-EA87-4143-8195-846BE0E54A8F}"/>
            </a:ext>
          </a:extLst>
        </xdr:cNvPr>
        <xdr:cNvSpPr txBox="1"/>
      </xdr:nvSpPr>
      <xdr:spPr>
        <a:xfrm>
          <a:off x="14738350" y="533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AAD3E4C7-4993-4E7C-B177-848D62766BF4}"/>
            </a:ext>
          </a:extLst>
        </xdr:cNvPr>
        <xdr:cNvCxnSpPr/>
      </xdr:nvCxnSpPr>
      <xdr:spPr>
        <a:xfrm>
          <a:off x="14611350" y="55549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DF895938-C030-48D9-9FEF-FB9D4323E26E}"/>
            </a:ext>
          </a:extLst>
        </xdr:cNvPr>
        <xdr:cNvSpPr txBox="1"/>
      </xdr:nvSpPr>
      <xdr:spPr>
        <a:xfrm>
          <a:off x="14738350" y="6234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BC87B807-1A87-4D64-A450-F9138FC0C82D}"/>
            </a:ext>
          </a:extLst>
        </xdr:cNvPr>
        <xdr:cNvSpPr/>
      </xdr:nvSpPr>
      <xdr:spPr>
        <a:xfrm>
          <a:off x="14649450" y="62560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190A90EF-B4FF-4C1C-ADC3-B53008CFBD03}"/>
            </a:ext>
          </a:extLst>
        </xdr:cNvPr>
        <xdr:cNvSpPr/>
      </xdr:nvSpPr>
      <xdr:spPr>
        <a:xfrm>
          <a:off x="13887450" y="62655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526" name="フローチャート: 判断 525">
          <a:extLst>
            <a:ext uri="{FF2B5EF4-FFF2-40B4-BE49-F238E27FC236}">
              <a16:creationId xmlns:a16="http://schemas.microsoft.com/office/drawing/2014/main" id="{ED4D6DB1-D9AD-477A-8D13-F492E00AFA15}"/>
            </a:ext>
          </a:extLst>
        </xdr:cNvPr>
        <xdr:cNvSpPr/>
      </xdr:nvSpPr>
      <xdr:spPr>
        <a:xfrm>
          <a:off x="13093700" y="619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527" name="フローチャート: 判断 526">
          <a:extLst>
            <a:ext uri="{FF2B5EF4-FFF2-40B4-BE49-F238E27FC236}">
              <a16:creationId xmlns:a16="http://schemas.microsoft.com/office/drawing/2014/main" id="{AF6EE43E-5D83-4DDF-8AFB-3291DC1B95C0}"/>
            </a:ext>
          </a:extLst>
        </xdr:cNvPr>
        <xdr:cNvSpPr/>
      </xdr:nvSpPr>
      <xdr:spPr>
        <a:xfrm>
          <a:off x="12299950" y="61226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147320</xdr:rowOff>
    </xdr:from>
    <xdr:to>
      <xdr:col>67</xdr:col>
      <xdr:colOff>101600</xdr:colOff>
      <xdr:row>37</xdr:row>
      <xdr:rowOff>77470</xdr:rowOff>
    </xdr:to>
    <xdr:sp macro="" textlink="">
      <xdr:nvSpPr>
        <xdr:cNvPr id="528" name="フローチャート: 判断 527">
          <a:extLst>
            <a:ext uri="{FF2B5EF4-FFF2-40B4-BE49-F238E27FC236}">
              <a16:creationId xmlns:a16="http://schemas.microsoft.com/office/drawing/2014/main" id="{5F012524-86B1-4F39-AB05-B5FD08271F9C}"/>
            </a:ext>
          </a:extLst>
        </xdr:cNvPr>
        <xdr:cNvSpPr/>
      </xdr:nvSpPr>
      <xdr:spPr>
        <a:xfrm>
          <a:off x="11487150" y="60909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76A287FB-DA4B-481A-864A-12CFE90A0372}"/>
            </a:ext>
          </a:extLst>
        </xdr:cNvPr>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295CD2D5-98ED-4C8B-958F-3BCA8F21BBEC}"/>
            </a:ext>
          </a:extLst>
        </xdr:cNvPr>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47B9E31E-CCD4-4048-9561-A82073D47DBA}"/>
            </a:ext>
          </a:extLst>
        </xdr:cNvPr>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AF54AA1C-C217-4B86-B771-9CC22793F2D8}"/>
            </a:ext>
          </a:extLst>
        </xdr:cNvPr>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BF708683-C466-4511-9F0B-B6E33DAA04F9}"/>
            </a:ext>
          </a:extLst>
        </xdr:cNvPr>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21590</xdr:rowOff>
    </xdr:from>
    <xdr:to>
      <xdr:col>85</xdr:col>
      <xdr:colOff>177800</xdr:colOff>
      <xdr:row>36</xdr:row>
      <xdr:rowOff>123190</xdr:rowOff>
    </xdr:to>
    <xdr:sp macro="" textlink="">
      <xdr:nvSpPr>
        <xdr:cNvPr id="534" name="楕円 533">
          <a:extLst>
            <a:ext uri="{FF2B5EF4-FFF2-40B4-BE49-F238E27FC236}">
              <a16:creationId xmlns:a16="http://schemas.microsoft.com/office/drawing/2014/main" id="{EDD54662-2FE4-4018-A4AD-952C4C7401DC}"/>
            </a:ext>
          </a:extLst>
        </xdr:cNvPr>
        <xdr:cNvSpPr/>
      </xdr:nvSpPr>
      <xdr:spPr>
        <a:xfrm>
          <a:off x="14649450" y="596519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44467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751E10D1-03D8-45CB-94C0-42B1CAF1B3B6}"/>
            </a:ext>
          </a:extLst>
        </xdr:cNvPr>
        <xdr:cNvSpPr txBox="1"/>
      </xdr:nvSpPr>
      <xdr:spPr>
        <a:xfrm>
          <a:off x="14738350" y="5822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132080</xdr:rowOff>
    </xdr:from>
    <xdr:to>
      <xdr:col>81</xdr:col>
      <xdr:colOff>101600</xdr:colOff>
      <xdr:row>36</xdr:row>
      <xdr:rowOff>62230</xdr:rowOff>
    </xdr:to>
    <xdr:sp macro="" textlink="">
      <xdr:nvSpPr>
        <xdr:cNvPr id="536" name="楕円 535">
          <a:extLst>
            <a:ext uri="{FF2B5EF4-FFF2-40B4-BE49-F238E27FC236}">
              <a16:creationId xmlns:a16="http://schemas.microsoft.com/office/drawing/2014/main" id="{0AD77C29-D404-4FAD-B5EE-7518D50DD6E4}"/>
            </a:ext>
          </a:extLst>
        </xdr:cNvPr>
        <xdr:cNvSpPr/>
      </xdr:nvSpPr>
      <xdr:spPr>
        <a:xfrm>
          <a:off x="13887450" y="59105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11430</xdr:rowOff>
    </xdr:from>
    <xdr:to>
      <xdr:col>85</xdr:col>
      <xdr:colOff>127000</xdr:colOff>
      <xdr:row>36</xdr:row>
      <xdr:rowOff>72390</xdr:rowOff>
    </xdr:to>
    <xdr:cxnSp macro="">
      <xdr:nvCxnSpPr>
        <xdr:cNvPr id="537" name="直線コネクタ 536">
          <a:extLst>
            <a:ext uri="{FF2B5EF4-FFF2-40B4-BE49-F238E27FC236}">
              <a16:creationId xmlns:a16="http://schemas.microsoft.com/office/drawing/2014/main" id="{928D5C2E-E6BE-4B49-A358-1C0A4502CCE6}"/>
            </a:ext>
          </a:extLst>
        </xdr:cNvPr>
        <xdr:cNvCxnSpPr/>
      </xdr:nvCxnSpPr>
      <xdr:spPr>
        <a:xfrm>
          <a:off x="13938250" y="5955030"/>
          <a:ext cx="762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114935</xdr:rowOff>
    </xdr:from>
    <xdr:to>
      <xdr:col>76</xdr:col>
      <xdr:colOff>165100</xdr:colOff>
      <xdr:row>36</xdr:row>
      <xdr:rowOff>45085</xdr:rowOff>
    </xdr:to>
    <xdr:sp macro="" textlink="">
      <xdr:nvSpPr>
        <xdr:cNvPr id="538" name="楕円 537">
          <a:extLst>
            <a:ext uri="{FF2B5EF4-FFF2-40B4-BE49-F238E27FC236}">
              <a16:creationId xmlns:a16="http://schemas.microsoft.com/office/drawing/2014/main" id="{5D703BB4-7711-4C0F-B62C-A9A28FD557ED}"/>
            </a:ext>
          </a:extLst>
        </xdr:cNvPr>
        <xdr:cNvSpPr/>
      </xdr:nvSpPr>
      <xdr:spPr>
        <a:xfrm>
          <a:off x="13093700" y="58934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165735</xdr:rowOff>
    </xdr:from>
    <xdr:to>
      <xdr:col>81</xdr:col>
      <xdr:colOff>50800</xdr:colOff>
      <xdr:row>36</xdr:row>
      <xdr:rowOff>11430</xdr:rowOff>
    </xdr:to>
    <xdr:cxnSp macro="">
      <xdr:nvCxnSpPr>
        <xdr:cNvPr id="539" name="直線コネクタ 538">
          <a:extLst>
            <a:ext uri="{FF2B5EF4-FFF2-40B4-BE49-F238E27FC236}">
              <a16:creationId xmlns:a16="http://schemas.microsoft.com/office/drawing/2014/main" id="{884D3B5C-1ED4-4F30-A8C9-33972164CB41}"/>
            </a:ext>
          </a:extLst>
        </xdr:cNvPr>
        <xdr:cNvCxnSpPr/>
      </xdr:nvCxnSpPr>
      <xdr:spPr>
        <a:xfrm>
          <a:off x="13144500" y="5944235"/>
          <a:ext cx="79375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55880</xdr:rowOff>
    </xdr:from>
    <xdr:to>
      <xdr:col>72</xdr:col>
      <xdr:colOff>38100</xdr:colOff>
      <xdr:row>35</xdr:row>
      <xdr:rowOff>157480</xdr:rowOff>
    </xdr:to>
    <xdr:sp macro="" textlink="">
      <xdr:nvSpPr>
        <xdr:cNvPr id="540" name="楕円 539">
          <a:extLst>
            <a:ext uri="{FF2B5EF4-FFF2-40B4-BE49-F238E27FC236}">
              <a16:creationId xmlns:a16="http://schemas.microsoft.com/office/drawing/2014/main" id="{E1E9B2F7-945D-407A-8DFF-78F52DE7EC1A}"/>
            </a:ext>
          </a:extLst>
        </xdr:cNvPr>
        <xdr:cNvSpPr/>
      </xdr:nvSpPr>
      <xdr:spPr>
        <a:xfrm>
          <a:off x="12299950" y="5834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106680</xdr:rowOff>
    </xdr:from>
    <xdr:to>
      <xdr:col>76</xdr:col>
      <xdr:colOff>114300</xdr:colOff>
      <xdr:row>35</xdr:row>
      <xdr:rowOff>165735</xdr:rowOff>
    </xdr:to>
    <xdr:cxnSp macro="">
      <xdr:nvCxnSpPr>
        <xdr:cNvPr id="541" name="直線コネクタ 540">
          <a:extLst>
            <a:ext uri="{FF2B5EF4-FFF2-40B4-BE49-F238E27FC236}">
              <a16:creationId xmlns:a16="http://schemas.microsoft.com/office/drawing/2014/main" id="{1CC2930E-CF08-4867-8D82-9C87CA3D4628}"/>
            </a:ext>
          </a:extLst>
        </xdr:cNvPr>
        <xdr:cNvCxnSpPr/>
      </xdr:nvCxnSpPr>
      <xdr:spPr>
        <a:xfrm>
          <a:off x="12344400" y="5885180"/>
          <a:ext cx="8001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6350</xdr:rowOff>
    </xdr:from>
    <xdr:to>
      <xdr:col>67</xdr:col>
      <xdr:colOff>101600</xdr:colOff>
      <xdr:row>35</xdr:row>
      <xdr:rowOff>107950</xdr:rowOff>
    </xdr:to>
    <xdr:sp macro="" textlink="">
      <xdr:nvSpPr>
        <xdr:cNvPr id="542" name="楕円 541">
          <a:extLst>
            <a:ext uri="{FF2B5EF4-FFF2-40B4-BE49-F238E27FC236}">
              <a16:creationId xmlns:a16="http://schemas.microsoft.com/office/drawing/2014/main" id="{C9F41B03-FACF-4781-B5C4-A13D97E5CB8F}"/>
            </a:ext>
          </a:extLst>
        </xdr:cNvPr>
        <xdr:cNvSpPr/>
      </xdr:nvSpPr>
      <xdr:spPr>
        <a:xfrm>
          <a:off x="11487150" y="57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57150</xdr:rowOff>
    </xdr:from>
    <xdr:to>
      <xdr:col>71</xdr:col>
      <xdr:colOff>177800</xdr:colOff>
      <xdr:row>35</xdr:row>
      <xdr:rowOff>106680</xdr:rowOff>
    </xdr:to>
    <xdr:cxnSp macro="">
      <xdr:nvCxnSpPr>
        <xdr:cNvPr id="543" name="直線コネクタ 542">
          <a:extLst>
            <a:ext uri="{FF2B5EF4-FFF2-40B4-BE49-F238E27FC236}">
              <a16:creationId xmlns:a16="http://schemas.microsoft.com/office/drawing/2014/main" id="{3A24257E-1518-4E97-B642-659895DB0502}"/>
            </a:ext>
          </a:extLst>
        </xdr:cNvPr>
        <xdr:cNvCxnSpPr/>
      </xdr:nvCxnSpPr>
      <xdr:spPr>
        <a:xfrm>
          <a:off x="11537950" y="5835650"/>
          <a:ext cx="80645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A930783A-BCF6-46E3-B714-35260DDA817C}"/>
            </a:ext>
          </a:extLst>
        </xdr:cNvPr>
        <xdr:cNvSpPr txBox="1"/>
      </xdr:nvSpPr>
      <xdr:spPr>
        <a:xfrm>
          <a:off x="13742044" y="635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ED9857FE-85A9-425D-A2B8-0EA3C1A11134}"/>
            </a:ext>
          </a:extLst>
        </xdr:cNvPr>
        <xdr:cNvSpPr txBox="1"/>
      </xdr:nvSpPr>
      <xdr:spPr>
        <a:xfrm>
          <a:off x="1296099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106697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888502C9-9A26-446B-9D9C-730AEC02FB06}"/>
            </a:ext>
          </a:extLst>
        </xdr:cNvPr>
        <xdr:cNvSpPr txBox="1"/>
      </xdr:nvSpPr>
      <xdr:spPr>
        <a:xfrm>
          <a:off x="12167244" y="621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68597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C05E6842-7F3D-4C37-B91E-F079C13E4BF2}"/>
            </a:ext>
          </a:extLst>
        </xdr:cNvPr>
        <xdr:cNvSpPr txBox="1"/>
      </xdr:nvSpPr>
      <xdr:spPr>
        <a:xfrm>
          <a:off x="11354444" y="617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78757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4B8FC9F5-0F54-4C2C-AB35-5D594F4474E2}"/>
            </a:ext>
          </a:extLst>
        </xdr:cNvPr>
        <xdr:cNvSpPr txBox="1"/>
      </xdr:nvSpPr>
      <xdr:spPr>
        <a:xfrm>
          <a:off x="13742044"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61612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E023437F-8899-42F9-873D-BD5109ED67EE}"/>
            </a:ext>
          </a:extLst>
        </xdr:cNvPr>
        <xdr:cNvSpPr txBox="1"/>
      </xdr:nvSpPr>
      <xdr:spPr>
        <a:xfrm>
          <a:off x="12960994"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2557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2CA3C24-5837-48EA-A07B-9BE1BF1E4F4B}"/>
            </a:ext>
          </a:extLst>
        </xdr:cNvPr>
        <xdr:cNvSpPr txBox="1"/>
      </xdr:nvSpPr>
      <xdr:spPr>
        <a:xfrm>
          <a:off x="12167244"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124477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CCB0C76B-2EC5-4BC6-9102-63DDF0006C6C}"/>
            </a:ext>
          </a:extLst>
        </xdr:cNvPr>
        <xdr:cNvSpPr txBox="1"/>
      </xdr:nvSpPr>
      <xdr:spPr>
        <a:xfrm>
          <a:off x="11354444" y="55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644393C3-BEB8-4707-A151-C89699103EC5}"/>
            </a:ext>
          </a:extLst>
        </xdr:cNvPr>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CF4C7A03-D363-414D-9DAD-DB3BB6796342}"/>
            </a:ext>
          </a:extLst>
        </xdr:cNvPr>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4878D417-B761-4D1F-B65B-0E6101CE6F23}"/>
            </a:ext>
          </a:extLst>
        </xdr:cNvPr>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228AAE3-BB9F-4211-AF87-12F665B411AC}"/>
            </a:ext>
          </a:extLst>
        </xdr:cNvPr>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FD531695-6883-4ACB-AA0E-807AFFE1F129}"/>
            </a:ext>
          </a:extLst>
        </xdr:cNvPr>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87BFBAED-BFDA-4D91-A32E-C86776F7EED4}"/>
            </a:ext>
          </a:extLst>
        </xdr:cNvPr>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489BC392-20B9-44E5-AC1F-EC2B3A2F6FE4}"/>
            </a:ext>
          </a:extLst>
        </xdr:cNvPr>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B5D02DA6-1FD9-44A5-AF60-A19C9C59753E}"/>
            </a:ext>
          </a:extLst>
        </xdr:cNvPr>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737A9377-966C-40FB-8C34-62756171457C}"/>
            </a:ext>
          </a:extLst>
        </xdr:cNvPr>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C4783E99-4036-4575-9908-35439201E08D}"/>
            </a:ext>
          </a:extLst>
        </xdr:cNvPr>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FE6A8C6A-D2B6-4BEF-8E45-BBB0FBB1F6CD}"/>
            </a:ext>
          </a:extLst>
        </xdr:cNvPr>
        <xdr:cNvCxnSpPr/>
      </xdr:nvCxnSpPr>
      <xdr:spPr>
        <a:xfrm>
          <a:off x="164592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EF1A584E-F070-4A58-BA2B-EE33EBAE2ED4}"/>
            </a:ext>
          </a:extLst>
        </xdr:cNvPr>
        <xdr:cNvSpPr txBox="1"/>
      </xdr:nvSpPr>
      <xdr:spPr>
        <a:xfrm>
          <a:off x="16248514" y="68908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23A41118-3952-4C5F-97A1-77F2EB927CE8}"/>
            </a:ext>
          </a:extLst>
        </xdr:cNvPr>
        <xdr:cNvCxnSpPr/>
      </xdr:nvCxnSpPr>
      <xdr:spPr>
        <a:xfrm>
          <a:off x="164592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14DAC9C5-705D-43F2-BAEE-C80A300B4923}"/>
            </a:ext>
          </a:extLst>
        </xdr:cNvPr>
        <xdr:cNvSpPr txBox="1"/>
      </xdr:nvSpPr>
      <xdr:spPr>
        <a:xfrm>
          <a:off x="15985051" y="65769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A97BDB20-8361-4BCA-9466-3BA2721FC667}"/>
            </a:ext>
          </a:extLst>
        </xdr:cNvPr>
        <xdr:cNvCxnSpPr/>
      </xdr:nvCxnSpPr>
      <xdr:spPr>
        <a:xfrm>
          <a:off x="164592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8CDFE7D3-58FF-44F6-B191-DEF1C2BB72B7}"/>
            </a:ext>
          </a:extLst>
        </xdr:cNvPr>
        <xdr:cNvSpPr txBox="1"/>
      </xdr:nvSpPr>
      <xdr:spPr>
        <a:xfrm>
          <a:off x="15985051" y="62631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86067565-253A-4526-A5C4-57211DDDF2CA}"/>
            </a:ext>
          </a:extLst>
        </xdr:cNvPr>
        <xdr:cNvCxnSpPr/>
      </xdr:nvCxnSpPr>
      <xdr:spPr>
        <a:xfrm>
          <a:off x="164592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37766E44-BACC-4CA8-9375-93875EACA820}"/>
            </a:ext>
          </a:extLst>
        </xdr:cNvPr>
        <xdr:cNvSpPr txBox="1"/>
      </xdr:nvSpPr>
      <xdr:spPr>
        <a:xfrm>
          <a:off x="15985051" y="59428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F86351CC-5E73-4C8B-BE2B-C461EDC06BF9}"/>
            </a:ext>
          </a:extLst>
        </xdr:cNvPr>
        <xdr:cNvCxnSpPr/>
      </xdr:nvCxnSpPr>
      <xdr:spPr>
        <a:xfrm>
          <a:off x="164592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E9923FCF-58B0-49DF-B5C6-B29EFCFEE87C}"/>
            </a:ext>
          </a:extLst>
        </xdr:cNvPr>
        <xdr:cNvSpPr txBox="1"/>
      </xdr:nvSpPr>
      <xdr:spPr>
        <a:xfrm>
          <a:off x="15939981" y="56290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EC867CBD-5D86-4D35-918B-AEB7AEB07982}"/>
            </a:ext>
          </a:extLst>
        </xdr:cNvPr>
        <xdr:cNvCxnSpPr/>
      </xdr:nvCxnSpPr>
      <xdr:spPr>
        <a:xfrm>
          <a:off x="164592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9EBB5B41-E4D0-4AE0-92C0-63BCD16217A5}"/>
            </a:ext>
          </a:extLst>
        </xdr:cNvPr>
        <xdr:cNvSpPr txBox="1"/>
      </xdr:nvSpPr>
      <xdr:spPr>
        <a:xfrm>
          <a:off x="15939981" y="53151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20C93131-48EB-4886-8288-8FF524463B0B}"/>
            </a:ext>
          </a:extLst>
        </xdr:cNvPr>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171D6A5F-FF96-4FA5-A252-0963EF48DFE1}"/>
            </a:ext>
          </a:extLst>
        </xdr:cNvPr>
        <xdr:cNvSpPr txBox="1"/>
      </xdr:nvSpPr>
      <xdr:spPr>
        <a:xfrm>
          <a:off x="15939981" y="500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1E94D689-4268-4697-BC1A-041D72706D9F}"/>
            </a:ext>
          </a:extLst>
        </xdr:cNvPr>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23F01FA9-E747-4A23-ACFF-43CB4C97D736}"/>
            </a:ext>
          </a:extLst>
        </xdr:cNvPr>
        <xdr:cNvCxnSpPr/>
      </xdr:nvCxnSpPr>
      <xdr:spPr>
        <a:xfrm flipV="1">
          <a:off x="19951064" y="5544138"/>
          <a:ext cx="0" cy="1434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0C4A542F-AEE6-4F21-A9EB-D8993521F428}"/>
            </a:ext>
          </a:extLst>
        </xdr:cNvPr>
        <xdr:cNvSpPr txBox="1"/>
      </xdr:nvSpPr>
      <xdr:spPr>
        <a:xfrm>
          <a:off x="19989800" y="6982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EC724EE5-3B3B-4600-821A-E2D6DD23912A}"/>
            </a:ext>
          </a:extLst>
        </xdr:cNvPr>
        <xdr:cNvCxnSpPr/>
      </xdr:nvCxnSpPr>
      <xdr:spPr>
        <a:xfrm>
          <a:off x="19881850" y="69789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EE0494D5-02FE-4112-B22D-62C63173F715}"/>
            </a:ext>
          </a:extLst>
        </xdr:cNvPr>
        <xdr:cNvSpPr txBox="1"/>
      </xdr:nvSpPr>
      <xdr:spPr>
        <a:xfrm>
          <a:off x="19989800" y="5325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9803E5A7-0EBB-4C0C-98F0-05364E7DA0BC}"/>
            </a:ext>
          </a:extLst>
        </xdr:cNvPr>
        <xdr:cNvCxnSpPr/>
      </xdr:nvCxnSpPr>
      <xdr:spPr>
        <a:xfrm>
          <a:off x="19881850" y="55441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119382</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DCBD947D-E877-4CF4-841F-257E003E770E}"/>
            </a:ext>
          </a:extLst>
        </xdr:cNvPr>
        <xdr:cNvSpPr txBox="1"/>
      </xdr:nvSpPr>
      <xdr:spPr>
        <a:xfrm>
          <a:off x="19989800" y="6228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1D171C65-08F8-453E-AA28-59127BE75E08}"/>
            </a:ext>
          </a:extLst>
        </xdr:cNvPr>
        <xdr:cNvSpPr/>
      </xdr:nvSpPr>
      <xdr:spPr>
        <a:xfrm>
          <a:off x="19900900" y="63703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2D4430BA-069F-4732-B405-283E901984A7}"/>
            </a:ext>
          </a:extLst>
        </xdr:cNvPr>
        <xdr:cNvSpPr/>
      </xdr:nvSpPr>
      <xdr:spPr>
        <a:xfrm>
          <a:off x="19157950" y="64027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54879</xdr:rowOff>
    </xdr:from>
    <xdr:to>
      <xdr:col>107</xdr:col>
      <xdr:colOff>101600</xdr:colOff>
      <xdr:row>40</xdr:row>
      <xdr:rowOff>156479</xdr:rowOff>
    </xdr:to>
    <xdr:sp macro="" textlink="">
      <xdr:nvSpPr>
        <xdr:cNvPr id="585" name="フローチャート: 判断 584">
          <a:extLst>
            <a:ext uri="{FF2B5EF4-FFF2-40B4-BE49-F238E27FC236}">
              <a16:creationId xmlns:a16="http://schemas.microsoft.com/office/drawing/2014/main" id="{00469B81-2607-44D1-AF69-DF022889DBFB}"/>
            </a:ext>
          </a:extLst>
        </xdr:cNvPr>
        <xdr:cNvSpPr/>
      </xdr:nvSpPr>
      <xdr:spPr>
        <a:xfrm>
          <a:off x="18345150" y="6658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54443</xdr:rowOff>
    </xdr:from>
    <xdr:to>
      <xdr:col>102</xdr:col>
      <xdr:colOff>165100</xdr:colOff>
      <xdr:row>40</xdr:row>
      <xdr:rowOff>156043</xdr:rowOff>
    </xdr:to>
    <xdr:sp macro="" textlink="">
      <xdr:nvSpPr>
        <xdr:cNvPr id="586" name="フローチャート: 判断 585">
          <a:extLst>
            <a:ext uri="{FF2B5EF4-FFF2-40B4-BE49-F238E27FC236}">
              <a16:creationId xmlns:a16="http://schemas.microsoft.com/office/drawing/2014/main" id="{25FE1143-87B1-4221-BED0-ADA72CD21941}"/>
            </a:ext>
          </a:extLst>
        </xdr:cNvPr>
        <xdr:cNvSpPr/>
      </xdr:nvSpPr>
      <xdr:spPr>
        <a:xfrm>
          <a:off x="17551400" y="6658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27153</xdr:rowOff>
    </xdr:from>
    <xdr:to>
      <xdr:col>98</xdr:col>
      <xdr:colOff>38100</xdr:colOff>
      <xdr:row>40</xdr:row>
      <xdr:rowOff>128753</xdr:rowOff>
    </xdr:to>
    <xdr:sp macro="" textlink="">
      <xdr:nvSpPr>
        <xdr:cNvPr id="587" name="フローチャート: 判断 586">
          <a:extLst>
            <a:ext uri="{FF2B5EF4-FFF2-40B4-BE49-F238E27FC236}">
              <a16:creationId xmlns:a16="http://schemas.microsoft.com/office/drawing/2014/main" id="{5217B25C-2840-41C5-BA86-C9D7CA8BFB62}"/>
            </a:ext>
          </a:extLst>
        </xdr:cNvPr>
        <xdr:cNvSpPr/>
      </xdr:nvSpPr>
      <xdr:spPr>
        <a:xfrm>
          <a:off x="16757650" y="66311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AA16B30-A26A-4BA0-881C-820A6E2D285C}"/>
            </a:ext>
          </a:extLst>
        </xdr:cNvPr>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8B035630-8F51-4CA7-8C4D-7645EFDBBE34}"/>
            </a:ext>
          </a:extLst>
        </xdr:cNvPr>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B87FF8AA-C7D4-447E-9AE3-45044E5FD1C4}"/>
            </a:ext>
          </a:extLst>
        </xdr:cNvPr>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1CB2D8E1-0A6F-46B7-BE49-9B89C067265A}"/>
            </a:ext>
          </a:extLst>
        </xdr:cNvPr>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BFCC9A6E-AA0E-4AFE-8A6F-1A25E197DAF4}"/>
            </a:ext>
          </a:extLst>
        </xdr:cNvPr>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128912</xdr:rowOff>
    </xdr:from>
    <xdr:to>
      <xdr:col>116</xdr:col>
      <xdr:colOff>114300</xdr:colOff>
      <xdr:row>41</xdr:row>
      <xdr:rowOff>59062</xdr:rowOff>
    </xdr:to>
    <xdr:sp macro="" textlink="">
      <xdr:nvSpPr>
        <xdr:cNvPr id="593" name="楕円 592">
          <a:extLst>
            <a:ext uri="{FF2B5EF4-FFF2-40B4-BE49-F238E27FC236}">
              <a16:creationId xmlns:a16="http://schemas.microsoft.com/office/drawing/2014/main" id="{9FEF9454-4FFB-46DF-B582-0279DDC79C57}"/>
            </a:ext>
          </a:extLst>
        </xdr:cNvPr>
        <xdr:cNvSpPr/>
      </xdr:nvSpPr>
      <xdr:spPr>
        <a:xfrm>
          <a:off x="19900900" y="673291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107339</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03EBE84A-0BEA-4D43-814D-272AF9465AD1}"/>
            </a:ext>
          </a:extLst>
        </xdr:cNvPr>
        <xdr:cNvSpPr txBox="1"/>
      </xdr:nvSpPr>
      <xdr:spPr>
        <a:xfrm>
          <a:off x="19989800" y="671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132352</xdr:rowOff>
    </xdr:from>
    <xdr:to>
      <xdr:col>112</xdr:col>
      <xdr:colOff>38100</xdr:colOff>
      <xdr:row>41</xdr:row>
      <xdr:rowOff>62502</xdr:rowOff>
    </xdr:to>
    <xdr:sp macro="" textlink="">
      <xdr:nvSpPr>
        <xdr:cNvPr id="595" name="楕円 594">
          <a:extLst>
            <a:ext uri="{FF2B5EF4-FFF2-40B4-BE49-F238E27FC236}">
              <a16:creationId xmlns:a16="http://schemas.microsoft.com/office/drawing/2014/main" id="{54BB8C4E-D035-4B1B-8BF4-73F6D5174A6A}"/>
            </a:ext>
          </a:extLst>
        </xdr:cNvPr>
        <xdr:cNvSpPr/>
      </xdr:nvSpPr>
      <xdr:spPr>
        <a:xfrm>
          <a:off x="19157950" y="67363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8262</xdr:rowOff>
    </xdr:from>
    <xdr:to>
      <xdr:col>116</xdr:col>
      <xdr:colOff>63500</xdr:colOff>
      <xdr:row>41</xdr:row>
      <xdr:rowOff>11702</xdr:rowOff>
    </xdr:to>
    <xdr:cxnSp macro="">
      <xdr:nvCxnSpPr>
        <xdr:cNvPr id="596" name="直線コネクタ 595">
          <a:extLst>
            <a:ext uri="{FF2B5EF4-FFF2-40B4-BE49-F238E27FC236}">
              <a16:creationId xmlns:a16="http://schemas.microsoft.com/office/drawing/2014/main" id="{5D5EBE84-25AF-4595-901B-365A702C1D0B}"/>
            </a:ext>
          </a:extLst>
        </xdr:cNvPr>
        <xdr:cNvCxnSpPr/>
      </xdr:nvCxnSpPr>
      <xdr:spPr>
        <a:xfrm flipV="1">
          <a:off x="19202400" y="6777362"/>
          <a:ext cx="749300" cy="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146166</xdr:rowOff>
    </xdr:from>
    <xdr:to>
      <xdr:col>107</xdr:col>
      <xdr:colOff>101600</xdr:colOff>
      <xdr:row>41</xdr:row>
      <xdr:rowOff>76316</xdr:rowOff>
    </xdr:to>
    <xdr:sp macro="" textlink="">
      <xdr:nvSpPr>
        <xdr:cNvPr id="597" name="楕円 596">
          <a:extLst>
            <a:ext uri="{FF2B5EF4-FFF2-40B4-BE49-F238E27FC236}">
              <a16:creationId xmlns:a16="http://schemas.microsoft.com/office/drawing/2014/main" id="{605B0586-DD0D-4826-82AD-CC11A73CA59C}"/>
            </a:ext>
          </a:extLst>
        </xdr:cNvPr>
        <xdr:cNvSpPr/>
      </xdr:nvSpPr>
      <xdr:spPr>
        <a:xfrm>
          <a:off x="18345150" y="67501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11702</xdr:rowOff>
    </xdr:from>
    <xdr:to>
      <xdr:col>111</xdr:col>
      <xdr:colOff>177800</xdr:colOff>
      <xdr:row>41</xdr:row>
      <xdr:rowOff>25516</xdr:rowOff>
    </xdr:to>
    <xdr:cxnSp macro="">
      <xdr:nvCxnSpPr>
        <xdr:cNvPr id="598" name="直線コネクタ 597">
          <a:extLst>
            <a:ext uri="{FF2B5EF4-FFF2-40B4-BE49-F238E27FC236}">
              <a16:creationId xmlns:a16="http://schemas.microsoft.com/office/drawing/2014/main" id="{4D3353AB-11D4-4CBB-9977-F80D316407BF}"/>
            </a:ext>
          </a:extLst>
        </xdr:cNvPr>
        <xdr:cNvCxnSpPr/>
      </xdr:nvCxnSpPr>
      <xdr:spPr>
        <a:xfrm flipV="1">
          <a:off x="18395950" y="6780802"/>
          <a:ext cx="806450" cy="1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144904</xdr:rowOff>
    </xdr:from>
    <xdr:to>
      <xdr:col>102</xdr:col>
      <xdr:colOff>165100</xdr:colOff>
      <xdr:row>41</xdr:row>
      <xdr:rowOff>75054</xdr:rowOff>
    </xdr:to>
    <xdr:sp macro="" textlink="">
      <xdr:nvSpPr>
        <xdr:cNvPr id="599" name="楕円 598">
          <a:extLst>
            <a:ext uri="{FF2B5EF4-FFF2-40B4-BE49-F238E27FC236}">
              <a16:creationId xmlns:a16="http://schemas.microsoft.com/office/drawing/2014/main" id="{4744633A-68B0-4081-BF36-12E6B7531378}"/>
            </a:ext>
          </a:extLst>
        </xdr:cNvPr>
        <xdr:cNvSpPr/>
      </xdr:nvSpPr>
      <xdr:spPr>
        <a:xfrm>
          <a:off x="17551400" y="67489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24254</xdr:rowOff>
    </xdr:from>
    <xdr:to>
      <xdr:col>107</xdr:col>
      <xdr:colOff>50800</xdr:colOff>
      <xdr:row>41</xdr:row>
      <xdr:rowOff>25516</xdr:rowOff>
    </xdr:to>
    <xdr:cxnSp macro="">
      <xdr:nvCxnSpPr>
        <xdr:cNvPr id="600" name="直線コネクタ 599">
          <a:extLst>
            <a:ext uri="{FF2B5EF4-FFF2-40B4-BE49-F238E27FC236}">
              <a16:creationId xmlns:a16="http://schemas.microsoft.com/office/drawing/2014/main" id="{3A0CAF01-2F46-4048-958E-02DBB3043B16}"/>
            </a:ext>
          </a:extLst>
        </xdr:cNvPr>
        <xdr:cNvCxnSpPr/>
      </xdr:nvCxnSpPr>
      <xdr:spPr>
        <a:xfrm>
          <a:off x="17602200" y="6793354"/>
          <a:ext cx="793750" cy="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142879</xdr:rowOff>
    </xdr:from>
    <xdr:to>
      <xdr:col>98</xdr:col>
      <xdr:colOff>38100</xdr:colOff>
      <xdr:row>41</xdr:row>
      <xdr:rowOff>73029</xdr:rowOff>
    </xdr:to>
    <xdr:sp macro="" textlink="">
      <xdr:nvSpPr>
        <xdr:cNvPr id="601" name="楕円 600">
          <a:extLst>
            <a:ext uri="{FF2B5EF4-FFF2-40B4-BE49-F238E27FC236}">
              <a16:creationId xmlns:a16="http://schemas.microsoft.com/office/drawing/2014/main" id="{D4A6F245-9BCB-4A9B-9647-D111AF1522FE}"/>
            </a:ext>
          </a:extLst>
        </xdr:cNvPr>
        <xdr:cNvSpPr/>
      </xdr:nvSpPr>
      <xdr:spPr>
        <a:xfrm>
          <a:off x="16757650" y="674687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22229</xdr:rowOff>
    </xdr:from>
    <xdr:to>
      <xdr:col>102</xdr:col>
      <xdr:colOff>114300</xdr:colOff>
      <xdr:row>41</xdr:row>
      <xdr:rowOff>24254</xdr:rowOff>
    </xdr:to>
    <xdr:cxnSp macro="">
      <xdr:nvCxnSpPr>
        <xdr:cNvPr id="602" name="直線コネクタ 601">
          <a:extLst>
            <a:ext uri="{FF2B5EF4-FFF2-40B4-BE49-F238E27FC236}">
              <a16:creationId xmlns:a16="http://schemas.microsoft.com/office/drawing/2014/main" id="{AFAAFB5A-42B3-45A2-8348-6B615B3B919A}"/>
            </a:ext>
          </a:extLst>
        </xdr:cNvPr>
        <xdr:cNvCxnSpPr/>
      </xdr:nvCxnSpPr>
      <xdr:spPr>
        <a:xfrm>
          <a:off x="16802100" y="6791329"/>
          <a:ext cx="8001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75633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1D601CC7-BE29-4D87-B4A7-4B6678680E4C}"/>
            </a:ext>
          </a:extLst>
        </xdr:cNvPr>
        <xdr:cNvSpPr txBox="1"/>
      </xdr:nvSpPr>
      <xdr:spPr>
        <a:xfrm>
          <a:off x="18947911" y="618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1556</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054F8EDA-D58F-4FA5-B0CF-E22AF8FA52D6}"/>
            </a:ext>
          </a:extLst>
        </xdr:cNvPr>
        <xdr:cNvSpPr txBox="1"/>
      </xdr:nvSpPr>
      <xdr:spPr>
        <a:xfrm>
          <a:off x="18166861" y="644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1120</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04D7195F-DDDC-43BF-9813-F61AD9742239}"/>
            </a:ext>
          </a:extLst>
        </xdr:cNvPr>
        <xdr:cNvSpPr txBox="1"/>
      </xdr:nvSpPr>
      <xdr:spPr>
        <a:xfrm>
          <a:off x="17354061" y="644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145280</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26A0B0FA-4A8D-47C5-AB43-B8238B15DAD8}"/>
            </a:ext>
          </a:extLst>
        </xdr:cNvPr>
        <xdr:cNvSpPr txBox="1"/>
      </xdr:nvSpPr>
      <xdr:spPr>
        <a:xfrm>
          <a:off x="16560311" y="641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53629</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F4A34309-95AE-406C-8FA2-A504A083491C}"/>
            </a:ext>
          </a:extLst>
        </xdr:cNvPr>
        <xdr:cNvSpPr txBox="1"/>
      </xdr:nvSpPr>
      <xdr:spPr>
        <a:xfrm>
          <a:off x="18947911" y="682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67443</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D7CC3E60-A6B5-4B72-B783-ABD55D8847C4}"/>
            </a:ext>
          </a:extLst>
        </xdr:cNvPr>
        <xdr:cNvSpPr txBox="1"/>
      </xdr:nvSpPr>
      <xdr:spPr>
        <a:xfrm>
          <a:off x="18166861" y="683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66181</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CDD6A6FB-9EB1-49AC-BE67-2414A5B59B92}"/>
            </a:ext>
          </a:extLst>
        </xdr:cNvPr>
        <xdr:cNvSpPr txBox="1"/>
      </xdr:nvSpPr>
      <xdr:spPr>
        <a:xfrm>
          <a:off x="17354061" y="683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64156</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03C22763-ADEA-47B2-801A-C2373C7052ED}"/>
            </a:ext>
          </a:extLst>
        </xdr:cNvPr>
        <xdr:cNvSpPr txBox="1"/>
      </xdr:nvSpPr>
      <xdr:spPr>
        <a:xfrm>
          <a:off x="16560311" y="683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607EB18C-352F-4DA0-A88B-8743DFD7BB93}"/>
            </a:ext>
          </a:extLst>
        </xdr:cNvPr>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96B9DB2C-E6C3-4656-92F9-9C6AAF5322BA}"/>
            </a:ext>
          </a:extLst>
        </xdr:cNvPr>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618AD3F7-FC6F-4079-9268-A33F52417C7D}"/>
            </a:ext>
          </a:extLst>
        </xdr:cNvPr>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4D2AFA51-FCC6-46E5-BE04-C45675E8FB3D}"/>
            </a:ext>
          </a:extLst>
        </xdr:cNvPr>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8EEFE23E-6A06-4773-8D33-E1FE6CF0E8CA}"/>
            </a:ext>
          </a:extLst>
        </xdr:cNvPr>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A638389A-61DA-4629-82D4-377E60673630}"/>
            </a:ext>
          </a:extLst>
        </xdr:cNvPr>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1F08EC93-D9F9-4DBC-8D20-A58C2CA2EB1D}"/>
            </a:ext>
          </a:extLst>
        </xdr:cNvPr>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9783AFAB-90D8-43CC-B5C1-CF2909A25061}"/>
            </a:ext>
          </a:extLst>
        </xdr:cNvPr>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D40E3E5A-2911-4C28-A13D-7A2DB7A53B38}"/>
            </a:ext>
          </a:extLst>
        </xdr:cNvPr>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15EA6B9A-DA6C-4B37-A57F-AC0AFFC599E2}"/>
            </a:ext>
          </a:extLst>
        </xdr:cNvPr>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31568152-29D0-4DEE-99A0-D727F755D5C5}"/>
            </a:ext>
          </a:extLst>
        </xdr:cNvPr>
        <xdr:cNvSpPr txBox="1"/>
      </xdr:nvSpPr>
      <xdr:spPr>
        <a:xfrm>
          <a:off x="107977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749AD5E7-0509-40BF-9C3E-679C45FA7F1E}"/>
            </a:ext>
          </a:extLst>
        </xdr:cNvPr>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19F915D8-53A5-4925-BA0F-4A615CDD75EC}"/>
            </a:ext>
          </a:extLst>
        </xdr:cNvPr>
        <xdr:cNvSpPr txBox="1"/>
      </xdr:nvSpPr>
      <xdr:spPr>
        <a:xfrm>
          <a:off x="1079772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4EC30C89-9132-46DF-A9FA-CBE4177DCAC6}"/>
            </a:ext>
          </a:extLst>
        </xdr:cNvPr>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8FC38841-7949-4539-ACA4-0E67223232DD}"/>
            </a:ext>
          </a:extLst>
        </xdr:cNvPr>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AD11B429-2B0A-4BB6-809F-C1FB9AEDC7AF}"/>
            </a:ext>
          </a:extLst>
        </xdr:cNvPr>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34541044-CF6E-4981-B30D-072BE0773A74}"/>
            </a:ext>
          </a:extLst>
        </xdr:cNvPr>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6B339412-AAB9-4C5D-85E4-438AD6FCD3E7}"/>
            </a:ext>
          </a:extLst>
        </xdr:cNvPr>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975BC127-1DA3-489A-A217-09BCBEFD8F43}"/>
            </a:ext>
          </a:extLst>
        </xdr:cNvPr>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695386A8-28EC-40E0-94AA-1BA0926FD366}"/>
            </a:ext>
          </a:extLst>
        </xdr:cNvPr>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F2F224FD-C982-4117-AB6B-41F5BEF5A683}"/>
            </a:ext>
          </a:extLst>
        </xdr:cNvPr>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CF3FA39A-DB2C-4901-B5FB-29A1195F5EC0}"/>
            </a:ext>
          </a:extLst>
        </xdr:cNvPr>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BBFDBC6C-EB6A-4669-AEFB-0B4A2E3FF2FC}"/>
            </a:ext>
          </a:extLst>
        </xdr:cNvPr>
        <xdr:cNvSpPr txBox="1"/>
      </xdr:nvSpPr>
      <xdr:spPr>
        <a:xfrm>
          <a:off x="10906911" y="89854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EA160C0B-91EC-455B-964B-1A7E8060AD12}"/>
            </a:ext>
          </a:extLst>
        </xdr:cNvPr>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91F847F4-EFDA-4EC0-B89A-F922C14009A4}"/>
            </a:ext>
          </a:extLst>
        </xdr:cNvPr>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00BCF8A6-3656-464B-8752-C2A8FCC1525E}"/>
            </a:ext>
          </a:extLst>
        </xdr:cNvPr>
        <xdr:cNvCxnSpPr/>
      </xdr:nvCxnSpPr>
      <xdr:spPr>
        <a:xfrm flipV="1">
          <a:off x="14699614" y="9127853"/>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D60BDC3C-BDAC-45B9-AF96-1DBEFA8184E9}"/>
            </a:ext>
          </a:extLst>
        </xdr:cNvPr>
        <xdr:cNvSpPr txBox="1"/>
      </xdr:nvSpPr>
      <xdr:spPr>
        <a:xfrm>
          <a:off x="14738350" y="10576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28C393EA-C312-478E-8EFA-287EC7449649}"/>
            </a:ext>
          </a:extLst>
        </xdr:cNvPr>
        <xdr:cNvCxnSpPr/>
      </xdr:nvCxnSpPr>
      <xdr:spPr>
        <a:xfrm>
          <a:off x="14611350" y="105729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D68F21BE-B686-4451-A43F-7583AF1B5918}"/>
            </a:ext>
          </a:extLst>
        </xdr:cNvPr>
        <xdr:cNvSpPr txBox="1"/>
      </xdr:nvSpPr>
      <xdr:spPr>
        <a:xfrm>
          <a:off x="14738350" y="89157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EDA120C7-F511-422D-A063-0B5D805B86C8}"/>
            </a:ext>
          </a:extLst>
        </xdr:cNvPr>
        <xdr:cNvCxnSpPr/>
      </xdr:nvCxnSpPr>
      <xdr:spPr>
        <a:xfrm>
          <a:off x="14611350" y="91278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17434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8F82CAD1-BAB5-4265-932B-2D1D6A84E5AE}"/>
            </a:ext>
          </a:extLst>
        </xdr:cNvPr>
        <xdr:cNvSpPr txBox="1"/>
      </xdr:nvSpPr>
      <xdr:spPr>
        <a:xfrm>
          <a:off x="14738350" y="9923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21C322B6-72FF-4213-A177-1FD06642507C}"/>
            </a:ext>
          </a:extLst>
        </xdr:cNvPr>
        <xdr:cNvSpPr/>
      </xdr:nvSpPr>
      <xdr:spPr>
        <a:xfrm>
          <a:off x="14649450" y="994500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BBC85C80-A2FE-4622-A69C-F78543E6548F}"/>
            </a:ext>
          </a:extLst>
        </xdr:cNvPr>
        <xdr:cNvSpPr/>
      </xdr:nvSpPr>
      <xdr:spPr>
        <a:xfrm>
          <a:off x="13887450" y="9936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117384</xdr:rowOff>
    </xdr:from>
    <xdr:to>
      <xdr:col>76</xdr:col>
      <xdr:colOff>165100</xdr:colOff>
      <xdr:row>60</xdr:row>
      <xdr:rowOff>47534</xdr:rowOff>
    </xdr:to>
    <xdr:sp macro="" textlink="">
      <xdr:nvSpPr>
        <xdr:cNvPr id="644" name="フローチャート: 判断 643">
          <a:extLst>
            <a:ext uri="{FF2B5EF4-FFF2-40B4-BE49-F238E27FC236}">
              <a16:creationId xmlns:a16="http://schemas.microsoft.com/office/drawing/2014/main" id="{2E589E6D-E329-41DF-8911-000CB2ACD52C}"/>
            </a:ext>
          </a:extLst>
        </xdr:cNvPr>
        <xdr:cNvSpPr/>
      </xdr:nvSpPr>
      <xdr:spPr>
        <a:xfrm>
          <a:off x="13093700" y="98582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81462</xdr:rowOff>
    </xdr:from>
    <xdr:to>
      <xdr:col>72</xdr:col>
      <xdr:colOff>38100</xdr:colOff>
      <xdr:row>60</xdr:row>
      <xdr:rowOff>11612</xdr:rowOff>
    </xdr:to>
    <xdr:sp macro="" textlink="">
      <xdr:nvSpPr>
        <xdr:cNvPr id="645" name="フローチャート: 判断 644">
          <a:extLst>
            <a:ext uri="{FF2B5EF4-FFF2-40B4-BE49-F238E27FC236}">
              <a16:creationId xmlns:a16="http://schemas.microsoft.com/office/drawing/2014/main" id="{FE09BACD-9C2A-41D2-A865-D80CAA52009F}"/>
            </a:ext>
          </a:extLst>
        </xdr:cNvPr>
        <xdr:cNvSpPr/>
      </xdr:nvSpPr>
      <xdr:spPr>
        <a:xfrm>
          <a:off x="12299950" y="98223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45538</xdr:rowOff>
    </xdr:from>
    <xdr:to>
      <xdr:col>67</xdr:col>
      <xdr:colOff>101600</xdr:colOff>
      <xdr:row>59</xdr:row>
      <xdr:rowOff>147138</xdr:rowOff>
    </xdr:to>
    <xdr:sp macro="" textlink="">
      <xdr:nvSpPr>
        <xdr:cNvPr id="646" name="フローチャート: 判断 645">
          <a:extLst>
            <a:ext uri="{FF2B5EF4-FFF2-40B4-BE49-F238E27FC236}">
              <a16:creationId xmlns:a16="http://schemas.microsoft.com/office/drawing/2014/main" id="{3A04D1C6-F71E-46A5-A476-D1E0E7A02A82}"/>
            </a:ext>
          </a:extLst>
        </xdr:cNvPr>
        <xdr:cNvSpPr/>
      </xdr:nvSpPr>
      <xdr:spPr>
        <a:xfrm>
          <a:off x="11487150" y="978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25475C12-3931-4718-8E48-62C74829FAD2}"/>
            </a:ext>
          </a:extLst>
        </xdr:cNvPr>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5C36ACD3-2BA3-4733-B3D3-FAA4D2D0BC3D}"/>
            </a:ext>
          </a:extLst>
        </xdr:cNvPr>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A935501-427B-417C-8AD3-78DA241ECE51}"/>
            </a:ext>
          </a:extLst>
        </xdr:cNvPr>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29CD701E-B6C9-4038-A27B-112AA4A3B293}"/>
            </a:ext>
          </a:extLst>
        </xdr:cNvPr>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803002A8-5096-4575-8441-D881F5C1AEB4}"/>
            </a:ext>
          </a:extLst>
        </xdr:cNvPr>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24312</xdr:rowOff>
    </xdr:from>
    <xdr:to>
      <xdr:col>85</xdr:col>
      <xdr:colOff>177800</xdr:colOff>
      <xdr:row>56</xdr:row>
      <xdr:rowOff>125912</xdr:rowOff>
    </xdr:to>
    <xdr:sp macro="" textlink="">
      <xdr:nvSpPr>
        <xdr:cNvPr id="652" name="楕円 651">
          <a:extLst>
            <a:ext uri="{FF2B5EF4-FFF2-40B4-BE49-F238E27FC236}">
              <a16:creationId xmlns:a16="http://schemas.microsoft.com/office/drawing/2014/main" id="{4CE14B92-E538-4221-B966-A9F36879B4CC}"/>
            </a:ext>
          </a:extLst>
        </xdr:cNvPr>
        <xdr:cNvSpPr/>
      </xdr:nvSpPr>
      <xdr:spPr>
        <a:xfrm>
          <a:off x="14649450" y="926991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47189</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1FB5ED21-C5B8-4243-9519-7C5D493D80B5}"/>
            </a:ext>
          </a:extLst>
        </xdr:cNvPr>
        <xdr:cNvSpPr txBox="1"/>
      </xdr:nvSpPr>
      <xdr:spPr>
        <a:xfrm>
          <a:off x="14738350" y="9127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161472</xdr:rowOff>
    </xdr:from>
    <xdr:to>
      <xdr:col>81</xdr:col>
      <xdr:colOff>101600</xdr:colOff>
      <xdr:row>56</xdr:row>
      <xdr:rowOff>91622</xdr:rowOff>
    </xdr:to>
    <xdr:sp macro="" textlink="">
      <xdr:nvSpPr>
        <xdr:cNvPr id="654" name="楕円 653">
          <a:extLst>
            <a:ext uri="{FF2B5EF4-FFF2-40B4-BE49-F238E27FC236}">
              <a16:creationId xmlns:a16="http://schemas.microsoft.com/office/drawing/2014/main" id="{BB67FEA7-1C87-4435-8EBC-39CBC83059E6}"/>
            </a:ext>
          </a:extLst>
        </xdr:cNvPr>
        <xdr:cNvSpPr/>
      </xdr:nvSpPr>
      <xdr:spPr>
        <a:xfrm>
          <a:off x="13887450" y="92419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40822</xdr:rowOff>
    </xdr:from>
    <xdr:to>
      <xdr:col>85</xdr:col>
      <xdr:colOff>127000</xdr:colOff>
      <xdr:row>56</xdr:row>
      <xdr:rowOff>75112</xdr:rowOff>
    </xdr:to>
    <xdr:cxnSp macro="">
      <xdr:nvCxnSpPr>
        <xdr:cNvPr id="655" name="直線コネクタ 654">
          <a:extLst>
            <a:ext uri="{FF2B5EF4-FFF2-40B4-BE49-F238E27FC236}">
              <a16:creationId xmlns:a16="http://schemas.microsoft.com/office/drawing/2014/main" id="{47F22511-0DC5-4163-93FE-43DD800C1232}"/>
            </a:ext>
          </a:extLst>
        </xdr:cNvPr>
        <xdr:cNvCxnSpPr/>
      </xdr:nvCxnSpPr>
      <xdr:spPr>
        <a:xfrm>
          <a:off x="13938250" y="9286422"/>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127181</xdr:rowOff>
    </xdr:from>
    <xdr:to>
      <xdr:col>76</xdr:col>
      <xdr:colOff>165100</xdr:colOff>
      <xdr:row>56</xdr:row>
      <xdr:rowOff>57331</xdr:rowOff>
    </xdr:to>
    <xdr:sp macro="" textlink="">
      <xdr:nvSpPr>
        <xdr:cNvPr id="656" name="楕円 655">
          <a:extLst>
            <a:ext uri="{FF2B5EF4-FFF2-40B4-BE49-F238E27FC236}">
              <a16:creationId xmlns:a16="http://schemas.microsoft.com/office/drawing/2014/main" id="{7580BCBC-0A8B-41BB-8367-E2CC74A72BEE}"/>
            </a:ext>
          </a:extLst>
        </xdr:cNvPr>
        <xdr:cNvSpPr/>
      </xdr:nvSpPr>
      <xdr:spPr>
        <a:xfrm>
          <a:off x="13093700" y="92076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6531</xdr:rowOff>
    </xdr:from>
    <xdr:to>
      <xdr:col>81</xdr:col>
      <xdr:colOff>50800</xdr:colOff>
      <xdr:row>56</xdr:row>
      <xdr:rowOff>40822</xdr:rowOff>
    </xdr:to>
    <xdr:cxnSp macro="">
      <xdr:nvCxnSpPr>
        <xdr:cNvPr id="657" name="直線コネクタ 656">
          <a:extLst>
            <a:ext uri="{FF2B5EF4-FFF2-40B4-BE49-F238E27FC236}">
              <a16:creationId xmlns:a16="http://schemas.microsoft.com/office/drawing/2014/main" id="{E9BA47F7-DDE8-4856-BD4C-7FE1312CECF5}"/>
            </a:ext>
          </a:extLst>
        </xdr:cNvPr>
        <xdr:cNvCxnSpPr/>
      </xdr:nvCxnSpPr>
      <xdr:spPr>
        <a:xfrm>
          <a:off x="13144500" y="9252131"/>
          <a:ext cx="7937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92891</xdr:rowOff>
    </xdr:from>
    <xdr:to>
      <xdr:col>72</xdr:col>
      <xdr:colOff>38100</xdr:colOff>
      <xdr:row>56</xdr:row>
      <xdr:rowOff>23041</xdr:rowOff>
    </xdr:to>
    <xdr:sp macro="" textlink="">
      <xdr:nvSpPr>
        <xdr:cNvPr id="658" name="楕円 657">
          <a:extLst>
            <a:ext uri="{FF2B5EF4-FFF2-40B4-BE49-F238E27FC236}">
              <a16:creationId xmlns:a16="http://schemas.microsoft.com/office/drawing/2014/main" id="{E6FACA7E-A78B-4F11-9119-90C957476C14}"/>
            </a:ext>
          </a:extLst>
        </xdr:cNvPr>
        <xdr:cNvSpPr/>
      </xdr:nvSpPr>
      <xdr:spPr>
        <a:xfrm>
          <a:off x="12299950" y="917339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143691</xdr:rowOff>
    </xdr:from>
    <xdr:to>
      <xdr:col>76</xdr:col>
      <xdr:colOff>114300</xdr:colOff>
      <xdr:row>56</xdr:row>
      <xdr:rowOff>6531</xdr:rowOff>
    </xdr:to>
    <xdr:cxnSp macro="">
      <xdr:nvCxnSpPr>
        <xdr:cNvPr id="659" name="直線コネクタ 658">
          <a:extLst>
            <a:ext uri="{FF2B5EF4-FFF2-40B4-BE49-F238E27FC236}">
              <a16:creationId xmlns:a16="http://schemas.microsoft.com/office/drawing/2014/main" id="{19708D1C-5F45-49EA-A174-AACA72DFB9AF}"/>
            </a:ext>
          </a:extLst>
        </xdr:cNvPr>
        <xdr:cNvCxnSpPr/>
      </xdr:nvCxnSpPr>
      <xdr:spPr>
        <a:xfrm>
          <a:off x="12344400" y="9224191"/>
          <a:ext cx="8001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58601</xdr:rowOff>
    </xdr:from>
    <xdr:to>
      <xdr:col>67</xdr:col>
      <xdr:colOff>101600</xdr:colOff>
      <xdr:row>55</xdr:row>
      <xdr:rowOff>160201</xdr:rowOff>
    </xdr:to>
    <xdr:sp macro="" textlink="">
      <xdr:nvSpPr>
        <xdr:cNvPr id="660" name="楕円 659">
          <a:extLst>
            <a:ext uri="{FF2B5EF4-FFF2-40B4-BE49-F238E27FC236}">
              <a16:creationId xmlns:a16="http://schemas.microsoft.com/office/drawing/2014/main" id="{53256029-64B4-4562-9E5C-B48C7E236ED2}"/>
            </a:ext>
          </a:extLst>
        </xdr:cNvPr>
        <xdr:cNvSpPr/>
      </xdr:nvSpPr>
      <xdr:spPr>
        <a:xfrm>
          <a:off x="11487150" y="913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109401</xdr:rowOff>
    </xdr:from>
    <xdr:to>
      <xdr:col>71</xdr:col>
      <xdr:colOff>177800</xdr:colOff>
      <xdr:row>55</xdr:row>
      <xdr:rowOff>143691</xdr:rowOff>
    </xdr:to>
    <xdr:cxnSp macro="">
      <xdr:nvCxnSpPr>
        <xdr:cNvPr id="661" name="直線コネクタ 660">
          <a:extLst>
            <a:ext uri="{FF2B5EF4-FFF2-40B4-BE49-F238E27FC236}">
              <a16:creationId xmlns:a16="http://schemas.microsoft.com/office/drawing/2014/main" id="{C27957AA-3FED-4E74-9184-DFD3CCE01D58}"/>
            </a:ext>
          </a:extLst>
        </xdr:cNvPr>
        <xdr:cNvCxnSpPr/>
      </xdr:nvCxnSpPr>
      <xdr:spPr>
        <a:xfrm>
          <a:off x="11537950" y="9189901"/>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123570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FD9D9037-BD13-471A-8792-F52D4A2CE11B}"/>
            </a:ext>
          </a:extLst>
        </xdr:cNvPr>
        <xdr:cNvSpPr txBox="1"/>
      </xdr:nvSpPr>
      <xdr:spPr>
        <a:xfrm>
          <a:off x="13742044" y="10029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38661</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1E65A26E-C523-4682-86B6-0A6EF49A4793}"/>
            </a:ext>
          </a:extLst>
        </xdr:cNvPr>
        <xdr:cNvSpPr txBox="1"/>
      </xdr:nvSpPr>
      <xdr:spPr>
        <a:xfrm>
          <a:off x="12960994" y="9944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2739</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F715A951-C4D7-400A-AC8D-78795221339F}"/>
            </a:ext>
          </a:extLst>
        </xdr:cNvPr>
        <xdr:cNvSpPr txBox="1"/>
      </xdr:nvSpPr>
      <xdr:spPr>
        <a:xfrm>
          <a:off x="12167244" y="9908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138265</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9A7836B4-5C5C-40F3-894F-2ACAA0E4E140}"/>
            </a:ext>
          </a:extLst>
        </xdr:cNvPr>
        <xdr:cNvSpPr txBox="1"/>
      </xdr:nvSpPr>
      <xdr:spPr>
        <a:xfrm>
          <a:off x="11354444" y="987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108149</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4F1D6D41-ED80-4DE5-998C-2842DDFAB272}"/>
            </a:ext>
          </a:extLst>
        </xdr:cNvPr>
        <xdr:cNvSpPr txBox="1"/>
      </xdr:nvSpPr>
      <xdr:spPr>
        <a:xfrm>
          <a:off x="13742044" y="9023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73858</xdr:rowOff>
    </xdr:from>
    <xdr:ext cx="340478" cy="259045"/>
    <xdr:sp macro="" textlink="">
      <xdr:nvSpPr>
        <xdr:cNvPr id="667" name="n_2mainValue【保健センター・保健所】&#10;有形固定資産減価償却率">
          <a:extLst>
            <a:ext uri="{FF2B5EF4-FFF2-40B4-BE49-F238E27FC236}">
              <a16:creationId xmlns:a16="http://schemas.microsoft.com/office/drawing/2014/main" id="{EC2084FB-EBEE-4787-AFB8-F14816409DDB}"/>
            </a:ext>
          </a:extLst>
        </xdr:cNvPr>
        <xdr:cNvSpPr txBox="1"/>
      </xdr:nvSpPr>
      <xdr:spPr>
        <a:xfrm>
          <a:off x="12993311" y="89892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39568</xdr:rowOff>
    </xdr:from>
    <xdr:ext cx="340478" cy="259045"/>
    <xdr:sp macro="" textlink="">
      <xdr:nvSpPr>
        <xdr:cNvPr id="668" name="n_3mainValue【保健センター・保健所】&#10;有形固定資産減価償却率">
          <a:extLst>
            <a:ext uri="{FF2B5EF4-FFF2-40B4-BE49-F238E27FC236}">
              <a16:creationId xmlns:a16="http://schemas.microsoft.com/office/drawing/2014/main" id="{8514B125-A6CF-4109-9612-19425ECB48D2}"/>
            </a:ext>
          </a:extLst>
        </xdr:cNvPr>
        <xdr:cNvSpPr txBox="1"/>
      </xdr:nvSpPr>
      <xdr:spPr>
        <a:xfrm>
          <a:off x="12180511" y="89549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54</xdr:row>
      <xdr:rowOff>5278</xdr:rowOff>
    </xdr:from>
    <xdr:ext cx="340478" cy="259045"/>
    <xdr:sp macro="" textlink="">
      <xdr:nvSpPr>
        <xdr:cNvPr id="669" name="n_4mainValue【保健センター・保健所】&#10;有形固定資産減価償却率">
          <a:extLst>
            <a:ext uri="{FF2B5EF4-FFF2-40B4-BE49-F238E27FC236}">
              <a16:creationId xmlns:a16="http://schemas.microsoft.com/office/drawing/2014/main" id="{CE860C4E-F989-49BD-8F4C-6CA17946D518}"/>
            </a:ext>
          </a:extLst>
        </xdr:cNvPr>
        <xdr:cNvSpPr txBox="1"/>
      </xdr:nvSpPr>
      <xdr:spPr>
        <a:xfrm>
          <a:off x="11386761" y="89206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762D3A63-822A-461D-AD95-DCABC07C1181}"/>
            </a:ext>
          </a:extLst>
        </xdr:cNvPr>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CA1092B8-05D0-488C-A13E-5996AE9FAA4E}"/>
            </a:ext>
          </a:extLst>
        </xdr:cNvPr>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F9BB838E-BBE5-4302-B1F7-D3402A8AECFA}"/>
            </a:ext>
          </a:extLst>
        </xdr:cNvPr>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E89B2306-AA5B-4CCC-B277-E73F1328FE8F}"/>
            </a:ext>
          </a:extLst>
        </xdr:cNvPr>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B102D5D2-85D8-4F86-951F-1CA44DC20AE3}"/>
            </a:ext>
          </a:extLst>
        </xdr:cNvPr>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46835CB1-1F7A-404E-BACA-3139919913F4}"/>
            </a:ext>
          </a:extLst>
        </xdr:cNvPr>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F8103838-BCDC-40CD-9003-8DFFB6DA2FC8}"/>
            </a:ext>
          </a:extLst>
        </xdr:cNvPr>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1DEC1A73-6F9A-48C9-A6C3-E75785CC52C9}"/>
            </a:ext>
          </a:extLst>
        </xdr:cNvPr>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BFFAF816-A91B-4FF2-8033-ED817C166680}"/>
            </a:ext>
          </a:extLst>
        </xdr:cNvPr>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48EF738D-E7A2-478D-8574-635F8EE8C6A4}"/>
            </a:ext>
          </a:extLst>
        </xdr:cNvPr>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C2B1EA41-DFE0-4D30-B55E-F7847740EE36}"/>
            </a:ext>
          </a:extLst>
        </xdr:cNvPr>
        <xdr:cNvCxnSpPr/>
      </xdr:nvCxnSpPr>
      <xdr:spPr>
        <a:xfrm>
          <a:off x="16459200" y="1056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BB36DF47-7EC8-4D0B-9B5C-0F89DAEBB3FB}"/>
            </a:ext>
          </a:extLst>
        </xdr:cNvPr>
        <xdr:cNvSpPr txBox="1"/>
      </xdr:nvSpPr>
      <xdr:spPr>
        <a:xfrm>
          <a:off x="1604917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F1C688D5-C220-4202-B50E-1696B588E37D}"/>
            </a:ext>
          </a:extLst>
        </xdr:cNvPr>
        <xdr:cNvCxnSpPr/>
      </xdr:nvCxnSpPr>
      <xdr:spPr>
        <a:xfrm>
          <a:off x="16459200" y="1012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E698652B-1AFE-49F6-9094-25F3102C9D68}"/>
            </a:ext>
          </a:extLst>
        </xdr:cNvPr>
        <xdr:cNvSpPr txBox="1"/>
      </xdr:nvSpPr>
      <xdr:spPr>
        <a:xfrm>
          <a:off x="16049171" y="999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2134C1B2-7490-48B6-8135-A36382E3E1C5}"/>
            </a:ext>
          </a:extLst>
        </xdr:cNvPr>
        <xdr:cNvCxnSpPr/>
      </xdr:nvCxnSpPr>
      <xdr:spPr>
        <a:xfrm>
          <a:off x="16459200" y="969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AD1C16B8-1E27-4009-8AE8-7F0E982F8BDE}"/>
            </a:ext>
          </a:extLst>
        </xdr:cNvPr>
        <xdr:cNvSpPr txBox="1"/>
      </xdr:nvSpPr>
      <xdr:spPr>
        <a:xfrm>
          <a:off x="16049171" y="955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D2E4C243-4B58-4606-9E28-73E91C7AB8B3}"/>
            </a:ext>
          </a:extLst>
        </xdr:cNvPr>
        <xdr:cNvCxnSpPr/>
      </xdr:nvCxnSpPr>
      <xdr:spPr>
        <a:xfrm>
          <a:off x="16459200" y="9245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C06020A9-215C-46BF-A3B5-FC4EA44D9CF7}"/>
            </a:ext>
          </a:extLst>
        </xdr:cNvPr>
        <xdr:cNvSpPr txBox="1"/>
      </xdr:nvSpPr>
      <xdr:spPr>
        <a:xfrm>
          <a:off x="16049171" y="9109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551802F0-3DC7-4426-B3B6-5BB819D673D7}"/>
            </a:ext>
          </a:extLst>
        </xdr:cNvPr>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B16B6FE-A6E8-47C8-BEB3-93F013E4A400}"/>
            </a:ext>
          </a:extLst>
        </xdr:cNvPr>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C061D568-FE10-41D7-AC0D-6163AB16BAB6}"/>
            </a:ext>
          </a:extLst>
        </xdr:cNvPr>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F55262CE-A95C-46FE-ABA6-ABCE935506DE}"/>
            </a:ext>
          </a:extLst>
        </xdr:cNvPr>
        <xdr:cNvCxnSpPr/>
      </xdr:nvCxnSpPr>
      <xdr:spPr>
        <a:xfrm flipV="1">
          <a:off x="19951064" y="9382760"/>
          <a:ext cx="0" cy="11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4C6C5E54-D16F-4815-97EA-3289EAC98C19}"/>
            </a:ext>
          </a:extLst>
        </xdr:cNvPr>
        <xdr:cNvSpPr txBox="1"/>
      </xdr:nvSpPr>
      <xdr:spPr>
        <a:xfrm>
          <a:off x="19989800" y="105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6AE418C0-E77A-4C3E-96B8-A8F98CB5E94A}"/>
            </a:ext>
          </a:extLst>
        </xdr:cNvPr>
        <xdr:cNvCxnSpPr/>
      </xdr:nvCxnSpPr>
      <xdr:spPr>
        <a:xfrm>
          <a:off x="19881850" y="105498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FC17430-4D01-47A1-884B-46D86C61D97D}"/>
            </a:ext>
          </a:extLst>
        </xdr:cNvPr>
        <xdr:cNvSpPr txBox="1"/>
      </xdr:nvSpPr>
      <xdr:spPr>
        <a:xfrm>
          <a:off x="19989800" y="916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274093F1-0006-4BF2-AA8E-575F99FE2FA8}"/>
            </a:ext>
          </a:extLst>
        </xdr:cNvPr>
        <xdr:cNvCxnSpPr/>
      </xdr:nvCxnSpPr>
      <xdr:spPr>
        <a:xfrm>
          <a:off x="19881850" y="9382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7EBF8732-51D8-4766-9A3F-C3C93E256A5E}"/>
            </a:ext>
          </a:extLst>
        </xdr:cNvPr>
        <xdr:cNvSpPr txBox="1"/>
      </xdr:nvSpPr>
      <xdr:spPr>
        <a:xfrm>
          <a:off x="19989800" y="10026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784D6A63-F0A9-46A0-9639-ECAFD18077DA}"/>
            </a:ext>
          </a:extLst>
        </xdr:cNvPr>
        <xdr:cNvSpPr/>
      </xdr:nvSpPr>
      <xdr:spPr>
        <a:xfrm>
          <a:off x="19900900" y="101688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B7B49D26-F4EE-4DD0-81DB-763C93C3FBD3}"/>
            </a:ext>
          </a:extLst>
        </xdr:cNvPr>
        <xdr:cNvSpPr/>
      </xdr:nvSpPr>
      <xdr:spPr>
        <a:xfrm>
          <a:off x="19157950" y="10168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9" name="フローチャート: 判断 698">
          <a:extLst>
            <a:ext uri="{FF2B5EF4-FFF2-40B4-BE49-F238E27FC236}">
              <a16:creationId xmlns:a16="http://schemas.microsoft.com/office/drawing/2014/main" id="{2492EF2F-D616-4C91-B8A5-EBCF3D231CD3}"/>
            </a:ext>
          </a:extLst>
        </xdr:cNvPr>
        <xdr:cNvSpPr/>
      </xdr:nvSpPr>
      <xdr:spPr>
        <a:xfrm>
          <a:off x="18345150" y="10191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0" name="フローチャート: 判断 699">
          <a:extLst>
            <a:ext uri="{FF2B5EF4-FFF2-40B4-BE49-F238E27FC236}">
              <a16:creationId xmlns:a16="http://schemas.microsoft.com/office/drawing/2014/main" id="{694F9CDE-6365-4309-9728-FD5905E29AAE}"/>
            </a:ext>
          </a:extLst>
        </xdr:cNvPr>
        <xdr:cNvSpPr/>
      </xdr:nvSpPr>
      <xdr:spPr>
        <a:xfrm>
          <a:off x="17551400" y="10191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8844A6A4-D02F-4D41-B37B-B80B4C1ACA17}"/>
            </a:ext>
          </a:extLst>
        </xdr:cNvPr>
        <xdr:cNvSpPr/>
      </xdr:nvSpPr>
      <xdr:spPr>
        <a:xfrm>
          <a:off x="16757650" y="101917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3DBB7B0-EAFF-4161-AEC4-8E2BB75909F2}"/>
            </a:ext>
          </a:extLst>
        </xdr:cNvPr>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928D6D03-E45D-40B9-89D4-A490E3B3662B}"/>
            </a:ext>
          </a:extLst>
        </xdr:cNvPr>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374BB92-3538-412D-B803-52D1486A63E1}"/>
            </a:ext>
          </a:extLst>
        </xdr:cNvPr>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1A1653AA-454B-49DC-ABC7-9B546DDB1CAE}"/>
            </a:ext>
          </a:extLst>
        </xdr:cNvPr>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1B978064-3E10-44E6-B764-545DB702AD2E}"/>
            </a:ext>
          </a:extLst>
        </xdr:cNvPr>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707" name="楕円 706">
          <a:extLst>
            <a:ext uri="{FF2B5EF4-FFF2-40B4-BE49-F238E27FC236}">
              <a16:creationId xmlns:a16="http://schemas.microsoft.com/office/drawing/2014/main" id="{4427A042-F659-4570-9C9A-E24D81462D76}"/>
            </a:ext>
          </a:extLst>
        </xdr:cNvPr>
        <xdr:cNvSpPr/>
      </xdr:nvSpPr>
      <xdr:spPr>
        <a:xfrm>
          <a:off x="19900900" y="10368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95710D87-D8E9-4E2D-81FA-9F7A0929FB2C}"/>
            </a:ext>
          </a:extLst>
        </xdr:cNvPr>
        <xdr:cNvSpPr txBox="1"/>
      </xdr:nvSpPr>
      <xdr:spPr>
        <a:xfrm>
          <a:off x="19989800" y="103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709" name="楕円 708">
          <a:extLst>
            <a:ext uri="{FF2B5EF4-FFF2-40B4-BE49-F238E27FC236}">
              <a16:creationId xmlns:a16="http://schemas.microsoft.com/office/drawing/2014/main" id="{578C7EFE-49C0-4FC4-8855-63DEC65EF478}"/>
            </a:ext>
          </a:extLst>
        </xdr:cNvPr>
        <xdr:cNvSpPr/>
      </xdr:nvSpPr>
      <xdr:spPr>
        <a:xfrm>
          <a:off x="19157950" y="103682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710" name="直線コネクタ 709">
          <a:extLst>
            <a:ext uri="{FF2B5EF4-FFF2-40B4-BE49-F238E27FC236}">
              <a16:creationId xmlns:a16="http://schemas.microsoft.com/office/drawing/2014/main" id="{9A3DCCF4-EFA5-4F84-8B6E-C8CB85E6C584}"/>
            </a:ext>
          </a:extLst>
        </xdr:cNvPr>
        <xdr:cNvCxnSpPr/>
      </xdr:nvCxnSpPr>
      <xdr:spPr>
        <a:xfrm>
          <a:off x="19202400" y="1041273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711" name="楕円 710">
          <a:extLst>
            <a:ext uri="{FF2B5EF4-FFF2-40B4-BE49-F238E27FC236}">
              <a16:creationId xmlns:a16="http://schemas.microsoft.com/office/drawing/2014/main" id="{66A06EC2-9AD4-416B-8C7C-EA2B68FCA41F}"/>
            </a:ext>
          </a:extLst>
        </xdr:cNvPr>
        <xdr:cNvSpPr/>
      </xdr:nvSpPr>
      <xdr:spPr>
        <a:xfrm>
          <a:off x="18345150" y="10368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712" name="直線コネクタ 711">
          <a:extLst>
            <a:ext uri="{FF2B5EF4-FFF2-40B4-BE49-F238E27FC236}">
              <a16:creationId xmlns:a16="http://schemas.microsoft.com/office/drawing/2014/main" id="{CDB61A51-0C90-4657-9975-5801B7C7EF6A}"/>
            </a:ext>
          </a:extLst>
        </xdr:cNvPr>
        <xdr:cNvCxnSpPr/>
      </xdr:nvCxnSpPr>
      <xdr:spPr>
        <a:xfrm>
          <a:off x="18395950" y="1041273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713" name="楕円 712">
          <a:extLst>
            <a:ext uri="{FF2B5EF4-FFF2-40B4-BE49-F238E27FC236}">
              <a16:creationId xmlns:a16="http://schemas.microsoft.com/office/drawing/2014/main" id="{E0E1E3EA-121D-4BD2-902F-9F7EC0386F1D}"/>
            </a:ext>
          </a:extLst>
        </xdr:cNvPr>
        <xdr:cNvSpPr/>
      </xdr:nvSpPr>
      <xdr:spPr>
        <a:xfrm>
          <a:off x="17551400" y="103682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xdr:rowOff>
    </xdr:from>
    <xdr:to>
      <xdr:col>107</xdr:col>
      <xdr:colOff>50800</xdr:colOff>
      <xdr:row>63</xdr:row>
      <xdr:rowOff>11430</xdr:rowOff>
    </xdr:to>
    <xdr:cxnSp macro="">
      <xdr:nvCxnSpPr>
        <xdr:cNvPr id="714" name="直線コネクタ 713">
          <a:extLst>
            <a:ext uri="{FF2B5EF4-FFF2-40B4-BE49-F238E27FC236}">
              <a16:creationId xmlns:a16="http://schemas.microsoft.com/office/drawing/2014/main" id="{097F5C74-01F0-46BA-A99F-DEB8A65E0CD2}"/>
            </a:ext>
          </a:extLst>
        </xdr:cNvPr>
        <xdr:cNvCxnSpPr/>
      </xdr:nvCxnSpPr>
      <xdr:spPr>
        <a:xfrm>
          <a:off x="17602200" y="104127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132080</xdr:rowOff>
    </xdr:from>
    <xdr:to>
      <xdr:col>98</xdr:col>
      <xdr:colOff>38100</xdr:colOff>
      <xdr:row>63</xdr:row>
      <xdr:rowOff>62230</xdr:rowOff>
    </xdr:to>
    <xdr:sp macro="" textlink="">
      <xdr:nvSpPr>
        <xdr:cNvPr id="715" name="楕円 714">
          <a:extLst>
            <a:ext uri="{FF2B5EF4-FFF2-40B4-BE49-F238E27FC236}">
              <a16:creationId xmlns:a16="http://schemas.microsoft.com/office/drawing/2014/main" id="{E8048D5A-2A5B-4B56-A55D-CD3E25BE8273}"/>
            </a:ext>
          </a:extLst>
        </xdr:cNvPr>
        <xdr:cNvSpPr/>
      </xdr:nvSpPr>
      <xdr:spPr>
        <a:xfrm>
          <a:off x="16757650" y="103682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xdr:rowOff>
    </xdr:from>
    <xdr:to>
      <xdr:col>102</xdr:col>
      <xdr:colOff>114300</xdr:colOff>
      <xdr:row>63</xdr:row>
      <xdr:rowOff>11430</xdr:rowOff>
    </xdr:to>
    <xdr:cxnSp macro="">
      <xdr:nvCxnSpPr>
        <xdr:cNvPr id="716" name="直線コネクタ 715">
          <a:extLst>
            <a:ext uri="{FF2B5EF4-FFF2-40B4-BE49-F238E27FC236}">
              <a16:creationId xmlns:a16="http://schemas.microsoft.com/office/drawing/2014/main" id="{28B987A2-3D05-4634-9F52-6EF360301106}"/>
            </a:ext>
          </a:extLst>
        </xdr:cNvPr>
        <xdr:cNvCxnSpPr/>
      </xdr:nvCxnSpPr>
      <xdr:spPr>
        <a:xfrm>
          <a:off x="16802100" y="104127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7" name="n_1aveValue【保健センター・保健所】&#10;一人当たり面積">
          <a:extLst>
            <a:ext uri="{FF2B5EF4-FFF2-40B4-BE49-F238E27FC236}">
              <a16:creationId xmlns:a16="http://schemas.microsoft.com/office/drawing/2014/main" id="{8AFEBFE8-03D3-45ED-A4E2-1E0875F99201}"/>
            </a:ext>
          </a:extLst>
        </xdr:cNvPr>
        <xdr:cNvSpPr txBox="1"/>
      </xdr:nvSpPr>
      <xdr:spPr>
        <a:xfrm>
          <a:off x="18980227" y="995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18" name="n_2aveValue【保健センター・保健所】&#10;一人当たり面積">
          <a:extLst>
            <a:ext uri="{FF2B5EF4-FFF2-40B4-BE49-F238E27FC236}">
              <a16:creationId xmlns:a16="http://schemas.microsoft.com/office/drawing/2014/main" id="{16F302AC-254B-4183-891E-8F5D6E7D0B08}"/>
            </a:ext>
          </a:extLst>
        </xdr:cNvPr>
        <xdr:cNvSpPr txBox="1"/>
      </xdr:nvSpPr>
      <xdr:spPr>
        <a:xfrm>
          <a:off x="18180127" y="997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19" name="n_3aveValue【保健センター・保健所】&#10;一人当たり面積">
          <a:extLst>
            <a:ext uri="{FF2B5EF4-FFF2-40B4-BE49-F238E27FC236}">
              <a16:creationId xmlns:a16="http://schemas.microsoft.com/office/drawing/2014/main" id="{527739A0-2EDC-424C-896B-CB8AE8949180}"/>
            </a:ext>
          </a:extLst>
        </xdr:cNvPr>
        <xdr:cNvSpPr txBox="1"/>
      </xdr:nvSpPr>
      <xdr:spPr>
        <a:xfrm>
          <a:off x="17386377" y="997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0" name="n_4aveValue【保健センター・保健所】&#10;一人当たり面積">
          <a:extLst>
            <a:ext uri="{FF2B5EF4-FFF2-40B4-BE49-F238E27FC236}">
              <a16:creationId xmlns:a16="http://schemas.microsoft.com/office/drawing/2014/main" id="{3515CEF1-70B3-47F4-B4EC-BCD8CE2EC6AB}"/>
            </a:ext>
          </a:extLst>
        </xdr:cNvPr>
        <xdr:cNvSpPr txBox="1"/>
      </xdr:nvSpPr>
      <xdr:spPr>
        <a:xfrm>
          <a:off x="16592627" y="997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721" name="n_1mainValue【保健センター・保健所】&#10;一人当たり面積">
          <a:extLst>
            <a:ext uri="{FF2B5EF4-FFF2-40B4-BE49-F238E27FC236}">
              <a16:creationId xmlns:a16="http://schemas.microsoft.com/office/drawing/2014/main" id="{B8EE8F3D-612B-4793-90E7-E6E7FFA7FEBA}"/>
            </a:ext>
          </a:extLst>
        </xdr:cNvPr>
        <xdr:cNvSpPr txBox="1"/>
      </xdr:nvSpPr>
      <xdr:spPr>
        <a:xfrm>
          <a:off x="18980227" y="104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722" name="n_2mainValue【保健センター・保健所】&#10;一人当たり面積">
          <a:extLst>
            <a:ext uri="{FF2B5EF4-FFF2-40B4-BE49-F238E27FC236}">
              <a16:creationId xmlns:a16="http://schemas.microsoft.com/office/drawing/2014/main" id="{1A200D54-786F-473F-8F57-5DFCD277CE86}"/>
            </a:ext>
          </a:extLst>
        </xdr:cNvPr>
        <xdr:cNvSpPr txBox="1"/>
      </xdr:nvSpPr>
      <xdr:spPr>
        <a:xfrm>
          <a:off x="18180127" y="104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723" name="n_3mainValue【保健センター・保健所】&#10;一人当たり面積">
          <a:extLst>
            <a:ext uri="{FF2B5EF4-FFF2-40B4-BE49-F238E27FC236}">
              <a16:creationId xmlns:a16="http://schemas.microsoft.com/office/drawing/2014/main" id="{E33F40E1-8125-4EF5-898C-056E265E810E}"/>
            </a:ext>
          </a:extLst>
        </xdr:cNvPr>
        <xdr:cNvSpPr txBox="1"/>
      </xdr:nvSpPr>
      <xdr:spPr>
        <a:xfrm>
          <a:off x="17386377" y="104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24" name="n_4mainValue【保健センター・保健所】&#10;一人当たり面積">
          <a:extLst>
            <a:ext uri="{FF2B5EF4-FFF2-40B4-BE49-F238E27FC236}">
              <a16:creationId xmlns:a16="http://schemas.microsoft.com/office/drawing/2014/main" id="{BD1D499D-5918-4B65-ADAE-CE6283A39931}"/>
            </a:ext>
          </a:extLst>
        </xdr:cNvPr>
        <xdr:cNvSpPr txBox="1"/>
      </xdr:nvSpPr>
      <xdr:spPr>
        <a:xfrm>
          <a:off x="16592627" y="1045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72F8AB33-13FB-4ED7-8584-A204B4DD0E5C}"/>
            </a:ext>
          </a:extLst>
        </xdr:cNvPr>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9CD4BFB1-6E3D-4EC4-B700-FC0F83081F74}"/>
            </a:ext>
          </a:extLst>
        </xdr:cNvPr>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3FCEF7C6-DE00-4681-A548-9806939D26E7}"/>
            </a:ext>
          </a:extLst>
        </xdr:cNvPr>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759FA770-1575-43D4-A6B3-284C11C48E6B}"/>
            </a:ext>
          </a:extLst>
        </xdr:cNvPr>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28C50542-12D6-4F43-ABED-F002CC9FE3BF}"/>
            </a:ext>
          </a:extLst>
        </xdr:cNvPr>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5E646C2C-89AA-4E23-B5A8-25CA84622CCB}"/>
            </a:ext>
          </a:extLst>
        </xdr:cNvPr>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5146C9D1-B41E-4EC5-A31A-96E77536A72F}"/>
            </a:ext>
          </a:extLst>
        </xdr:cNvPr>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2ABBA98B-D6B1-48F2-8EEE-A5065BF93C64}"/>
            </a:ext>
          </a:extLst>
        </xdr:cNvPr>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24348434-3BD8-4040-B95A-3D9DED91A68F}"/>
            </a:ext>
          </a:extLst>
        </xdr:cNvPr>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A8F4EB45-61DE-4DDD-86DB-F2AB6726E98A}"/>
            </a:ext>
          </a:extLst>
        </xdr:cNvPr>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2C215061-5D2B-4A52-929C-1B5ED67A9250}"/>
            </a:ext>
          </a:extLst>
        </xdr:cNvPr>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36E0D769-8A46-4475-BC62-4626D3739CC8}"/>
            </a:ext>
          </a:extLst>
        </xdr:cNvPr>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026B12DF-AAD9-4669-BF44-9B92D29B28F0}"/>
            </a:ext>
          </a:extLst>
        </xdr:cNvPr>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DA842038-7E62-47DF-A5EC-029A1454799E}"/>
            </a:ext>
          </a:extLst>
        </xdr:cNvPr>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DAE30278-9387-465A-87AD-99CB0670AC90}"/>
            </a:ext>
          </a:extLst>
        </xdr:cNvPr>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B2DFDCA9-48CE-422F-8967-67E6B6BA6782}"/>
            </a:ext>
          </a:extLst>
        </xdr:cNvPr>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B9BE5FFF-E1EF-4AFA-B51D-478CB73E82D6}"/>
            </a:ext>
          </a:extLst>
        </xdr:cNvPr>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DE04F888-07EE-492E-92BB-190FAEE45360}"/>
            </a:ext>
          </a:extLst>
        </xdr:cNvPr>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D9A113B4-6624-4471-B44C-9216AA2C67DB}"/>
            </a:ext>
          </a:extLst>
        </xdr:cNvPr>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9A3EB6E9-4872-4EF1-92FA-8759967CE8FE}"/>
            </a:ext>
          </a:extLst>
        </xdr:cNvPr>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A8465B03-F1F8-464E-938B-3DB0FB38276E}"/>
            </a:ext>
          </a:extLst>
        </xdr:cNvPr>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9BEC4F2A-8777-4224-9021-91C7B9B6C89E}"/>
            </a:ext>
          </a:extLst>
        </xdr:cNvPr>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BAEB24F5-210A-480F-A5EC-3B49BC381AFB}"/>
            </a:ext>
          </a:extLst>
        </xdr:cNvPr>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C69E5A01-BFD8-424B-86F9-31D834F40383}"/>
            </a:ext>
          </a:extLst>
        </xdr:cNvPr>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74B4696B-463B-4DF3-9C03-A83F2D175641}"/>
            </a:ext>
          </a:extLst>
        </xdr:cNvPr>
        <xdr:cNvCxnSpPr/>
      </xdr:nvCxnSpPr>
      <xdr:spPr>
        <a:xfrm flipV="1">
          <a:off x="14699614" y="12974955"/>
          <a:ext cx="0" cy="1146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C8C330C0-B0A4-4711-AA12-0C93FA5E8F8B}"/>
            </a:ext>
          </a:extLst>
        </xdr:cNvPr>
        <xdr:cNvSpPr txBox="1"/>
      </xdr:nvSpPr>
      <xdr:spPr>
        <a:xfrm>
          <a:off x="14738350" y="1412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E2673CF6-5829-437B-A5A7-8E12F69A244F}"/>
            </a:ext>
          </a:extLst>
        </xdr:cNvPr>
        <xdr:cNvCxnSpPr/>
      </xdr:nvCxnSpPr>
      <xdr:spPr>
        <a:xfrm>
          <a:off x="14611350" y="141211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448E95FB-448D-4D3E-A85D-0DCF62D288FA}"/>
            </a:ext>
          </a:extLst>
        </xdr:cNvPr>
        <xdr:cNvSpPr txBox="1"/>
      </xdr:nvSpPr>
      <xdr:spPr>
        <a:xfrm>
          <a:off x="14738350" y="1275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F8482674-6740-4353-8A9C-24C774198076}"/>
            </a:ext>
          </a:extLst>
        </xdr:cNvPr>
        <xdr:cNvCxnSpPr/>
      </xdr:nvCxnSpPr>
      <xdr:spPr>
        <a:xfrm>
          <a:off x="14611350" y="129749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9070E1CA-CE33-4972-A071-7F953A37FF00}"/>
            </a:ext>
          </a:extLst>
        </xdr:cNvPr>
        <xdr:cNvSpPr txBox="1"/>
      </xdr:nvSpPr>
      <xdr:spPr>
        <a:xfrm>
          <a:off x="14738350" y="13517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4E953C91-14C5-4FC5-B82A-F314B46FCBE3}"/>
            </a:ext>
          </a:extLst>
        </xdr:cNvPr>
        <xdr:cNvSpPr/>
      </xdr:nvSpPr>
      <xdr:spPr>
        <a:xfrm>
          <a:off x="14649450" y="135394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013CAA46-73C7-4088-8D95-6C17B4C1449B}"/>
            </a:ext>
          </a:extLst>
        </xdr:cNvPr>
        <xdr:cNvSpPr/>
      </xdr:nvSpPr>
      <xdr:spPr>
        <a:xfrm>
          <a:off x="13887450" y="134994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76836</xdr:rowOff>
    </xdr:from>
    <xdr:to>
      <xdr:col>76</xdr:col>
      <xdr:colOff>165100</xdr:colOff>
      <xdr:row>84</xdr:row>
      <xdr:rowOff>6986</xdr:rowOff>
    </xdr:to>
    <xdr:sp macro="" textlink="">
      <xdr:nvSpPr>
        <xdr:cNvPr id="757" name="フローチャート: 判断 756">
          <a:extLst>
            <a:ext uri="{FF2B5EF4-FFF2-40B4-BE49-F238E27FC236}">
              <a16:creationId xmlns:a16="http://schemas.microsoft.com/office/drawing/2014/main" id="{F5F158FB-DD70-4C29-ADDE-F903046CE923}"/>
            </a:ext>
          </a:extLst>
        </xdr:cNvPr>
        <xdr:cNvSpPr/>
      </xdr:nvSpPr>
      <xdr:spPr>
        <a:xfrm>
          <a:off x="13093700" y="137801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59689</xdr:rowOff>
    </xdr:from>
    <xdr:to>
      <xdr:col>72</xdr:col>
      <xdr:colOff>38100</xdr:colOff>
      <xdr:row>83</xdr:row>
      <xdr:rowOff>161289</xdr:rowOff>
    </xdr:to>
    <xdr:sp macro="" textlink="">
      <xdr:nvSpPr>
        <xdr:cNvPr id="758" name="フローチャート: 判断 757">
          <a:extLst>
            <a:ext uri="{FF2B5EF4-FFF2-40B4-BE49-F238E27FC236}">
              <a16:creationId xmlns:a16="http://schemas.microsoft.com/office/drawing/2014/main" id="{69A5CF57-63C0-4A9D-A8C3-4C8C5B70A728}"/>
            </a:ext>
          </a:extLst>
        </xdr:cNvPr>
        <xdr:cNvSpPr/>
      </xdr:nvSpPr>
      <xdr:spPr>
        <a:xfrm>
          <a:off x="12299950" y="137629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23495</xdr:rowOff>
    </xdr:from>
    <xdr:to>
      <xdr:col>67</xdr:col>
      <xdr:colOff>101600</xdr:colOff>
      <xdr:row>83</xdr:row>
      <xdr:rowOff>125095</xdr:rowOff>
    </xdr:to>
    <xdr:sp macro="" textlink="">
      <xdr:nvSpPr>
        <xdr:cNvPr id="759" name="フローチャート: 判断 758">
          <a:extLst>
            <a:ext uri="{FF2B5EF4-FFF2-40B4-BE49-F238E27FC236}">
              <a16:creationId xmlns:a16="http://schemas.microsoft.com/office/drawing/2014/main" id="{47178933-E630-431D-B571-5F96E98F0825}"/>
            </a:ext>
          </a:extLst>
        </xdr:cNvPr>
        <xdr:cNvSpPr/>
      </xdr:nvSpPr>
      <xdr:spPr>
        <a:xfrm>
          <a:off x="11487150" y="137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5D2DB9F4-EAEC-4A19-B734-7A28EC79E68E}"/>
            </a:ext>
          </a:extLst>
        </xdr:cNvPr>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1ACF3155-9328-458F-9547-4352078C1EAC}"/>
            </a:ext>
          </a:extLst>
        </xdr:cNvPr>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C26CC8E8-FD7B-4588-B410-35406A64D017}"/>
            </a:ext>
          </a:extLst>
        </xdr:cNvPr>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CFF97A16-D72F-4B88-9152-7B8295C7F308}"/>
            </a:ext>
          </a:extLst>
        </xdr:cNvPr>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1E9903EB-F86F-465A-9542-27848376C9A3}"/>
            </a:ext>
          </a:extLst>
        </xdr:cNvPr>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19686</xdr:rowOff>
    </xdr:from>
    <xdr:to>
      <xdr:col>85</xdr:col>
      <xdr:colOff>177800</xdr:colOff>
      <xdr:row>81</xdr:row>
      <xdr:rowOff>121286</xdr:rowOff>
    </xdr:to>
    <xdr:sp macro="" textlink="">
      <xdr:nvSpPr>
        <xdr:cNvPr id="765" name="楕円 764">
          <a:extLst>
            <a:ext uri="{FF2B5EF4-FFF2-40B4-BE49-F238E27FC236}">
              <a16:creationId xmlns:a16="http://schemas.microsoft.com/office/drawing/2014/main" id="{DB7C2E30-7529-4301-AEDC-D5604A3B5276}"/>
            </a:ext>
          </a:extLst>
        </xdr:cNvPr>
        <xdr:cNvSpPr/>
      </xdr:nvSpPr>
      <xdr:spPr>
        <a:xfrm>
          <a:off x="14649450" y="1339278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42563</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F1C3AE9F-1DDB-4961-92C8-3D1E1F62083B}"/>
            </a:ext>
          </a:extLst>
        </xdr:cNvPr>
        <xdr:cNvSpPr txBox="1"/>
      </xdr:nvSpPr>
      <xdr:spPr>
        <a:xfrm>
          <a:off x="14738350" y="13250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162561</xdr:rowOff>
    </xdr:from>
    <xdr:to>
      <xdr:col>81</xdr:col>
      <xdr:colOff>101600</xdr:colOff>
      <xdr:row>81</xdr:row>
      <xdr:rowOff>92711</xdr:rowOff>
    </xdr:to>
    <xdr:sp macro="" textlink="">
      <xdr:nvSpPr>
        <xdr:cNvPr id="767" name="楕円 766">
          <a:extLst>
            <a:ext uri="{FF2B5EF4-FFF2-40B4-BE49-F238E27FC236}">
              <a16:creationId xmlns:a16="http://schemas.microsoft.com/office/drawing/2014/main" id="{09C87305-B2C9-4D60-B41D-C2F4EDB461C9}"/>
            </a:ext>
          </a:extLst>
        </xdr:cNvPr>
        <xdr:cNvSpPr/>
      </xdr:nvSpPr>
      <xdr:spPr>
        <a:xfrm>
          <a:off x="13887450" y="133705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41911</xdr:rowOff>
    </xdr:from>
    <xdr:to>
      <xdr:col>85</xdr:col>
      <xdr:colOff>127000</xdr:colOff>
      <xdr:row>81</xdr:row>
      <xdr:rowOff>70486</xdr:rowOff>
    </xdr:to>
    <xdr:cxnSp macro="">
      <xdr:nvCxnSpPr>
        <xdr:cNvPr id="768" name="直線コネクタ 767">
          <a:extLst>
            <a:ext uri="{FF2B5EF4-FFF2-40B4-BE49-F238E27FC236}">
              <a16:creationId xmlns:a16="http://schemas.microsoft.com/office/drawing/2014/main" id="{5094CB94-DC22-4D53-B376-CB6D07954ABD}"/>
            </a:ext>
          </a:extLst>
        </xdr:cNvPr>
        <xdr:cNvCxnSpPr/>
      </xdr:nvCxnSpPr>
      <xdr:spPr>
        <a:xfrm>
          <a:off x="13938250" y="13415011"/>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137795</xdr:rowOff>
    </xdr:from>
    <xdr:to>
      <xdr:col>76</xdr:col>
      <xdr:colOff>165100</xdr:colOff>
      <xdr:row>81</xdr:row>
      <xdr:rowOff>67945</xdr:rowOff>
    </xdr:to>
    <xdr:sp macro="" textlink="">
      <xdr:nvSpPr>
        <xdr:cNvPr id="769" name="楕円 768">
          <a:extLst>
            <a:ext uri="{FF2B5EF4-FFF2-40B4-BE49-F238E27FC236}">
              <a16:creationId xmlns:a16="http://schemas.microsoft.com/office/drawing/2014/main" id="{F929285D-9591-4E4D-B97B-01CA951CEA9E}"/>
            </a:ext>
          </a:extLst>
        </xdr:cNvPr>
        <xdr:cNvSpPr/>
      </xdr:nvSpPr>
      <xdr:spPr>
        <a:xfrm>
          <a:off x="13093700" y="13345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17145</xdr:rowOff>
    </xdr:from>
    <xdr:to>
      <xdr:col>81</xdr:col>
      <xdr:colOff>50800</xdr:colOff>
      <xdr:row>81</xdr:row>
      <xdr:rowOff>41911</xdr:rowOff>
    </xdr:to>
    <xdr:cxnSp macro="">
      <xdr:nvCxnSpPr>
        <xdr:cNvPr id="770" name="直線コネクタ 769">
          <a:extLst>
            <a:ext uri="{FF2B5EF4-FFF2-40B4-BE49-F238E27FC236}">
              <a16:creationId xmlns:a16="http://schemas.microsoft.com/office/drawing/2014/main" id="{3D401456-0481-4C04-BEE1-DD433C356BD7}"/>
            </a:ext>
          </a:extLst>
        </xdr:cNvPr>
        <xdr:cNvCxnSpPr/>
      </xdr:nvCxnSpPr>
      <xdr:spPr>
        <a:xfrm>
          <a:off x="13144500" y="13390245"/>
          <a:ext cx="79375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105411</xdr:rowOff>
    </xdr:from>
    <xdr:to>
      <xdr:col>72</xdr:col>
      <xdr:colOff>38100</xdr:colOff>
      <xdr:row>81</xdr:row>
      <xdr:rowOff>35561</xdr:rowOff>
    </xdr:to>
    <xdr:sp macro="" textlink="">
      <xdr:nvSpPr>
        <xdr:cNvPr id="771" name="楕円 770">
          <a:extLst>
            <a:ext uri="{FF2B5EF4-FFF2-40B4-BE49-F238E27FC236}">
              <a16:creationId xmlns:a16="http://schemas.microsoft.com/office/drawing/2014/main" id="{004C2591-8858-4B9E-B9E7-F3FBE8867D56}"/>
            </a:ext>
          </a:extLst>
        </xdr:cNvPr>
        <xdr:cNvSpPr/>
      </xdr:nvSpPr>
      <xdr:spPr>
        <a:xfrm>
          <a:off x="12299950" y="133134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156211</xdr:rowOff>
    </xdr:from>
    <xdr:to>
      <xdr:col>76</xdr:col>
      <xdr:colOff>114300</xdr:colOff>
      <xdr:row>81</xdr:row>
      <xdr:rowOff>17145</xdr:rowOff>
    </xdr:to>
    <xdr:cxnSp macro="">
      <xdr:nvCxnSpPr>
        <xdr:cNvPr id="772" name="直線コネクタ 771">
          <a:extLst>
            <a:ext uri="{FF2B5EF4-FFF2-40B4-BE49-F238E27FC236}">
              <a16:creationId xmlns:a16="http://schemas.microsoft.com/office/drawing/2014/main" id="{D50D12DA-0726-4936-BD1F-965AA446454F}"/>
            </a:ext>
          </a:extLst>
        </xdr:cNvPr>
        <xdr:cNvCxnSpPr/>
      </xdr:nvCxnSpPr>
      <xdr:spPr>
        <a:xfrm>
          <a:off x="12344400" y="13364211"/>
          <a:ext cx="800100" cy="2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74930</xdr:rowOff>
    </xdr:from>
    <xdr:to>
      <xdr:col>67</xdr:col>
      <xdr:colOff>101600</xdr:colOff>
      <xdr:row>81</xdr:row>
      <xdr:rowOff>5080</xdr:rowOff>
    </xdr:to>
    <xdr:sp macro="" textlink="">
      <xdr:nvSpPr>
        <xdr:cNvPr id="773" name="楕円 772">
          <a:extLst>
            <a:ext uri="{FF2B5EF4-FFF2-40B4-BE49-F238E27FC236}">
              <a16:creationId xmlns:a16="http://schemas.microsoft.com/office/drawing/2014/main" id="{4401A72B-D469-48B9-A898-5E9FA4986EE3}"/>
            </a:ext>
          </a:extLst>
        </xdr:cNvPr>
        <xdr:cNvSpPr/>
      </xdr:nvSpPr>
      <xdr:spPr>
        <a:xfrm>
          <a:off x="11487150" y="132829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125730</xdr:rowOff>
    </xdr:from>
    <xdr:to>
      <xdr:col>71</xdr:col>
      <xdr:colOff>177800</xdr:colOff>
      <xdr:row>80</xdr:row>
      <xdr:rowOff>156211</xdr:rowOff>
    </xdr:to>
    <xdr:cxnSp macro="">
      <xdr:nvCxnSpPr>
        <xdr:cNvPr id="774" name="直線コネクタ 773">
          <a:extLst>
            <a:ext uri="{FF2B5EF4-FFF2-40B4-BE49-F238E27FC236}">
              <a16:creationId xmlns:a16="http://schemas.microsoft.com/office/drawing/2014/main" id="{AB9C97A3-A5A1-4790-BE66-C87962A82B36}"/>
            </a:ext>
          </a:extLst>
        </xdr:cNvPr>
        <xdr:cNvCxnSpPr/>
      </xdr:nvCxnSpPr>
      <xdr:spPr>
        <a:xfrm>
          <a:off x="11537950" y="13333730"/>
          <a:ext cx="80645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47641</xdr:rowOff>
    </xdr:from>
    <xdr:ext cx="405111" cy="259045"/>
    <xdr:sp macro="" textlink="">
      <xdr:nvSpPr>
        <xdr:cNvPr id="775" name="n_1aveValue【消防施設】&#10;有形固定資産減価償却率">
          <a:extLst>
            <a:ext uri="{FF2B5EF4-FFF2-40B4-BE49-F238E27FC236}">
              <a16:creationId xmlns:a16="http://schemas.microsoft.com/office/drawing/2014/main" id="{EA068C79-5A56-43F8-BFC5-657B085DFA36}"/>
            </a:ext>
          </a:extLst>
        </xdr:cNvPr>
        <xdr:cNvSpPr txBox="1"/>
      </xdr:nvSpPr>
      <xdr:spPr>
        <a:xfrm>
          <a:off x="13742044" y="13585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169563</xdr:rowOff>
    </xdr:from>
    <xdr:ext cx="405111" cy="259045"/>
    <xdr:sp macro="" textlink="">
      <xdr:nvSpPr>
        <xdr:cNvPr id="776" name="n_2aveValue【消防施設】&#10;有形固定資産減価償却率">
          <a:extLst>
            <a:ext uri="{FF2B5EF4-FFF2-40B4-BE49-F238E27FC236}">
              <a16:creationId xmlns:a16="http://schemas.microsoft.com/office/drawing/2014/main" id="{7734FDA2-D7B5-4E59-A678-1DF6E892BF6F}"/>
            </a:ext>
          </a:extLst>
        </xdr:cNvPr>
        <xdr:cNvSpPr txBox="1"/>
      </xdr:nvSpPr>
      <xdr:spPr>
        <a:xfrm>
          <a:off x="12960994" y="1386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152416</xdr:rowOff>
    </xdr:from>
    <xdr:ext cx="405111" cy="259045"/>
    <xdr:sp macro="" textlink="">
      <xdr:nvSpPr>
        <xdr:cNvPr id="777" name="n_3aveValue【消防施設】&#10;有形固定資産減価償却率">
          <a:extLst>
            <a:ext uri="{FF2B5EF4-FFF2-40B4-BE49-F238E27FC236}">
              <a16:creationId xmlns:a16="http://schemas.microsoft.com/office/drawing/2014/main" id="{EF90ADF1-EABF-444A-B180-D26218987FFA}"/>
            </a:ext>
          </a:extLst>
        </xdr:cNvPr>
        <xdr:cNvSpPr txBox="1"/>
      </xdr:nvSpPr>
      <xdr:spPr>
        <a:xfrm>
          <a:off x="121672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116222</xdr:rowOff>
    </xdr:from>
    <xdr:ext cx="405111" cy="259045"/>
    <xdr:sp macro="" textlink="">
      <xdr:nvSpPr>
        <xdr:cNvPr id="778" name="n_4aveValue【消防施設】&#10;有形固定資産減価償却率">
          <a:extLst>
            <a:ext uri="{FF2B5EF4-FFF2-40B4-BE49-F238E27FC236}">
              <a16:creationId xmlns:a16="http://schemas.microsoft.com/office/drawing/2014/main" id="{B18EFA12-5528-4614-AD2B-F62DF3E1345A}"/>
            </a:ext>
          </a:extLst>
        </xdr:cNvPr>
        <xdr:cNvSpPr txBox="1"/>
      </xdr:nvSpPr>
      <xdr:spPr>
        <a:xfrm>
          <a:off x="1135444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109238</xdr:rowOff>
    </xdr:from>
    <xdr:ext cx="405111" cy="259045"/>
    <xdr:sp macro="" textlink="">
      <xdr:nvSpPr>
        <xdr:cNvPr id="779" name="n_1mainValue【消防施設】&#10;有形固定資産減価償却率">
          <a:extLst>
            <a:ext uri="{FF2B5EF4-FFF2-40B4-BE49-F238E27FC236}">
              <a16:creationId xmlns:a16="http://schemas.microsoft.com/office/drawing/2014/main" id="{149E7F06-55DA-437B-9F94-10D8EE0EEF27}"/>
            </a:ext>
          </a:extLst>
        </xdr:cNvPr>
        <xdr:cNvSpPr txBox="1"/>
      </xdr:nvSpPr>
      <xdr:spPr>
        <a:xfrm>
          <a:off x="13742044"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84472</xdr:rowOff>
    </xdr:from>
    <xdr:ext cx="405111" cy="259045"/>
    <xdr:sp macro="" textlink="">
      <xdr:nvSpPr>
        <xdr:cNvPr id="780" name="n_2mainValue【消防施設】&#10;有形固定資産減価償却率">
          <a:extLst>
            <a:ext uri="{FF2B5EF4-FFF2-40B4-BE49-F238E27FC236}">
              <a16:creationId xmlns:a16="http://schemas.microsoft.com/office/drawing/2014/main" id="{3A74F6E8-10A5-403D-B95B-24C6722F3B8C}"/>
            </a:ext>
          </a:extLst>
        </xdr:cNvPr>
        <xdr:cNvSpPr txBox="1"/>
      </xdr:nvSpPr>
      <xdr:spPr>
        <a:xfrm>
          <a:off x="12960994"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52088</xdr:rowOff>
    </xdr:from>
    <xdr:ext cx="405111" cy="259045"/>
    <xdr:sp macro="" textlink="">
      <xdr:nvSpPr>
        <xdr:cNvPr id="781" name="n_3mainValue【消防施設】&#10;有形固定資産減価償却率">
          <a:extLst>
            <a:ext uri="{FF2B5EF4-FFF2-40B4-BE49-F238E27FC236}">
              <a16:creationId xmlns:a16="http://schemas.microsoft.com/office/drawing/2014/main" id="{695FE742-30E0-4AAF-AC03-293A10412074}"/>
            </a:ext>
          </a:extLst>
        </xdr:cNvPr>
        <xdr:cNvSpPr txBox="1"/>
      </xdr:nvSpPr>
      <xdr:spPr>
        <a:xfrm>
          <a:off x="12167244" y="1309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21607</xdr:rowOff>
    </xdr:from>
    <xdr:ext cx="405111" cy="259045"/>
    <xdr:sp macro="" textlink="">
      <xdr:nvSpPr>
        <xdr:cNvPr id="782" name="n_4mainValue【消防施設】&#10;有形固定資産減価償却率">
          <a:extLst>
            <a:ext uri="{FF2B5EF4-FFF2-40B4-BE49-F238E27FC236}">
              <a16:creationId xmlns:a16="http://schemas.microsoft.com/office/drawing/2014/main" id="{D651F3F3-573C-4A9B-8DD6-2171D8161FC0}"/>
            </a:ext>
          </a:extLst>
        </xdr:cNvPr>
        <xdr:cNvSpPr txBox="1"/>
      </xdr:nvSpPr>
      <xdr:spPr>
        <a:xfrm>
          <a:off x="11354444"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96FEC70F-EC63-4255-AACD-2E8882B9CD23}"/>
            </a:ext>
          </a:extLst>
        </xdr:cNvPr>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53D96492-1163-40C7-BDF7-AEB8DB2FB255}"/>
            </a:ext>
          </a:extLst>
        </xdr:cNvPr>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F046B193-1F24-41B5-94DC-1D111BB39793}"/>
            </a:ext>
          </a:extLst>
        </xdr:cNvPr>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8936F52B-9916-4362-90B9-5A6F694B36CC}"/>
            </a:ext>
          </a:extLst>
        </xdr:cNvPr>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BE538F67-68E6-4503-AE29-047A0A7DF071}"/>
            </a:ext>
          </a:extLst>
        </xdr:cNvPr>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6A516D48-BC96-43B9-A5F5-0738B4E58B64}"/>
            </a:ext>
          </a:extLst>
        </xdr:cNvPr>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1CB9DA79-5A06-4835-BDB3-D779B6648FD0}"/>
            </a:ext>
          </a:extLst>
        </xdr:cNvPr>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8D1FC940-DD1B-4E18-B4B6-9D93E0FB89B1}"/>
            </a:ext>
          </a:extLst>
        </xdr:cNvPr>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7E9677E0-F028-420B-B8D7-9CB841BD0F37}"/>
            </a:ext>
          </a:extLst>
        </xdr:cNvPr>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3ECEFD1A-A5DC-407E-8F53-6A23DE45DAEC}"/>
            </a:ext>
          </a:extLst>
        </xdr:cNvPr>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DB5A965E-901C-4D19-8729-91C945B3E80E}"/>
            </a:ext>
          </a:extLst>
        </xdr:cNvPr>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CA55FB1C-47AA-4C4A-8C55-15CC60D9416B}"/>
            </a:ext>
          </a:extLst>
        </xdr:cNvPr>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AE6B7791-2ED3-47F8-A650-32C11BB7E16F}"/>
            </a:ext>
          </a:extLst>
        </xdr:cNvPr>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DB080760-7242-46CB-B632-21467BE6F9A7}"/>
            </a:ext>
          </a:extLst>
        </xdr:cNvPr>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96473364-85B9-41D0-8F9C-837F194F735C}"/>
            </a:ext>
          </a:extLst>
        </xdr:cNvPr>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C9390D3C-ACE4-4638-A65C-A237B9D12588}"/>
            </a:ext>
          </a:extLst>
        </xdr:cNvPr>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35925AD4-46CB-46C1-99FB-996FC0E76E5B}"/>
            </a:ext>
          </a:extLst>
        </xdr:cNvPr>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EF251A8E-C9A6-4079-B97A-4487F315C268}"/>
            </a:ext>
          </a:extLst>
        </xdr:cNvPr>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5C060722-9F8E-4D0F-A2E1-CB2EDAAFFFAA}"/>
            </a:ext>
          </a:extLst>
        </xdr:cNvPr>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791BC612-77B4-4FE8-9378-75B44D1B07E0}"/>
            </a:ext>
          </a:extLst>
        </xdr:cNvPr>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46F735FF-2BE8-4E59-96A8-A7C830D1E76D}"/>
            </a:ext>
          </a:extLst>
        </xdr:cNvPr>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731B0C2D-4048-43A7-8D65-255A362ED098}"/>
            </a:ext>
          </a:extLst>
        </xdr:cNvPr>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BAEA86A1-B842-4841-852B-8A69DA379461}"/>
            </a:ext>
          </a:extLst>
        </xdr:cNvPr>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24615CFF-7CE6-4449-A4D8-EB32F13840CE}"/>
            </a:ext>
          </a:extLst>
        </xdr:cNvPr>
        <xdr:cNvCxnSpPr/>
      </xdr:nvCxnSpPr>
      <xdr:spPr>
        <a:xfrm flipV="1">
          <a:off x="19951064" y="12858750"/>
          <a:ext cx="0"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6CC007EA-479B-47CC-8D51-85644D04AFB8}"/>
            </a:ext>
          </a:extLst>
        </xdr:cNvPr>
        <xdr:cNvSpPr txBox="1"/>
      </xdr:nvSpPr>
      <xdr:spPr>
        <a:xfrm>
          <a:off x="19989800" y="1426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4E1F9630-1509-4775-BFBC-574D415FC4E5}"/>
            </a:ext>
          </a:extLst>
        </xdr:cNvPr>
        <xdr:cNvCxnSpPr/>
      </xdr:nvCxnSpPr>
      <xdr:spPr>
        <a:xfrm>
          <a:off x="19881850" y="1426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83EA594A-2728-4573-B6F2-9928D9D59E11}"/>
            </a:ext>
          </a:extLst>
        </xdr:cNvPr>
        <xdr:cNvSpPr txBox="1"/>
      </xdr:nvSpPr>
      <xdr:spPr>
        <a:xfrm>
          <a:off x="19989800" y="1264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FC83F5E5-BD53-4580-9CC8-2438EA471E61}"/>
            </a:ext>
          </a:extLst>
        </xdr:cNvPr>
        <xdr:cNvCxnSpPr/>
      </xdr:nvCxnSpPr>
      <xdr:spPr>
        <a:xfrm>
          <a:off x="19881850" y="12858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8BA634D2-4676-4B84-AF09-EECBCF6B7ED6}"/>
            </a:ext>
          </a:extLst>
        </xdr:cNvPr>
        <xdr:cNvSpPr txBox="1"/>
      </xdr:nvSpPr>
      <xdr:spPr>
        <a:xfrm>
          <a:off x="19989800" y="13694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0B1E9113-15A5-4AFF-A6A3-4DDC3004ACEF}"/>
            </a:ext>
          </a:extLst>
        </xdr:cNvPr>
        <xdr:cNvSpPr/>
      </xdr:nvSpPr>
      <xdr:spPr>
        <a:xfrm>
          <a:off x="19900900" y="13836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CB4A0C33-E438-4A2D-BA9B-591E2BECAFF5}"/>
            </a:ext>
          </a:extLst>
        </xdr:cNvPr>
        <xdr:cNvSpPr/>
      </xdr:nvSpPr>
      <xdr:spPr>
        <a:xfrm>
          <a:off x="19157950" y="13836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4" name="フローチャート: 判断 813">
          <a:extLst>
            <a:ext uri="{FF2B5EF4-FFF2-40B4-BE49-F238E27FC236}">
              <a16:creationId xmlns:a16="http://schemas.microsoft.com/office/drawing/2014/main" id="{72634162-83E4-4ED3-BAC7-E7EC59C8C6DC}"/>
            </a:ext>
          </a:extLst>
        </xdr:cNvPr>
        <xdr:cNvSpPr/>
      </xdr:nvSpPr>
      <xdr:spPr>
        <a:xfrm>
          <a:off x="18345150" y="13836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5" name="フローチャート: 判断 814">
          <a:extLst>
            <a:ext uri="{FF2B5EF4-FFF2-40B4-BE49-F238E27FC236}">
              <a16:creationId xmlns:a16="http://schemas.microsoft.com/office/drawing/2014/main" id="{EF076884-D998-48B4-A3C4-62C0A5A697AA}"/>
            </a:ext>
          </a:extLst>
        </xdr:cNvPr>
        <xdr:cNvSpPr/>
      </xdr:nvSpPr>
      <xdr:spPr>
        <a:xfrm>
          <a:off x="17551400" y="13823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107950</xdr:rowOff>
    </xdr:from>
    <xdr:to>
      <xdr:col>98</xdr:col>
      <xdr:colOff>38100</xdr:colOff>
      <xdr:row>84</xdr:row>
      <xdr:rowOff>38100</xdr:rowOff>
    </xdr:to>
    <xdr:sp macro="" textlink="">
      <xdr:nvSpPr>
        <xdr:cNvPr id="816" name="フローチャート: 判断 815">
          <a:extLst>
            <a:ext uri="{FF2B5EF4-FFF2-40B4-BE49-F238E27FC236}">
              <a16:creationId xmlns:a16="http://schemas.microsoft.com/office/drawing/2014/main" id="{DDE8D58D-973B-441D-AFDB-9A73716E2EF9}"/>
            </a:ext>
          </a:extLst>
        </xdr:cNvPr>
        <xdr:cNvSpPr/>
      </xdr:nvSpPr>
      <xdr:spPr>
        <a:xfrm>
          <a:off x="16757650" y="13811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87E50461-902F-40B7-ABB5-9DA724341F7C}"/>
            </a:ext>
          </a:extLst>
        </xdr:cNvPr>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BF3122E0-55F3-45D9-BF90-3CB98804671E}"/>
            </a:ext>
          </a:extLst>
        </xdr:cNvPr>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EAB382BA-F131-424B-9164-3A7ACF684410}"/>
            </a:ext>
          </a:extLst>
        </xdr:cNvPr>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B49CD1C7-E7F2-45F6-A7AA-4D999DA541B1}"/>
            </a:ext>
          </a:extLst>
        </xdr:cNvPr>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CAE73BCD-89A0-42A4-A066-194E414D3C43}"/>
            </a:ext>
          </a:extLst>
        </xdr:cNvPr>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2" name="楕円 821">
          <a:extLst>
            <a:ext uri="{FF2B5EF4-FFF2-40B4-BE49-F238E27FC236}">
              <a16:creationId xmlns:a16="http://schemas.microsoft.com/office/drawing/2014/main" id="{C1C9241D-6E16-431D-B07D-83F53A2E2D08}"/>
            </a:ext>
          </a:extLst>
        </xdr:cNvPr>
        <xdr:cNvSpPr/>
      </xdr:nvSpPr>
      <xdr:spPr>
        <a:xfrm>
          <a:off x="199009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3" name="【消防施設】&#10;一人当たり面積該当値テキスト">
          <a:extLst>
            <a:ext uri="{FF2B5EF4-FFF2-40B4-BE49-F238E27FC236}">
              <a16:creationId xmlns:a16="http://schemas.microsoft.com/office/drawing/2014/main" id="{92761616-3971-47BE-A7ED-E942E56A2534}"/>
            </a:ext>
          </a:extLst>
        </xdr:cNvPr>
        <xdr:cNvSpPr txBox="1"/>
      </xdr:nvSpPr>
      <xdr:spPr>
        <a:xfrm>
          <a:off x="19989800" y="1411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4" name="楕円 823">
          <a:extLst>
            <a:ext uri="{FF2B5EF4-FFF2-40B4-BE49-F238E27FC236}">
              <a16:creationId xmlns:a16="http://schemas.microsoft.com/office/drawing/2014/main" id="{01D32A83-EB26-430C-B057-942E5CBD66F6}"/>
            </a:ext>
          </a:extLst>
        </xdr:cNvPr>
        <xdr:cNvSpPr/>
      </xdr:nvSpPr>
      <xdr:spPr>
        <a:xfrm>
          <a:off x="19157950" y="14198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5" name="直線コネクタ 824">
          <a:extLst>
            <a:ext uri="{FF2B5EF4-FFF2-40B4-BE49-F238E27FC236}">
              <a16:creationId xmlns:a16="http://schemas.microsoft.com/office/drawing/2014/main" id="{5ABF34BF-D4FA-42E4-9423-D8D5B451DD5C}"/>
            </a:ext>
          </a:extLst>
        </xdr:cNvPr>
        <xdr:cNvCxnSpPr/>
      </xdr:nvCxnSpPr>
      <xdr:spPr>
        <a:xfrm>
          <a:off x="19202400" y="142494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6" name="楕円 825">
          <a:extLst>
            <a:ext uri="{FF2B5EF4-FFF2-40B4-BE49-F238E27FC236}">
              <a16:creationId xmlns:a16="http://schemas.microsoft.com/office/drawing/2014/main" id="{09E56382-6B2C-4562-A358-CD63853B0EA7}"/>
            </a:ext>
          </a:extLst>
        </xdr:cNvPr>
        <xdr:cNvSpPr/>
      </xdr:nvSpPr>
      <xdr:spPr>
        <a:xfrm>
          <a:off x="1834515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7" name="直線コネクタ 826">
          <a:extLst>
            <a:ext uri="{FF2B5EF4-FFF2-40B4-BE49-F238E27FC236}">
              <a16:creationId xmlns:a16="http://schemas.microsoft.com/office/drawing/2014/main" id="{B66F55D9-C2E8-4B90-B4CC-42286F07ECC2}"/>
            </a:ext>
          </a:extLst>
        </xdr:cNvPr>
        <xdr:cNvCxnSpPr/>
      </xdr:nvCxnSpPr>
      <xdr:spPr>
        <a:xfrm>
          <a:off x="18395950" y="142494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8" name="楕円 827">
          <a:extLst>
            <a:ext uri="{FF2B5EF4-FFF2-40B4-BE49-F238E27FC236}">
              <a16:creationId xmlns:a16="http://schemas.microsoft.com/office/drawing/2014/main" id="{B7489D7B-188B-425D-9406-F5F723E9F59C}"/>
            </a:ext>
          </a:extLst>
        </xdr:cNvPr>
        <xdr:cNvSpPr/>
      </xdr:nvSpPr>
      <xdr:spPr>
        <a:xfrm>
          <a:off x="175514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29" name="直線コネクタ 828">
          <a:extLst>
            <a:ext uri="{FF2B5EF4-FFF2-40B4-BE49-F238E27FC236}">
              <a16:creationId xmlns:a16="http://schemas.microsoft.com/office/drawing/2014/main" id="{155A1CC6-9B2B-421E-9EF2-1C8B7FB9CF80}"/>
            </a:ext>
          </a:extLst>
        </xdr:cNvPr>
        <xdr:cNvCxnSpPr/>
      </xdr:nvCxnSpPr>
      <xdr:spPr>
        <a:xfrm>
          <a:off x="17602200" y="142494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0" name="楕円 829">
          <a:extLst>
            <a:ext uri="{FF2B5EF4-FFF2-40B4-BE49-F238E27FC236}">
              <a16:creationId xmlns:a16="http://schemas.microsoft.com/office/drawing/2014/main" id="{41B98738-4A49-4AE3-84AD-28A0ED5D65C4}"/>
            </a:ext>
          </a:extLst>
        </xdr:cNvPr>
        <xdr:cNvSpPr/>
      </xdr:nvSpPr>
      <xdr:spPr>
        <a:xfrm>
          <a:off x="16757650" y="14198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1" name="直線コネクタ 830">
          <a:extLst>
            <a:ext uri="{FF2B5EF4-FFF2-40B4-BE49-F238E27FC236}">
              <a16:creationId xmlns:a16="http://schemas.microsoft.com/office/drawing/2014/main" id="{7C4C2937-B44B-4AC6-8FD7-437C566DD3A9}"/>
            </a:ext>
          </a:extLst>
        </xdr:cNvPr>
        <xdr:cNvCxnSpPr/>
      </xdr:nvCxnSpPr>
      <xdr:spPr>
        <a:xfrm>
          <a:off x="16802100" y="142494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8D4C7AD4-CB8E-4B6B-89A6-FE7F17BD3D70}"/>
            </a:ext>
          </a:extLst>
        </xdr:cNvPr>
        <xdr:cNvSpPr txBox="1"/>
      </xdr:nvSpPr>
      <xdr:spPr>
        <a:xfrm>
          <a:off x="18980227" y="1361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3" name="n_2aveValue【消防施設】&#10;一人当たり面積">
          <a:extLst>
            <a:ext uri="{FF2B5EF4-FFF2-40B4-BE49-F238E27FC236}">
              <a16:creationId xmlns:a16="http://schemas.microsoft.com/office/drawing/2014/main" id="{7D3AC587-AF0E-4790-9709-0E1E065313E9}"/>
            </a:ext>
          </a:extLst>
        </xdr:cNvPr>
        <xdr:cNvSpPr txBox="1"/>
      </xdr:nvSpPr>
      <xdr:spPr>
        <a:xfrm>
          <a:off x="18180127" y="1361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4" name="n_3aveValue【消防施設】&#10;一人当たり面積">
          <a:extLst>
            <a:ext uri="{FF2B5EF4-FFF2-40B4-BE49-F238E27FC236}">
              <a16:creationId xmlns:a16="http://schemas.microsoft.com/office/drawing/2014/main" id="{C617D509-7650-4E20-AA17-5E6ABAABB36C}"/>
            </a:ext>
          </a:extLst>
        </xdr:cNvPr>
        <xdr:cNvSpPr txBox="1"/>
      </xdr:nvSpPr>
      <xdr:spPr>
        <a:xfrm>
          <a:off x="17386377" y="1360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54627</xdr:rowOff>
    </xdr:from>
    <xdr:ext cx="469744" cy="259045"/>
    <xdr:sp macro="" textlink="">
      <xdr:nvSpPr>
        <xdr:cNvPr id="835" name="n_4aveValue【消防施設】&#10;一人当たり面積">
          <a:extLst>
            <a:ext uri="{FF2B5EF4-FFF2-40B4-BE49-F238E27FC236}">
              <a16:creationId xmlns:a16="http://schemas.microsoft.com/office/drawing/2014/main" id="{8519562A-85AC-4369-8E40-7C2A6008A268}"/>
            </a:ext>
          </a:extLst>
        </xdr:cNvPr>
        <xdr:cNvSpPr txBox="1"/>
      </xdr:nvSpPr>
      <xdr:spPr>
        <a:xfrm>
          <a:off x="165926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6" name="n_1mainValue【消防施設】&#10;一人当たり面積">
          <a:extLst>
            <a:ext uri="{FF2B5EF4-FFF2-40B4-BE49-F238E27FC236}">
              <a16:creationId xmlns:a16="http://schemas.microsoft.com/office/drawing/2014/main" id="{1E77D510-7FA3-4580-A49B-B914EE5824D9}"/>
            </a:ext>
          </a:extLst>
        </xdr:cNvPr>
        <xdr:cNvSpPr txBox="1"/>
      </xdr:nvSpPr>
      <xdr:spPr>
        <a:xfrm>
          <a:off x="189802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7" name="n_2mainValue【消防施設】&#10;一人当たり面積">
          <a:extLst>
            <a:ext uri="{FF2B5EF4-FFF2-40B4-BE49-F238E27FC236}">
              <a16:creationId xmlns:a16="http://schemas.microsoft.com/office/drawing/2014/main" id="{351FFE8B-6871-46EE-9E35-4FC3B9A047F8}"/>
            </a:ext>
          </a:extLst>
        </xdr:cNvPr>
        <xdr:cNvSpPr txBox="1"/>
      </xdr:nvSpPr>
      <xdr:spPr>
        <a:xfrm>
          <a:off x="181801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8" name="n_3mainValue【消防施設】&#10;一人当たり面積">
          <a:extLst>
            <a:ext uri="{FF2B5EF4-FFF2-40B4-BE49-F238E27FC236}">
              <a16:creationId xmlns:a16="http://schemas.microsoft.com/office/drawing/2014/main" id="{153C8F00-C7CB-465C-BF1F-96B7DA556A95}"/>
            </a:ext>
          </a:extLst>
        </xdr:cNvPr>
        <xdr:cNvSpPr txBox="1"/>
      </xdr:nvSpPr>
      <xdr:spPr>
        <a:xfrm>
          <a:off x="1738637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39" name="n_4mainValue【消防施設】&#10;一人当たり面積">
          <a:extLst>
            <a:ext uri="{FF2B5EF4-FFF2-40B4-BE49-F238E27FC236}">
              <a16:creationId xmlns:a16="http://schemas.microsoft.com/office/drawing/2014/main" id="{A2280AD9-2071-40F7-9941-2909B779EEF7}"/>
            </a:ext>
          </a:extLst>
        </xdr:cNvPr>
        <xdr:cNvSpPr txBox="1"/>
      </xdr:nvSpPr>
      <xdr:spPr>
        <a:xfrm>
          <a:off x="165926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A613A58B-DC44-4776-B460-3EA1A619AF1E}"/>
            </a:ext>
          </a:extLst>
        </xdr:cNvPr>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153EFBD5-DA7D-4B3E-BB80-E1058F8B0699}"/>
            </a:ext>
          </a:extLst>
        </xdr:cNvPr>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B34898FE-2481-457B-A6CC-AD029E55B292}"/>
            </a:ext>
          </a:extLst>
        </xdr:cNvPr>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27F2F034-3D7B-4C3F-88C1-322914DC29C7}"/>
            </a:ext>
          </a:extLst>
        </xdr:cNvPr>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2598E3AB-7E04-4B7E-8B9D-1C96DFFFE502}"/>
            </a:ext>
          </a:extLst>
        </xdr:cNvPr>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834D24F6-8990-4594-B519-6B128CE0170A}"/>
            </a:ext>
          </a:extLst>
        </xdr:cNvPr>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F5DEB421-ABB9-4DF8-98FB-15D73B69154B}"/>
            </a:ext>
          </a:extLst>
        </xdr:cNvPr>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B252FD80-6A43-43E2-8F1E-E924845F3646}"/>
            </a:ext>
          </a:extLst>
        </xdr:cNvPr>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47F87BD7-9F45-4178-B5A4-A0F3501C1489}"/>
            </a:ext>
          </a:extLst>
        </xdr:cNvPr>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7A70F965-DF40-4596-A586-CF6EF7A3C34B}"/>
            </a:ext>
          </a:extLst>
        </xdr:cNvPr>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5B31E3F2-8FEC-4505-9C55-2CC619000E74}"/>
            </a:ext>
          </a:extLst>
        </xdr:cNvPr>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4E691E39-76E9-4F86-8DA4-E59BB7F28262}"/>
            </a:ext>
          </a:extLst>
        </xdr:cNvPr>
        <xdr:cNvCxnSpPr/>
      </xdr:nvCxnSpPr>
      <xdr:spPr>
        <a:xfrm>
          <a:off x="11207750" y="1803127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B7466B2E-FE1C-4F8B-976D-94CCC19F9D45}"/>
            </a:ext>
          </a:extLst>
        </xdr:cNvPr>
        <xdr:cNvSpPr txBox="1"/>
      </xdr:nvSpPr>
      <xdr:spPr>
        <a:xfrm>
          <a:off x="10797721" y="178954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070CC6F6-8814-4724-99A0-2B24FCB4560D}"/>
            </a:ext>
          </a:extLst>
        </xdr:cNvPr>
        <xdr:cNvCxnSpPr/>
      </xdr:nvCxnSpPr>
      <xdr:spPr>
        <a:xfrm>
          <a:off x="11207750" y="177174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C9B456D9-9706-46F0-80B0-073D9936D67B}"/>
            </a:ext>
          </a:extLst>
        </xdr:cNvPr>
        <xdr:cNvSpPr txBox="1"/>
      </xdr:nvSpPr>
      <xdr:spPr>
        <a:xfrm>
          <a:off x="10842791" y="175815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91442C6B-0E74-4375-9581-A8A1546B7315}"/>
            </a:ext>
          </a:extLst>
        </xdr:cNvPr>
        <xdr:cNvCxnSpPr/>
      </xdr:nvCxnSpPr>
      <xdr:spPr>
        <a:xfrm>
          <a:off x="11207750" y="1740353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F631603B-5189-4A7E-86BB-48CD47BF703A}"/>
            </a:ext>
          </a:extLst>
        </xdr:cNvPr>
        <xdr:cNvSpPr txBox="1"/>
      </xdr:nvSpPr>
      <xdr:spPr>
        <a:xfrm>
          <a:off x="10842791" y="172676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803E6DBE-6A33-430C-A544-4D44CFAADE66}"/>
            </a:ext>
          </a:extLst>
        </xdr:cNvPr>
        <xdr:cNvCxnSpPr/>
      </xdr:nvCxnSpPr>
      <xdr:spPr>
        <a:xfrm>
          <a:off x="11207750" y="170896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CA1A5EFB-189A-4108-801C-ED8753C6DB05}"/>
            </a:ext>
          </a:extLst>
        </xdr:cNvPr>
        <xdr:cNvSpPr txBox="1"/>
      </xdr:nvSpPr>
      <xdr:spPr>
        <a:xfrm>
          <a:off x="10842791" y="169537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2F36DAAD-4AD6-4E3B-AF35-E8E372311BD0}"/>
            </a:ext>
          </a:extLst>
        </xdr:cNvPr>
        <xdr:cNvCxnSpPr/>
      </xdr:nvCxnSpPr>
      <xdr:spPr>
        <a:xfrm>
          <a:off x="11207750" y="167757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48869F67-7ADA-434B-B2E7-4C7D17FBF1C4}"/>
            </a:ext>
          </a:extLst>
        </xdr:cNvPr>
        <xdr:cNvSpPr txBox="1"/>
      </xdr:nvSpPr>
      <xdr:spPr>
        <a:xfrm>
          <a:off x="10842791" y="16639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A0E87465-0974-44B0-BE1F-1B61F045088E}"/>
            </a:ext>
          </a:extLst>
        </xdr:cNvPr>
        <xdr:cNvCxnSpPr/>
      </xdr:nvCxnSpPr>
      <xdr:spPr>
        <a:xfrm>
          <a:off x="11207750" y="164619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A4A62712-50F9-44D1-B3DA-149D8283E59A}"/>
            </a:ext>
          </a:extLst>
        </xdr:cNvPr>
        <xdr:cNvSpPr txBox="1"/>
      </xdr:nvSpPr>
      <xdr:spPr>
        <a:xfrm>
          <a:off x="10906911" y="163260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1200F502-4247-4C4B-BC89-757DD889104C}"/>
            </a:ext>
          </a:extLst>
        </xdr:cNvPr>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A6A09296-72D4-494E-87DC-7509D7EA5167}"/>
            </a:ext>
          </a:extLst>
        </xdr:cNvPr>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F5A49595-F1CD-41AC-815E-40020DE8294E}"/>
            </a:ext>
          </a:extLst>
        </xdr:cNvPr>
        <xdr:cNvCxnSpPr/>
      </xdr:nvCxnSpPr>
      <xdr:spPr>
        <a:xfrm flipV="1">
          <a:off x="14699614" y="16631920"/>
          <a:ext cx="0" cy="1172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F28213C8-BE5C-404D-A9D0-D3C9F37F541E}"/>
            </a:ext>
          </a:extLst>
        </xdr:cNvPr>
        <xdr:cNvSpPr txBox="1"/>
      </xdr:nvSpPr>
      <xdr:spPr>
        <a:xfrm>
          <a:off x="14738350" y="1780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63E6DEB4-97FD-415E-A05E-F3833273827C}"/>
            </a:ext>
          </a:extLst>
        </xdr:cNvPr>
        <xdr:cNvCxnSpPr/>
      </xdr:nvCxnSpPr>
      <xdr:spPr>
        <a:xfrm>
          <a:off x="14611350" y="178039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FB1FB3A9-D315-4E88-8AD5-64C763D34E9C}"/>
            </a:ext>
          </a:extLst>
        </xdr:cNvPr>
        <xdr:cNvSpPr txBox="1"/>
      </xdr:nvSpPr>
      <xdr:spPr>
        <a:xfrm>
          <a:off x="14738350" y="16413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3C999C29-7D33-48D5-BB8C-04085BA3768C}"/>
            </a:ext>
          </a:extLst>
        </xdr:cNvPr>
        <xdr:cNvCxnSpPr/>
      </xdr:nvCxnSpPr>
      <xdr:spPr>
        <a:xfrm>
          <a:off x="14611350" y="16631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116857</xdr:rowOff>
    </xdr:from>
    <xdr:ext cx="405111" cy="259045"/>
    <xdr:sp macro="" textlink="">
      <xdr:nvSpPr>
        <xdr:cNvPr id="870" name="【庁舎】&#10;有形固定資産減価償却率平均値テキスト">
          <a:extLst>
            <a:ext uri="{FF2B5EF4-FFF2-40B4-BE49-F238E27FC236}">
              <a16:creationId xmlns:a16="http://schemas.microsoft.com/office/drawing/2014/main" id="{184ED14C-FFAF-4D25-8DB3-4A8361D77AA3}"/>
            </a:ext>
          </a:extLst>
        </xdr:cNvPr>
        <xdr:cNvSpPr txBox="1"/>
      </xdr:nvSpPr>
      <xdr:spPr>
        <a:xfrm>
          <a:off x="14738350" y="16957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6C3692AC-CC0F-46F5-9F83-9B25AFE0E203}"/>
            </a:ext>
          </a:extLst>
        </xdr:cNvPr>
        <xdr:cNvSpPr/>
      </xdr:nvSpPr>
      <xdr:spPr>
        <a:xfrm>
          <a:off x="14649450" y="170992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D8173E69-3265-485D-BDA6-28006069AD5F}"/>
            </a:ext>
          </a:extLst>
        </xdr:cNvPr>
        <xdr:cNvSpPr/>
      </xdr:nvSpPr>
      <xdr:spPr>
        <a:xfrm>
          <a:off x="13887450" y="171221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873" name="フローチャート: 判断 872">
          <a:extLst>
            <a:ext uri="{FF2B5EF4-FFF2-40B4-BE49-F238E27FC236}">
              <a16:creationId xmlns:a16="http://schemas.microsoft.com/office/drawing/2014/main" id="{3C21547E-06C3-4DB1-B67C-7B408B843576}"/>
            </a:ext>
          </a:extLst>
        </xdr:cNvPr>
        <xdr:cNvSpPr/>
      </xdr:nvSpPr>
      <xdr:spPr>
        <a:xfrm>
          <a:off x="13093700" y="1728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874" name="フローチャート: 判断 873">
          <a:extLst>
            <a:ext uri="{FF2B5EF4-FFF2-40B4-BE49-F238E27FC236}">
              <a16:creationId xmlns:a16="http://schemas.microsoft.com/office/drawing/2014/main" id="{11F6F2CA-428D-459A-A560-D277D0F665B6}"/>
            </a:ext>
          </a:extLst>
        </xdr:cNvPr>
        <xdr:cNvSpPr/>
      </xdr:nvSpPr>
      <xdr:spPr>
        <a:xfrm>
          <a:off x="12299950" y="173003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875" name="フローチャート: 判断 874">
          <a:extLst>
            <a:ext uri="{FF2B5EF4-FFF2-40B4-BE49-F238E27FC236}">
              <a16:creationId xmlns:a16="http://schemas.microsoft.com/office/drawing/2014/main" id="{18EDC206-308B-4633-91BB-82211E875467}"/>
            </a:ext>
          </a:extLst>
        </xdr:cNvPr>
        <xdr:cNvSpPr/>
      </xdr:nvSpPr>
      <xdr:spPr>
        <a:xfrm>
          <a:off x="11487150" y="17264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1DC67D1-6C91-43C3-B57E-EB6B484E58C5}"/>
            </a:ext>
          </a:extLst>
        </xdr:cNvPr>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54D79320-AAB6-4538-96E4-F4319AE506CA}"/>
            </a:ext>
          </a:extLst>
        </xdr:cNvPr>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FDF1FFCB-764D-45A2-A238-5B0BBDDC4B49}"/>
            </a:ext>
          </a:extLst>
        </xdr:cNvPr>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28F88D29-6502-48A5-AA1B-84AED9DB7093}"/>
            </a:ext>
          </a:extLst>
        </xdr:cNvPr>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AB21A17A-9099-4FFA-91D2-797E164EFA83}"/>
            </a:ext>
          </a:extLst>
        </xdr:cNvPr>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110308</xdr:rowOff>
    </xdr:from>
    <xdr:to>
      <xdr:col>85</xdr:col>
      <xdr:colOff>177800</xdr:colOff>
      <xdr:row>105</xdr:row>
      <xdr:rowOff>40458</xdr:rowOff>
    </xdr:to>
    <xdr:sp macro="" textlink="">
      <xdr:nvSpPr>
        <xdr:cNvPr id="881" name="楕円 880">
          <a:extLst>
            <a:ext uri="{FF2B5EF4-FFF2-40B4-BE49-F238E27FC236}">
              <a16:creationId xmlns:a16="http://schemas.microsoft.com/office/drawing/2014/main" id="{E7CACDCC-6B54-4846-956D-1D97774D3D8E}"/>
            </a:ext>
          </a:extLst>
        </xdr:cNvPr>
        <xdr:cNvSpPr/>
      </xdr:nvSpPr>
      <xdr:spPr>
        <a:xfrm>
          <a:off x="14649450" y="1728070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88735</xdr:rowOff>
    </xdr:from>
    <xdr:ext cx="405111" cy="259045"/>
    <xdr:sp macro="" textlink="">
      <xdr:nvSpPr>
        <xdr:cNvPr id="882" name="【庁舎】&#10;有形固定資産減価償却率該当値テキスト">
          <a:extLst>
            <a:ext uri="{FF2B5EF4-FFF2-40B4-BE49-F238E27FC236}">
              <a16:creationId xmlns:a16="http://schemas.microsoft.com/office/drawing/2014/main" id="{E35CF6AB-A4A8-4AE7-A8EC-E5DDCE761C68}"/>
            </a:ext>
          </a:extLst>
        </xdr:cNvPr>
        <xdr:cNvSpPr txBox="1"/>
      </xdr:nvSpPr>
      <xdr:spPr>
        <a:xfrm>
          <a:off x="14738350" y="1725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93980</xdr:rowOff>
    </xdr:from>
    <xdr:to>
      <xdr:col>81</xdr:col>
      <xdr:colOff>101600</xdr:colOff>
      <xdr:row>105</xdr:row>
      <xdr:rowOff>24130</xdr:rowOff>
    </xdr:to>
    <xdr:sp macro="" textlink="">
      <xdr:nvSpPr>
        <xdr:cNvPr id="883" name="楕円 882">
          <a:extLst>
            <a:ext uri="{FF2B5EF4-FFF2-40B4-BE49-F238E27FC236}">
              <a16:creationId xmlns:a16="http://schemas.microsoft.com/office/drawing/2014/main" id="{A3F2A6F5-82F2-400E-8776-81A1A8D6FB54}"/>
            </a:ext>
          </a:extLst>
        </xdr:cNvPr>
        <xdr:cNvSpPr/>
      </xdr:nvSpPr>
      <xdr:spPr>
        <a:xfrm>
          <a:off x="13887450" y="17264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144780</xdr:rowOff>
    </xdr:from>
    <xdr:to>
      <xdr:col>85</xdr:col>
      <xdr:colOff>127000</xdr:colOff>
      <xdr:row>104</xdr:row>
      <xdr:rowOff>161108</xdr:rowOff>
    </xdr:to>
    <xdr:cxnSp macro="">
      <xdr:nvCxnSpPr>
        <xdr:cNvPr id="884" name="直線コネクタ 883">
          <a:extLst>
            <a:ext uri="{FF2B5EF4-FFF2-40B4-BE49-F238E27FC236}">
              <a16:creationId xmlns:a16="http://schemas.microsoft.com/office/drawing/2014/main" id="{0F1A95EA-DA19-4205-94FD-FA17BB42C445}"/>
            </a:ext>
          </a:extLst>
        </xdr:cNvPr>
        <xdr:cNvCxnSpPr/>
      </xdr:nvCxnSpPr>
      <xdr:spPr>
        <a:xfrm>
          <a:off x="13938250" y="17315180"/>
          <a:ext cx="762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72752</xdr:rowOff>
    </xdr:from>
    <xdr:to>
      <xdr:col>76</xdr:col>
      <xdr:colOff>165100</xdr:colOff>
      <xdr:row>105</xdr:row>
      <xdr:rowOff>2902</xdr:rowOff>
    </xdr:to>
    <xdr:sp macro="" textlink="">
      <xdr:nvSpPr>
        <xdr:cNvPr id="885" name="楕円 884">
          <a:extLst>
            <a:ext uri="{FF2B5EF4-FFF2-40B4-BE49-F238E27FC236}">
              <a16:creationId xmlns:a16="http://schemas.microsoft.com/office/drawing/2014/main" id="{A52F299E-5D8D-4754-94A5-34C60555738F}"/>
            </a:ext>
          </a:extLst>
        </xdr:cNvPr>
        <xdr:cNvSpPr/>
      </xdr:nvSpPr>
      <xdr:spPr>
        <a:xfrm>
          <a:off x="13093700" y="172431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123552</xdr:rowOff>
    </xdr:from>
    <xdr:to>
      <xdr:col>81</xdr:col>
      <xdr:colOff>50800</xdr:colOff>
      <xdr:row>104</xdr:row>
      <xdr:rowOff>144780</xdr:rowOff>
    </xdr:to>
    <xdr:cxnSp macro="">
      <xdr:nvCxnSpPr>
        <xdr:cNvPr id="886" name="直線コネクタ 885">
          <a:extLst>
            <a:ext uri="{FF2B5EF4-FFF2-40B4-BE49-F238E27FC236}">
              <a16:creationId xmlns:a16="http://schemas.microsoft.com/office/drawing/2014/main" id="{6C1D0B33-DDB5-40C5-8F63-9E0772DF13E0}"/>
            </a:ext>
          </a:extLst>
        </xdr:cNvPr>
        <xdr:cNvCxnSpPr/>
      </xdr:nvCxnSpPr>
      <xdr:spPr>
        <a:xfrm>
          <a:off x="13144500" y="17293952"/>
          <a:ext cx="79375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43362</xdr:rowOff>
    </xdr:from>
    <xdr:to>
      <xdr:col>72</xdr:col>
      <xdr:colOff>38100</xdr:colOff>
      <xdr:row>104</xdr:row>
      <xdr:rowOff>144962</xdr:rowOff>
    </xdr:to>
    <xdr:sp macro="" textlink="">
      <xdr:nvSpPr>
        <xdr:cNvPr id="887" name="楕円 886">
          <a:extLst>
            <a:ext uri="{FF2B5EF4-FFF2-40B4-BE49-F238E27FC236}">
              <a16:creationId xmlns:a16="http://schemas.microsoft.com/office/drawing/2014/main" id="{6918C06D-63FE-48A1-B4FF-54F2D0D4DC26}"/>
            </a:ext>
          </a:extLst>
        </xdr:cNvPr>
        <xdr:cNvSpPr/>
      </xdr:nvSpPr>
      <xdr:spPr>
        <a:xfrm>
          <a:off x="12299950" y="172137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94162</xdr:rowOff>
    </xdr:from>
    <xdr:to>
      <xdr:col>76</xdr:col>
      <xdr:colOff>114300</xdr:colOff>
      <xdr:row>104</xdr:row>
      <xdr:rowOff>123552</xdr:rowOff>
    </xdr:to>
    <xdr:cxnSp macro="">
      <xdr:nvCxnSpPr>
        <xdr:cNvPr id="888" name="直線コネクタ 887">
          <a:extLst>
            <a:ext uri="{FF2B5EF4-FFF2-40B4-BE49-F238E27FC236}">
              <a16:creationId xmlns:a16="http://schemas.microsoft.com/office/drawing/2014/main" id="{7A7CC7B8-000F-4ACF-A327-5663D6F36EE5}"/>
            </a:ext>
          </a:extLst>
        </xdr:cNvPr>
        <xdr:cNvCxnSpPr/>
      </xdr:nvCxnSpPr>
      <xdr:spPr>
        <a:xfrm>
          <a:off x="12344400" y="17264562"/>
          <a:ext cx="8001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18869</xdr:rowOff>
    </xdr:from>
    <xdr:to>
      <xdr:col>67</xdr:col>
      <xdr:colOff>101600</xdr:colOff>
      <xdr:row>104</xdr:row>
      <xdr:rowOff>120469</xdr:rowOff>
    </xdr:to>
    <xdr:sp macro="" textlink="">
      <xdr:nvSpPr>
        <xdr:cNvPr id="889" name="楕円 888">
          <a:extLst>
            <a:ext uri="{FF2B5EF4-FFF2-40B4-BE49-F238E27FC236}">
              <a16:creationId xmlns:a16="http://schemas.microsoft.com/office/drawing/2014/main" id="{CDA76F12-643E-4A51-AB20-98AFFFC91CCD}"/>
            </a:ext>
          </a:extLst>
        </xdr:cNvPr>
        <xdr:cNvSpPr/>
      </xdr:nvSpPr>
      <xdr:spPr>
        <a:xfrm>
          <a:off x="11487150" y="1718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69669</xdr:rowOff>
    </xdr:from>
    <xdr:to>
      <xdr:col>71</xdr:col>
      <xdr:colOff>177800</xdr:colOff>
      <xdr:row>104</xdr:row>
      <xdr:rowOff>94162</xdr:rowOff>
    </xdr:to>
    <xdr:cxnSp macro="">
      <xdr:nvCxnSpPr>
        <xdr:cNvPr id="890" name="直線コネクタ 889">
          <a:extLst>
            <a:ext uri="{FF2B5EF4-FFF2-40B4-BE49-F238E27FC236}">
              <a16:creationId xmlns:a16="http://schemas.microsoft.com/office/drawing/2014/main" id="{FB6565FE-82DF-42D8-A79F-A4960DB3FC66}"/>
            </a:ext>
          </a:extLst>
        </xdr:cNvPr>
        <xdr:cNvCxnSpPr/>
      </xdr:nvCxnSpPr>
      <xdr:spPr>
        <a:xfrm>
          <a:off x="11537950" y="17240069"/>
          <a:ext cx="8064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63516</xdr:rowOff>
    </xdr:from>
    <xdr:ext cx="405111" cy="259045"/>
    <xdr:sp macro="" textlink="">
      <xdr:nvSpPr>
        <xdr:cNvPr id="891" name="n_1aveValue【庁舎】&#10;有形固定資産減価償却率">
          <a:extLst>
            <a:ext uri="{FF2B5EF4-FFF2-40B4-BE49-F238E27FC236}">
              <a16:creationId xmlns:a16="http://schemas.microsoft.com/office/drawing/2014/main" id="{00CF19F0-3009-4F3B-9B1A-39292FC601F4}"/>
            </a:ext>
          </a:extLst>
        </xdr:cNvPr>
        <xdr:cNvSpPr txBox="1"/>
      </xdr:nvSpPr>
      <xdr:spPr>
        <a:xfrm>
          <a:off x="13742044" y="1690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38116</xdr:rowOff>
    </xdr:from>
    <xdr:ext cx="405111" cy="259045"/>
    <xdr:sp macro="" textlink="">
      <xdr:nvSpPr>
        <xdr:cNvPr id="892" name="n_2aveValue【庁舎】&#10;有形固定資産減価償却率">
          <a:extLst>
            <a:ext uri="{FF2B5EF4-FFF2-40B4-BE49-F238E27FC236}">
              <a16:creationId xmlns:a16="http://schemas.microsoft.com/office/drawing/2014/main" id="{AC13E3A3-1B7E-47E6-9FAD-8894EE7E37BB}"/>
            </a:ext>
          </a:extLst>
        </xdr:cNvPr>
        <xdr:cNvSpPr txBox="1"/>
      </xdr:nvSpPr>
      <xdr:spPr>
        <a:xfrm>
          <a:off x="12960994" y="17373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51179</xdr:rowOff>
    </xdr:from>
    <xdr:ext cx="405111" cy="259045"/>
    <xdr:sp macro="" textlink="">
      <xdr:nvSpPr>
        <xdr:cNvPr id="893" name="n_3aveValue【庁舎】&#10;有形固定資産減価償却率">
          <a:extLst>
            <a:ext uri="{FF2B5EF4-FFF2-40B4-BE49-F238E27FC236}">
              <a16:creationId xmlns:a16="http://schemas.microsoft.com/office/drawing/2014/main" id="{DDD2CD7C-0A8C-4EEA-8B27-DF0570051FBB}"/>
            </a:ext>
          </a:extLst>
        </xdr:cNvPr>
        <xdr:cNvSpPr txBox="1"/>
      </xdr:nvSpPr>
      <xdr:spPr>
        <a:xfrm>
          <a:off x="12167244" y="17386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15257</xdr:rowOff>
    </xdr:from>
    <xdr:ext cx="405111" cy="259045"/>
    <xdr:sp macro="" textlink="">
      <xdr:nvSpPr>
        <xdr:cNvPr id="894" name="n_4aveValue【庁舎】&#10;有形固定資産減価償却率">
          <a:extLst>
            <a:ext uri="{FF2B5EF4-FFF2-40B4-BE49-F238E27FC236}">
              <a16:creationId xmlns:a16="http://schemas.microsoft.com/office/drawing/2014/main" id="{86DC5213-0675-4CE4-B0CA-B1E4D846FF12}"/>
            </a:ext>
          </a:extLst>
        </xdr:cNvPr>
        <xdr:cNvSpPr txBox="1"/>
      </xdr:nvSpPr>
      <xdr:spPr>
        <a:xfrm>
          <a:off x="11354444" y="17350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15257</xdr:rowOff>
    </xdr:from>
    <xdr:ext cx="405111" cy="259045"/>
    <xdr:sp macro="" textlink="">
      <xdr:nvSpPr>
        <xdr:cNvPr id="895" name="n_1mainValue【庁舎】&#10;有形固定資産減価償却率">
          <a:extLst>
            <a:ext uri="{FF2B5EF4-FFF2-40B4-BE49-F238E27FC236}">
              <a16:creationId xmlns:a16="http://schemas.microsoft.com/office/drawing/2014/main" id="{71EEE74B-7019-4C2F-9F5C-86FCEE5C2B77}"/>
            </a:ext>
          </a:extLst>
        </xdr:cNvPr>
        <xdr:cNvSpPr txBox="1"/>
      </xdr:nvSpPr>
      <xdr:spPr>
        <a:xfrm>
          <a:off x="13742044" y="17350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19429</xdr:rowOff>
    </xdr:from>
    <xdr:ext cx="405111" cy="259045"/>
    <xdr:sp macro="" textlink="">
      <xdr:nvSpPr>
        <xdr:cNvPr id="896" name="n_2mainValue【庁舎】&#10;有形固定資産減価償却率">
          <a:extLst>
            <a:ext uri="{FF2B5EF4-FFF2-40B4-BE49-F238E27FC236}">
              <a16:creationId xmlns:a16="http://schemas.microsoft.com/office/drawing/2014/main" id="{E142CDCF-5DF9-4C65-B2F3-8DFF357494CC}"/>
            </a:ext>
          </a:extLst>
        </xdr:cNvPr>
        <xdr:cNvSpPr txBox="1"/>
      </xdr:nvSpPr>
      <xdr:spPr>
        <a:xfrm>
          <a:off x="12960994" y="17024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161489</xdr:rowOff>
    </xdr:from>
    <xdr:ext cx="405111" cy="259045"/>
    <xdr:sp macro="" textlink="">
      <xdr:nvSpPr>
        <xdr:cNvPr id="897" name="n_3mainValue【庁舎】&#10;有形固定資産減価償却率">
          <a:extLst>
            <a:ext uri="{FF2B5EF4-FFF2-40B4-BE49-F238E27FC236}">
              <a16:creationId xmlns:a16="http://schemas.microsoft.com/office/drawing/2014/main" id="{3F2E2471-AEBD-4F78-A0E0-E6519574F4F1}"/>
            </a:ext>
          </a:extLst>
        </xdr:cNvPr>
        <xdr:cNvSpPr txBox="1"/>
      </xdr:nvSpPr>
      <xdr:spPr>
        <a:xfrm>
          <a:off x="12167244" y="1700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136996</xdr:rowOff>
    </xdr:from>
    <xdr:ext cx="405111" cy="259045"/>
    <xdr:sp macro="" textlink="">
      <xdr:nvSpPr>
        <xdr:cNvPr id="898" name="n_4mainValue【庁舎】&#10;有形固定資産減価償却率">
          <a:extLst>
            <a:ext uri="{FF2B5EF4-FFF2-40B4-BE49-F238E27FC236}">
              <a16:creationId xmlns:a16="http://schemas.microsoft.com/office/drawing/2014/main" id="{0BF376F1-389E-4A52-9922-6F8100F0A2D3}"/>
            </a:ext>
          </a:extLst>
        </xdr:cNvPr>
        <xdr:cNvSpPr txBox="1"/>
      </xdr:nvSpPr>
      <xdr:spPr>
        <a:xfrm>
          <a:off x="11354444" y="1697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86D77880-BB28-47E5-AE4E-79F371A13DBA}"/>
            </a:ext>
          </a:extLst>
        </xdr:cNvPr>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29B88428-7919-46CC-9E9C-9151DB85696D}"/>
            </a:ext>
          </a:extLst>
        </xdr:cNvPr>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DD53A186-6227-43BC-A04B-D46A3249010F}"/>
            </a:ext>
          </a:extLst>
        </xdr:cNvPr>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7C80DB05-9F0F-4A21-8641-71CB70924676}"/>
            </a:ext>
          </a:extLst>
        </xdr:cNvPr>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9B0DB889-8454-4470-BD96-70E568519D29}"/>
            </a:ext>
          </a:extLst>
        </xdr:cNvPr>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978080FB-0D4F-432B-95BC-B2A99310555F}"/>
            </a:ext>
          </a:extLst>
        </xdr:cNvPr>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919D7723-FE6A-440C-8792-CAE6C1E465A0}"/>
            </a:ext>
          </a:extLst>
        </xdr:cNvPr>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C19EE94F-F972-4FE7-BBB5-8BC1C217D657}"/>
            </a:ext>
          </a:extLst>
        </xdr:cNvPr>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D4FC50FE-7F11-4E7D-9AC8-597AC5342ADA}"/>
            </a:ext>
          </a:extLst>
        </xdr:cNvPr>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E06EB5DE-9E28-489C-90E0-8E49D863E979}"/>
            </a:ext>
          </a:extLst>
        </xdr:cNvPr>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AB1F21D9-8C55-47E3-8D12-9144D7B8EEB5}"/>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5B1D3B65-2CA3-4307-8EA3-FFF9B9C2954A}"/>
            </a:ext>
          </a:extLst>
        </xdr:cNvPr>
        <xdr:cNvSpPr txBox="1"/>
      </xdr:nvSpPr>
      <xdr:spPr>
        <a:xfrm>
          <a:off x="16049171" y="1777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3D851CF9-2509-4BC1-8462-8A378C572AF3}"/>
            </a:ext>
          </a:extLst>
        </xdr:cNvPr>
        <xdr:cNvCxnSpPr/>
      </xdr:nvCxnSpPr>
      <xdr:spPr>
        <a:xfrm>
          <a:off x="16459200" y="17468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84368DDA-6630-42B1-93BB-733F07223B1A}"/>
            </a:ext>
          </a:extLst>
        </xdr:cNvPr>
        <xdr:cNvSpPr txBox="1"/>
      </xdr:nvSpPr>
      <xdr:spPr>
        <a:xfrm>
          <a:off x="16049171" y="17332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36203F5A-A8CD-4FC0-8957-CBDDBCDC78A1}"/>
            </a:ext>
          </a:extLst>
        </xdr:cNvPr>
        <xdr:cNvCxnSpPr/>
      </xdr:nvCxnSpPr>
      <xdr:spPr>
        <a:xfrm>
          <a:off x="16459200" y="1702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0156174D-BCF1-4ABA-846F-38C872DF20A1}"/>
            </a:ext>
          </a:extLst>
        </xdr:cNvPr>
        <xdr:cNvSpPr txBox="1"/>
      </xdr:nvSpPr>
      <xdr:spPr>
        <a:xfrm>
          <a:off x="16049171" y="1688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8399E26D-EEBE-4B01-B3A1-F2D8B0AFA579}"/>
            </a:ext>
          </a:extLst>
        </xdr:cNvPr>
        <xdr:cNvCxnSpPr/>
      </xdr:nvCxnSpPr>
      <xdr:spPr>
        <a:xfrm>
          <a:off x="16459200" y="16586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A000957C-6506-4F66-A11B-CC21FF7470B5}"/>
            </a:ext>
          </a:extLst>
        </xdr:cNvPr>
        <xdr:cNvSpPr txBox="1"/>
      </xdr:nvSpPr>
      <xdr:spPr>
        <a:xfrm>
          <a:off x="16049171" y="16450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AD59CBD6-6CCB-453F-987A-183169366106}"/>
            </a:ext>
          </a:extLst>
        </xdr:cNvPr>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0898B64F-CEAD-44DC-838E-526253C45027}"/>
            </a:ext>
          </a:extLst>
        </xdr:cNvPr>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EF9BB4DB-4A8D-4D04-83C9-889C3CD35AE8}"/>
            </a:ext>
          </a:extLst>
        </xdr:cNvPr>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CC3BF0C6-1C31-487E-9CD9-CBE62CAE8157}"/>
            </a:ext>
          </a:extLst>
        </xdr:cNvPr>
        <xdr:cNvCxnSpPr/>
      </xdr:nvCxnSpPr>
      <xdr:spPr>
        <a:xfrm flipV="1">
          <a:off x="19951064" y="16744442"/>
          <a:ext cx="0" cy="896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7C4464E7-6F7E-4747-8A6C-2B744BD6EB88}"/>
            </a:ext>
          </a:extLst>
        </xdr:cNvPr>
        <xdr:cNvSpPr txBox="1"/>
      </xdr:nvSpPr>
      <xdr:spPr>
        <a:xfrm>
          <a:off x="19989800" y="17644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A1B7F668-0F3D-4324-90C2-A2CDAA777D93}"/>
            </a:ext>
          </a:extLst>
        </xdr:cNvPr>
        <xdr:cNvCxnSpPr/>
      </xdr:nvCxnSpPr>
      <xdr:spPr>
        <a:xfrm>
          <a:off x="19881850" y="176408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7E57A8E2-DE06-44A8-8C11-546744F574CE}"/>
            </a:ext>
          </a:extLst>
        </xdr:cNvPr>
        <xdr:cNvSpPr txBox="1"/>
      </xdr:nvSpPr>
      <xdr:spPr>
        <a:xfrm>
          <a:off x="19989800" y="1652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87A59EF5-5DE0-4E5E-BECA-3DB6908A67A8}"/>
            </a:ext>
          </a:extLst>
        </xdr:cNvPr>
        <xdr:cNvCxnSpPr/>
      </xdr:nvCxnSpPr>
      <xdr:spPr>
        <a:xfrm>
          <a:off x="19881850" y="167444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49547</xdr:rowOff>
    </xdr:from>
    <xdr:ext cx="469744" cy="259045"/>
    <xdr:sp macro="" textlink="">
      <xdr:nvSpPr>
        <xdr:cNvPr id="925" name="【庁舎】&#10;一人当たり面積平均値テキスト">
          <a:extLst>
            <a:ext uri="{FF2B5EF4-FFF2-40B4-BE49-F238E27FC236}">
              <a16:creationId xmlns:a16="http://schemas.microsoft.com/office/drawing/2014/main" id="{AB06CB9C-CEE9-430B-AC5F-B1BE88DDFFE2}"/>
            </a:ext>
          </a:extLst>
        </xdr:cNvPr>
        <xdr:cNvSpPr txBox="1"/>
      </xdr:nvSpPr>
      <xdr:spPr>
        <a:xfrm>
          <a:off x="19989800" y="17219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91C2BAC5-8F30-47DD-B5E0-A69DA959FF86}"/>
            </a:ext>
          </a:extLst>
        </xdr:cNvPr>
        <xdr:cNvSpPr/>
      </xdr:nvSpPr>
      <xdr:spPr>
        <a:xfrm>
          <a:off x="19900900" y="17241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C6074772-BE74-4196-98AE-197BC1E0650C}"/>
            </a:ext>
          </a:extLst>
        </xdr:cNvPr>
        <xdr:cNvSpPr/>
      </xdr:nvSpPr>
      <xdr:spPr>
        <a:xfrm>
          <a:off x="19157950" y="172460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105411</xdr:rowOff>
    </xdr:from>
    <xdr:to>
      <xdr:col>107</xdr:col>
      <xdr:colOff>101600</xdr:colOff>
      <xdr:row>104</xdr:row>
      <xdr:rowOff>35561</xdr:rowOff>
    </xdr:to>
    <xdr:sp macro="" textlink="">
      <xdr:nvSpPr>
        <xdr:cNvPr id="928" name="フローチャート: 判断 927">
          <a:extLst>
            <a:ext uri="{FF2B5EF4-FFF2-40B4-BE49-F238E27FC236}">
              <a16:creationId xmlns:a16="http://schemas.microsoft.com/office/drawing/2014/main" id="{6C963893-C76D-4D7E-979A-ECF7B8F0DC35}"/>
            </a:ext>
          </a:extLst>
        </xdr:cNvPr>
        <xdr:cNvSpPr/>
      </xdr:nvSpPr>
      <xdr:spPr>
        <a:xfrm>
          <a:off x="18345150" y="171107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105411</xdr:rowOff>
    </xdr:from>
    <xdr:to>
      <xdr:col>102</xdr:col>
      <xdr:colOff>165100</xdr:colOff>
      <xdr:row>104</xdr:row>
      <xdr:rowOff>35561</xdr:rowOff>
    </xdr:to>
    <xdr:sp macro="" textlink="">
      <xdr:nvSpPr>
        <xdr:cNvPr id="929" name="フローチャート: 判断 928">
          <a:extLst>
            <a:ext uri="{FF2B5EF4-FFF2-40B4-BE49-F238E27FC236}">
              <a16:creationId xmlns:a16="http://schemas.microsoft.com/office/drawing/2014/main" id="{82F35982-4CAA-4047-A9A2-F87640ED8250}"/>
            </a:ext>
          </a:extLst>
        </xdr:cNvPr>
        <xdr:cNvSpPr/>
      </xdr:nvSpPr>
      <xdr:spPr>
        <a:xfrm>
          <a:off x="17551400" y="171107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123698</xdr:rowOff>
    </xdr:from>
    <xdr:to>
      <xdr:col>98</xdr:col>
      <xdr:colOff>38100</xdr:colOff>
      <xdr:row>104</xdr:row>
      <xdr:rowOff>53848</xdr:rowOff>
    </xdr:to>
    <xdr:sp macro="" textlink="">
      <xdr:nvSpPr>
        <xdr:cNvPr id="930" name="フローチャート: 判断 929">
          <a:extLst>
            <a:ext uri="{FF2B5EF4-FFF2-40B4-BE49-F238E27FC236}">
              <a16:creationId xmlns:a16="http://schemas.microsoft.com/office/drawing/2014/main" id="{936DCBCD-0197-4CE0-983F-F7264F318226}"/>
            </a:ext>
          </a:extLst>
        </xdr:cNvPr>
        <xdr:cNvSpPr/>
      </xdr:nvSpPr>
      <xdr:spPr>
        <a:xfrm>
          <a:off x="16757650" y="171289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84D1515F-C774-4DB9-83AC-72454C2C1204}"/>
            </a:ext>
          </a:extLst>
        </xdr:cNvPr>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C955255A-FDEF-4A28-BB7B-78D745859947}"/>
            </a:ext>
          </a:extLst>
        </xdr:cNvPr>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55838220-66D7-4AA4-A73E-4045CB3022E3}"/>
            </a:ext>
          </a:extLst>
        </xdr:cNvPr>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ADD616C3-A02A-4E0B-BB7E-801F7E0892CD}"/>
            </a:ext>
          </a:extLst>
        </xdr:cNvPr>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44E1C5F8-D0E4-45AB-9D87-5C5BEF484066}"/>
            </a:ext>
          </a:extLst>
        </xdr:cNvPr>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114554</xdr:rowOff>
    </xdr:from>
    <xdr:to>
      <xdr:col>116</xdr:col>
      <xdr:colOff>114300</xdr:colOff>
      <xdr:row>104</xdr:row>
      <xdr:rowOff>44704</xdr:rowOff>
    </xdr:to>
    <xdr:sp macro="" textlink="">
      <xdr:nvSpPr>
        <xdr:cNvPr id="936" name="楕円 935">
          <a:extLst>
            <a:ext uri="{FF2B5EF4-FFF2-40B4-BE49-F238E27FC236}">
              <a16:creationId xmlns:a16="http://schemas.microsoft.com/office/drawing/2014/main" id="{0E0D485D-F80D-4C06-86C3-7A8590E420D5}"/>
            </a:ext>
          </a:extLst>
        </xdr:cNvPr>
        <xdr:cNvSpPr/>
      </xdr:nvSpPr>
      <xdr:spPr>
        <a:xfrm>
          <a:off x="19900900" y="171198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137431</xdr:rowOff>
    </xdr:from>
    <xdr:ext cx="469744" cy="259045"/>
    <xdr:sp macro="" textlink="">
      <xdr:nvSpPr>
        <xdr:cNvPr id="937" name="【庁舎】&#10;一人当たり面積該当値テキスト">
          <a:extLst>
            <a:ext uri="{FF2B5EF4-FFF2-40B4-BE49-F238E27FC236}">
              <a16:creationId xmlns:a16="http://schemas.microsoft.com/office/drawing/2014/main" id="{3388E906-C2FD-427B-A7F1-F4A61B97B06E}"/>
            </a:ext>
          </a:extLst>
        </xdr:cNvPr>
        <xdr:cNvSpPr txBox="1"/>
      </xdr:nvSpPr>
      <xdr:spPr>
        <a:xfrm>
          <a:off x="19989800" y="1697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119126</xdr:rowOff>
    </xdr:from>
    <xdr:to>
      <xdr:col>112</xdr:col>
      <xdr:colOff>38100</xdr:colOff>
      <xdr:row>104</xdr:row>
      <xdr:rowOff>49276</xdr:rowOff>
    </xdr:to>
    <xdr:sp macro="" textlink="">
      <xdr:nvSpPr>
        <xdr:cNvPr id="938" name="楕円 937">
          <a:extLst>
            <a:ext uri="{FF2B5EF4-FFF2-40B4-BE49-F238E27FC236}">
              <a16:creationId xmlns:a16="http://schemas.microsoft.com/office/drawing/2014/main" id="{2B832D83-B495-45CF-B624-193A5C1D2DB4}"/>
            </a:ext>
          </a:extLst>
        </xdr:cNvPr>
        <xdr:cNvSpPr/>
      </xdr:nvSpPr>
      <xdr:spPr>
        <a:xfrm>
          <a:off x="19157950" y="171244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165354</xdr:rowOff>
    </xdr:from>
    <xdr:to>
      <xdr:col>116</xdr:col>
      <xdr:colOff>63500</xdr:colOff>
      <xdr:row>103</xdr:row>
      <xdr:rowOff>169926</xdr:rowOff>
    </xdr:to>
    <xdr:cxnSp macro="">
      <xdr:nvCxnSpPr>
        <xdr:cNvPr id="939" name="直線コネクタ 938">
          <a:extLst>
            <a:ext uri="{FF2B5EF4-FFF2-40B4-BE49-F238E27FC236}">
              <a16:creationId xmlns:a16="http://schemas.microsoft.com/office/drawing/2014/main" id="{44A0BA51-416C-429D-8691-40F76D8D6EFE}"/>
            </a:ext>
          </a:extLst>
        </xdr:cNvPr>
        <xdr:cNvCxnSpPr/>
      </xdr:nvCxnSpPr>
      <xdr:spPr>
        <a:xfrm flipV="1">
          <a:off x="19202400" y="17170654"/>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114554</xdr:rowOff>
    </xdr:from>
    <xdr:to>
      <xdr:col>107</xdr:col>
      <xdr:colOff>101600</xdr:colOff>
      <xdr:row>104</xdr:row>
      <xdr:rowOff>44704</xdr:rowOff>
    </xdr:to>
    <xdr:sp macro="" textlink="">
      <xdr:nvSpPr>
        <xdr:cNvPr id="940" name="楕円 939">
          <a:extLst>
            <a:ext uri="{FF2B5EF4-FFF2-40B4-BE49-F238E27FC236}">
              <a16:creationId xmlns:a16="http://schemas.microsoft.com/office/drawing/2014/main" id="{B1B12551-48F1-4FF1-BB75-D53F8D780D23}"/>
            </a:ext>
          </a:extLst>
        </xdr:cNvPr>
        <xdr:cNvSpPr/>
      </xdr:nvSpPr>
      <xdr:spPr>
        <a:xfrm>
          <a:off x="18345150" y="171198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165354</xdr:rowOff>
    </xdr:from>
    <xdr:to>
      <xdr:col>111</xdr:col>
      <xdr:colOff>177800</xdr:colOff>
      <xdr:row>103</xdr:row>
      <xdr:rowOff>169926</xdr:rowOff>
    </xdr:to>
    <xdr:cxnSp macro="">
      <xdr:nvCxnSpPr>
        <xdr:cNvPr id="941" name="直線コネクタ 940">
          <a:extLst>
            <a:ext uri="{FF2B5EF4-FFF2-40B4-BE49-F238E27FC236}">
              <a16:creationId xmlns:a16="http://schemas.microsoft.com/office/drawing/2014/main" id="{1034D301-5D4C-4E85-B761-67890BAD07F7}"/>
            </a:ext>
          </a:extLst>
        </xdr:cNvPr>
        <xdr:cNvCxnSpPr/>
      </xdr:nvCxnSpPr>
      <xdr:spPr>
        <a:xfrm>
          <a:off x="18395950" y="1717065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109982</xdr:rowOff>
    </xdr:from>
    <xdr:to>
      <xdr:col>102</xdr:col>
      <xdr:colOff>165100</xdr:colOff>
      <xdr:row>104</xdr:row>
      <xdr:rowOff>40132</xdr:rowOff>
    </xdr:to>
    <xdr:sp macro="" textlink="">
      <xdr:nvSpPr>
        <xdr:cNvPr id="942" name="楕円 941">
          <a:extLst>
            <a:ext uri="{FF2B5EF4-FFF2-40B4-BE49-F238E27FC236}">
              <a16:creationId xmlns:a16="http://schemas.microsoft.com/office/drawing/2014/main" id="{63A094C4-2504-4F0E-ACF8-DD43480C4FCB}"/>
            </a:ext>
          </a:extLst>
        </xdr:cNvPr>
        <xdr:cNvSpPr/>
      </xdr:nvSpPr>
      <xdr:spPr>
        <a:xfrm>
          <a:off x="17551400" y="171152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160782</xdr:rowOff>
    </xdr:from>
    <xdr:to>
      <xdr:col>107</xdr:col>
      <xdr:colOff>50800</xdr:colOff>
      <xdr:row>103</xdr:row>
      <xdr:rowOff>165354</xdr:rowOff>
    </xdr:to>
    <xdr:cxnSp macro="">
      <xdr:nvCxnSpPr>
        <xdr:cNvPr id="943" name="直線コネクタ 942">
          <a:extLst>
            <a:ext uri="{FF2B5EF4-FFF2-40B4-BE49-F238E27FC236}">
              <a16:creationId xmlns:a16="http://schemas.microsoft.com/office/drawing/2014/main" id="{F1A2BC8F-49A5-4507-BD8B-6A65A37FD863}"/>
            </a:ext>
          </a:extLst>
        </xdr:cNvPr>
        <xdr:cNvCxnSpPr/>
      </xdr:nvCxnSpPr>
      <xdr:spPr>
        <a:xfrm>
          <a:off x="17602200" y="1716608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2539</xdr:rowOff>
    </xdr:from>
    <xdr:to>
      <xdr:col>98</xdr:col>
      <xdr:colOff>38100</xdr:colOff>
      <xdr:row>104</xdr:row>
      <xdr:rowOff>104139</xdr:rowOff>
    </xdr:to>
    <xdr:sp macro="" textlink="">
      <xdr:nvSpPr>
        <xdr:cNvPr id="944" name="楕円 943">
          <a:extLst>
            <a:ext uri="{FF2B5EF4-FFF2-40B4-BE49-F238E27FC236}">
              <a16:creationId xmlns:a16="http://schemas.microsoft.com/office/drawing/2014/main" id="{2927A668-05EC-41A8-B3B9-A688CC6A49FD}"/>
            </a:ext>
          </a:extLst>
        </xdr:cNvPr>
        <xdr:cNvSpPr/>
      </xdr:nvSpPr>
      <xdr:spPr>
        <a:xfrm>
          <a:off x="16757650" y="171729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160782</xdr:rowOff>
    </xdr:from>
    <xdr:to>
      <xdr:col>102</xdr:col>
      <xdr:colOff>114300</xdr:colOff>
      <xdr:row>104</xdr:row>
      <xdr:rowOff>53339</xdr:rowOff>
    </xdr:to>
    <xdr:cxnSp macro="">
      <xdr:nvCxnSpPr>
        <xdr:cNvPr id="945" name="直線コネクタ 944">
          <a:extLst>
            <a:ext uri="{FF2B5EF4-FFF2-40B4-BE49-F238E27FC236}">
              <a16:creationId xmlns:a16="http://schemas.microsoft.com/office/drawing/2014/main" id="{6F8827DD-930D-453E-B35E-06AFABB7ACF4}"/>
            </a:ext>
          </a:extLst>
        </xdr:cNvPr>
        <xdr:cNvCxnSpPr/>
      </xdr:nvCxnSpPr>
      <xdr:spPr>
        <a:xfrm flipV="1">
          <a:off x="16802100" y="17166082"/>
          <a:ext cx="800100" cy="5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168419</xdr:rowOff>
    </xdr:from>
    <xdr:ext cx="469744" cy="259045"/>
    <xdr:sp macro="" textlink="">
      <xdr:nvSpPr>
        <xdr:cNvPr id="946" name="n_1aveValue【庁舎】&#10;一人当たり面積">
          <a:extLst>
            <a:ext uri="{FF2B5EF4-FFF2-40B4-BE49-F238E27FC236}">
              <a16:creationId xmlns:a16="http://schemas.microsoft.com/office/drawing/2014/main" id="{03300EDE-F5CC-4194-8947-9D0944638183}"/>
            </a:ext>
          </a:extLst>
        </xdr:cNvPr>
        <xdr:cNvSpPr txBox="1"/>
      </xdr:nvSpPr>
      <xdr:spPr>
        <a:xfrm>
          <a:off x="18980227" y="1733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52088</xdr:rowOff>
    </xdr:from>
    <xdr:ext cx="469744" cy="259045"/>
    <xdr:sp macro="" textlink="">
      <xdr:nvSpPr>
        <xdr:cNvPr id="947" name="n_2aveValue【庁舎】&#10;一人当たり面積">
          <a:extLst>
            <a:ext uri="{FF2B5EF4-FFF2-40B4-BE49-F238E27FC236}">
              <a16:creationId xmlns:a16="http://schemas.microsoft.com/office/drawing/2014/main" id="{C8DC22CC-B3DE-468D-9418-66265330C78D}"/>
            </a:ext>
          </a:extLst>
        </xdr:cNvPr>
        <xdr:cNvSpPr txBox="1"/>
      </xdr:nvSpPr>
      <xdr:spPr>
        <a:xfrm>
          <a:off x="181801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52088</xdr:rowOff>
    </xdr:from>
    <xdr:ext cx="469744" cy="259045"/>
    <xdr:sp macro="" textlink="">
      <xdr:nvSpPr>
        <xdr:cNvPr id="948" name="n_3aveValue【庁舎】&#10;一人当たり面積">
          <a:extLst>
            <a:ext uri="{FF2B5EF4-FFF2-40B4-BE49-F238E27FC236}">
              <a16:creationId xmlns:a16="http://schemas.microsoft.com/office/drawing/2014/main" id="{47762C57-063C-4B85-AD55-FBCC0FFC4523}"/>
            </a:ext>
          </a:extLst>
        </xdr:cNvPr>
        <xdr:cNvSpPr txBox="1"/>
      </xdr:nvSpPr>
      <xdr:spPr>
        <a:xfrm>
          <a:off x="1738637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70375</xdr:rowOff>
    </xdr:from>
    <xdr:ext cx="469744" cy="259045"/>
    <xdr:sp macro="" textlink="">
      <xdr:nvSpPr>
        <xdr:cNvPr id="949" name="n_4aveValue【庁舎】&#10;一人当たり面積">
          <a:extLst>
            <a:ext uri="{FF2B5EF4-FFF2-40B4-BE49-F238E27FC236}">
              <a16:creationId xmlns:a16="http://schemas.microsoft.com/office/drawing/2014/main" id="{A80DDE20-38BE-41AE-84CE-0400F258A9C3}"/>
            </a:ext>
          </a:extLst>
        </xdr:cNvPr>
        <xdr:cNvSpPr txBox="1"/>
      </xdr:nvSpPr>
      <xdr:spPr>
        <a:xfrm>
          <a:off x="16592627" y="1691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65803</xdr:rowOff>
    </xdr:from>
    <xdr:ext cx="469744" cy="259045"/>
    <xdr:sp macro="" textlink="">
      <xdr:nvSpPr>
        <xdr:cNvPr id="950" name="n_1mainValue【庁舎】&#10;一人当たり面積">
          <a:extLst>
            <a:ext uri="{FF2B5EF4-FFF2-40B4-BE49-F238E27FC236}">
              <a16:creationId xmlns:a16="http://schemas.microsoft.com/office/drawing/2014/main" id="{90EFD610-D889-410A-A12F-E128AF09FB73}"/>
            </a:ext>
          </a:extLst>
        </xdr:cNvPr>
        <xdr:cNvSpPr txBox="1"/>
      </xdr:nvSpPr>
      <xdr:spPr>
        <a:xfrm>
          <a:off x="18980227" y="1690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35831</xdr:rowOff>
    </xdr:from>
    <xdr:ext cx="469744" cy="259045"/>
    <xdr:sp macro="" textlink="">
      <xdr:nvSpPr>
        <xdr:cNvPr id="951" name="n_2mainValue【庁舎】&#10;一人当たり面積">
          <a:extLst>
            <a:ext uri="{FF2B5EF4-FFF2-40B4-BE49-F238E27FC236}">
              <a16:creationId xmlns:a16="http://schemas.microsoft.com/office/drawing/2014/main" id="{0105B66B-7F23-4B41-8662-ECC9BE10C570}"/>
            </a:ext>
          </a:extLst>
        </xdr:cNvPr>
        <xdr:cNvSpPr txBox="1"/>
      </xdr:nvSpPr>
      <xdr:spPr>
        <a:xfrm>
          <a:off x="18180127" y="1720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31259</xdr:rowOff>
    </xdr:from>
    <xdr:ext cx="469744" cy="259045"/>
    <xdr:sp macro="" textlink="">
      <xdr:nvSpPr>
        <xdr:cNvPr id="952" name="n_3mainValue【庁舎】&#10;一人当たり面積">
          <a:extLst>
            <a:ext uri="{FF2B5EF4-FFF2-40B4-BE49-F238E27FC236}">
              <a16:creationId xmlns:a16="http://schemas.microsoft.com/office/drawing/2014/main" id="{A2CA3E9E-13B6-4050-8BE8-327BE6DBA95F}"/>
            </a:ext>
          </a:extLst>
        </xdr:cNvPr>
        <xdr:cNvSpPr txBox="1"/>
      </xdr:nvSpPr>
      <xdr:spPr>
        <a:xfrm>
          <a:off x="17386377" y="1720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95266</xdr:rowOff>
    </xdr:from>
    <xdr:ext cx="469744" cy="259045"/>
    <xdr:sp macro="" textlink="">
      <xdr:nvSpPr>
        <xdr:cNvPr id="953" name="n_4mainValue【庁舎】&#10;一人当たり面積">
          <a:extLst>
            <a:ext uri="{FF2B5EF4-FFF2-40B4-BE49-F238E27FC236}">
              <a16:creationId xmlns:a16="http://schemas.microsoft.com/office/drawing/2014/main" id="{FE3FE1DA-037D-42FA-881C-FB5152425CAA}"/>
            </a:ext>
          </a:extLst>
        </xdr:cNvPr>
        <xdr:cNvSpPr txBox="1"/>
      </xdr:nvSpPr>
      <xdr:spPr>
        <a:xfrm>
          <a:off x="16592627" y="1726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B341206A-921B-4952-9767-C4BBC83E92A2}"/>
            </a:ext>
          </a:extLst>
        </xdr:cNvPr>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B8A58D72-AF6B-4C99-BF62-7BF6E7A60AE2}"/>
            </a:ext>
          </a:extLst>
        </xdr:cNvPr>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39646AD1-9E03-410D-819A-6D12631E1647}"/>
            </a:ext>
          </a:extLst>
        </xdr:cNvPr>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当市では、平成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年度に「公共施設維持・保全計画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策定し、「今ある建物を大切に長く使う」を基本理念に計画的な予防保全に取り組み、施設の安全性と健全性の確保を図ってきた。有形固定資産減価償却率は、横ばい傾向であり、図書館と庁舎を除いては類似団体より低い水準にある。建設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経過した庁舎等については、劣化診断などを実施し客観的な情報を把握したうえで検討を進めることとし、事業の枠組全体の調整を進める。今後も新都市再生ビジョンや公共施設等総合管理計画及び各施設の個別計画等により、総合的かつ計画的に施設の維持管理を適切に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30" baseline="0">
              <a:latin typeface="ＭＳ Ｐゴシック" panose="020B0600070205080204" pitchFamily="50" charset="-128"/>
              <a:ea typeface="ＭＳ Ｐゴシック" panose="020B0600070205080204" pitchFamily="50" charset="-128"/>
            </a:rPr>
            <a:t>市の歳入構造が市税中心であり、安定した収入に支えられていることから、昭和</a:t>
          </a:r>
          <a:r>
            <a:rPr kumimoji="1" lang="en-US" altLang="ja-JP" sz="1130" baseline="0">
              <a:latin typeface="ＭＳ Ｐゴシック" panose="020B0600070205080204" pitchFamily="50" charset="-128"/>
              <a:ea typeface="ＭＳ Ｐゴシック" panose="020B0600070205080204" pitchFamily="50" charset="-128"/>
            </a:rPr>
            <a:t>52</a:t>
          </a:r>
          <a:r>
            <a:rPr kumimoji="1" lang="ja-JP" altLang="en-US" sz="1130" baseline="0">
              <a:latin typeface="ＭＳ Ｐゴシック" panose="020B0600070205080204" pitchFamily="50" charset="-128"/>
              <a:ea typeface="ＭＳ Ｐゴシック" panose="020B0600070205080204" pitchFamily="50" charset="-128"/>
            </a:rPr>
            <a:t>年度以降「１」以上で推移している。平成</a:t>
          </a:r>
          <a:r>
            <a:rPr kumimoji="1" lang="en-US" altLang="ja-JP" sz="1130" baseline="0">
              <a:latin typeface="ＭＳ Ｐゴシック" panose="020B0600070205080204" pitchFamily="50" charset="-128"/>
              <a:ea typeface="ＭＳ Ｐゴシック" panose="020B0600070205080204" pitchFamily="50" charset="-128"/>
            </a:rPr>
            <a:t>22</a:t>
          </a:r>
          <a:r>
            <a:rPr kumimoji="1" lang="ja-JP" altLang="en-US" sz="1130" baseline="0">
              <a:latin typeface="ＭＳ Ｐゴシック" panose="020B0600070205080204" pitchFamily="50" charset="-128"/>
              <a:ea typeface="ＭＳ Ｐゴシック" panose="020B0600070205080204" pitchFamily="50" charset="-128"/>
            </a:rPr>
            <a:t>年度以降は、リーマンショック後の市税収入を反映して基準財政収入額が伸び悩む一方で、基準財政需要額から控除されている臨時財政対策債発行可能額が平成</a:t>
          </a:r>
          <a:r>
            <a:rPr kumimoji="1" lang="en-US" altLang="ja-JP" sz="1130" baseline="0">
              <a:latin typeface="ＭＳ Ｐゴシック" panose="020B0600070205080204" pitchFamily="50" charset="-128"/>
              <a:ea typeface="ＭＳ Ｐゴシック" panose="020B0600070205080204" pitchFamily="50" charset="-128"/>
            </a:rPr>
            <a:t>23</a:t>
          </a:r>
          <a:r>
            <a:rPr kumimoji="1" lang="ja-JP" altLang="en-US" sz="1130" baseline="0">
              <a:latin typeface="ＭＳ Ｐゴシック" panose="020B0600070205080204" pitchFamily="50" charset="-128"/>
              <a:ea typeface="ＭＳ Ｐゴシック" panose="020B0600070205080204" pitchFamily="50" charset="-128"/>
            </a:rPr>
            <a:t>～</a:t>
          </a:r>
          <a:r>
            <a:rPr kumimoji="1" lang="en-US" altLang="ja-JP" sz="1130" baseline="0">
              <a:latin typeface="ＭＳ Ｐゴシック" panose="020B0600070205080204" pitchFamily="50" charset="-128"/>
              <a:ea typeface="ＭＳ Ｐゴシック" panose="020B0600070205080204" pitchFamily="50" charset="-128"/>
            </a:rPr>
            <a:t>25</a:t>
          </a:r>
          <a:r>
            <a:rPr kumimoji="1" lang="ja-JP" altLang="en-US" sz="1130" baseline="0">
              <a:latin typeface="ＭＳ Ｐゴシック" panose="020B0600070205080204" pitchFamily="50" charset="-128"/>
              <a:ea typeface="ＭＳ Ｐゴシック" panose="020B0600070205080204" pitchFamily="50" charset="-128"/>
            </a:rPr>
            <a:t>年度にかけて段階的に減少したことなどにより、下降傾向となっていたが、平成</a:t>
          </a:r>
          <a:r>
            <a:rPr kumimoji="1" lang="en-US" altLang="ja-JP" sz="1130" baseline="0">
              <a:latin typeface="ＭＳ Ｐゴシック" panose="020B0600070205080204" pitchFamily="50" charset="-128"/>
              <a:ea typeface="ＭＳ Ｐゴシック" panose="020B0600070205080204" pitchFamily="50" charset="-128"/>
            </a:rPr>
            <a:t>26</a:t>
          </a:r>
          <a:r>
            <a:rPr kumimoji="1" lang="ja-JP" altLang="en-US" sz="1130" baseline="0">
              <a:latin typeface="ＭＳ Ｐゴシック" panose="020B0600070205080204" pitchFamily="50" charset="-128"/>
              <a:ea typeface="ＭＳ Ｐゴシック" panose="020B0600070205080204" pitchFamily="50" charset="-128"/>
            </a:rPr>
            <a:t>年度の</a:t>
          </a:r>
          <a:r>
            <a:rPr kumimoji="1" lang="en-US" altLang="ja-JP" sz="1130" baseline="0">
              <a:latin typeface="ＭＳ Ｐゴシック" panose="020B0600070205080204" pitchFamily="50" charset="-128"/>
              <a:ea typeface="ＭＳ Ｐゴシック" panose="020B0600070205080204" pitchFamily="50" charset="-128"/>
            </a:rPr>
            <a:t>1.04</a:t>
          </a:r>
          <a:r>
            <a:rPr kumimoji="1" lang="ja-JP" altLang="en-US" sz="1130" baseline="0">
              <a:latin typeface="ＭＳ Ｐゴシック" panose="020B0600070205080204" pitchFamily="50" charset="-128"/>
              <a:ea typeface="ＭＳ Ｐゴシック" panose="020B0600070205080204" pitchFamily="50" charset="-128"/>
            </a:rPr>
            <a:t>から徐々に上昇し、横ばいとなっている。令和４年度の単年度指数は基準財政需要額が減となったことに加え、基準財政収入額が増となったことにより増となった。今後は事業改善や委託化・民営化の推進などにより経常経費の削減を図るとともに、更なる収納率の向上に向けて取り組むなど歳入確保を図り、引き続き安定的な財政構造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148167</xdr:rowOff>
    </xdr:from>
    <xdr:to>
      <xdr:col>23</xdr:col>
      <xdr:colOff>133350</xdr:colOff>
      <xdr:row>39</xdr:row>
      <xdr:rowOff>3528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518487"/>
          <a:ext cx="762000" cy="2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121355</xdr:rowOff>
    </xdr:from>
    <xdr:to>
      <xdr:col>19</xdr:col>
      <xdr:colOff>133350</xdr:colOff>
      <xdr:row>38</xdr:row>
      <xdr:rowOff>148167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491675"/>
          <a:ext cx="8128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107950</xdr:rowOff>
    </xdr:from>
    <xdr:to>
      <xdr:col>15</xdr:col>
      <xdr:colOff>82550</xdr:colOff>
      <xdr:row>38</xdr:row>
      <xdr:rowOff>121355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478270"/>
          <a:ext cx="8128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38805</xdr:rowOff>
    </xdr:from>
    <xdr:to>
      <xdr:col>15</xdr:col>
      <xdr:colOff>133350</xdr:colOff>
      <xdr:row>41</xdr:row>
      <xdr:rowOff>140405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91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125182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107950</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4782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38805</xdr:rowOff>
    </xdr:from>
    <xdr:to>
      <xdr:col>11</xdr:col>
      <xdr:colOff>82550</xdr:colOff>
      <xdr:row>41</xdr:row>
      <xdr:rowOff>140405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912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912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124178</xdr:rowOff>
    </xdr:from>
    <xdr:to>
      <xdr:col>23</xdr:col>
      <xdr:colOff>184150</xdr:colOff>
      <xdr:row>39</xdr:row>
      <xdr:rowOff>54328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4944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140705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34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97367</xdr:rowOff>
    </xdr:from>
    <xdr:to>
      <xdr:col>19</xdr:col>
      <xdr:colOff>184150</xdr:colOff>
      <xdr:row>39</xdr:row>
      <xdr:rowOff>27517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467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37694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240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70555</xdr:rowOff>
    </xdr:from>
    <xdr:to>
      <xdr:col>15</xdr:col>
      <xdr:colOff>133350</xdr:colOff>
      <xdr:row>39</xdr:row>
      <xdr:rowOff>705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440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10882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21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427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57150</xdr:rowOff>
    </xdr:from>
    <xdr:to>
      <xdr:col>7</xdr:col>
      <xdr:colOff>31750</xdr:colOff>
      <xdr:row>38</xdr:row>
      <xdr:rowOff>158750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427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168927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a:latin typeface="ＭＳ Ｐゴシック" panose="020B0600070205080204" pitchFamily="50" charset="-128"/>
              <a:ea typeface="ＭＳ Ｐゴシック" panose="020B0600070205080204" pitchFamily="50" charset="-128"/>
            </a:rPr>
            <a:t>　</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原油価格高騰に伴う公共施設の光熱費の増や学童保育所分室３箇所の新規開設に伴う運営費の増のほか、新規事業や事業の拡充等に対し必要な職員の増員や後期高齢者医療特別会計への繰出金の増などにより経常経費充当一般財源が増となったものの、給与所得や納税義務者数の増加などによる個人市民税の増や令和３年度税制改正に伴う土地の税額据置の特別措置の終了、新増築の家屋の増加などによる固定資産税の増により経常一般財源等の増が上回ったことから、</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89.5</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今後も「第４次三鷹市基本計画（第２次改定）」で定めている「概ね</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％台を維持（特殊要因による場合にあっても</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％台前半に抑制）」に努める。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124883</xdr:rowOff>
    </xdr:from>
    <xdr:to>
      <xdr:col>23</xdr:col>
      <xdr:colOff>133350</xdr:colOff>
      <xdr:row>63</xdr:row>
      <xdr:rowOff>114300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752850" y="10518563"/>
          <a:ext cx="762000" cy="15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63</xdr:row>
      <xdr:rowOff>114300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940050" y="10510520"/>
          <a:ext cx="8128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232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62</xdr:row>
      <xdr:rowOff>149013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510520"/>
          <a:ext cx="8128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160020</xdr:rowOff>
    </xdr:from>
    <xdr:to>
      <xdr:col>15</xdr:col>
      <xdr:colOff>133350</xdr:colOff>
      <xdr:row>64</xdr:row>
      <xdr:rowOff>90170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21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0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62</xdr:row>
      <xdr:rowOff>149013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510520"/>
          <a:ext cx="79375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160020</xdr:rowOff>
    </xdr:from>
    <xdr:to>
      <xdr:col>11</xdr:col>
      <xdr:colOff>82550</xdr:colOff>
      <xdr:row>64</xdr:row>
      <xdr:rowOff>90170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72134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80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28787</xdr:rowOff>
    </xdr:from>
    <xdr:to>
      <xdr:col>7</xdr:col>
      <xdr:colOff>31750</xdr:colOff>
      <xdr:row>64</xdr:row>
      <xdr:rowOff>130387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5774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115164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44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74083</xdr:rowOff>
    </xdr:from>
    <xdr:to>
      <xdr:col>23</xdr:col>
      <xdr:colOff>184150</xdr:colOff>
      <xdr:row>63</xdr:row>
      <xdr:rowOff>4233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4677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90610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316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63500</xdr:rowOff>
    </xdr:from>
    <xdr:to>
      <xdr:col>19</xdr:col>
      <xdr:colOff>184150</xdr:colOff>
      <xdr:row>63</xdr:row>
      <xdr:rowOff>165100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711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45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6367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23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49189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38540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26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4597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6367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23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は、退職手当は減となったものの、新規事業の実施や事業の拡充などに必要な職員を増員し、体制の強化を図ったことなどから前年度比で増となった。物件費等については、原油価格高騰に伴う公共施設の光熱費の増や学童保育所分室３箇所の新規開設に伴う運営費の増があるものの、新型コロナウイルスワクチンの接種に係る経費の減を反映して、前年度比で減となった。引き続き、職員給与の適正化や経常経費の削減を通して、人件費・物件費等の更なる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79124</xdr:rowOff>
    </xdr:from>
    <xdr:to>
      <xdr:col>23</xdr:col>
      <xdr:colOff>133350</xdr:colOff>
      <xdr:row>83</xdr:row>
      <xdr:rowOff>97075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3752850" y="13993244"/>
          <a:ext cx="762000" cy="1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67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126747</xdr:rowOff>
    </xdr:from>
    <xdr:to>
      <xdr:col>19</xdr:col>
      <xdr:colOff>133350</xdr:colOff>
      <xdr:row>83</xdr:row>
      <xdr:rowOff>97075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873227"/>
          <a:ext cx="812800" cy="137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137850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3716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38325</xdr:rowOff>
    </xdr:from>
    <xdr:to>
      <xdr:col>15</xdr:col>
      <xdr:colOff>82550</xdr:colOff>
      <xdr:row>82</xdr:row>
      <xdr:rowOff>126747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784805"/>
          <a:ext cx="812800" cy="8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121292</xdr:rowOff>
    </xdr:from>
    <xdr:to>
      <xdr:col>15</xdr:col>
      <xdr:colOff>133350</xdr:colOff>
      <xdr:row>84</xdr:row>
      <xdr:rowOff>51442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40354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36219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4117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168754</xdr:rowOff>
    </xdr:from>
    <xdr:to>
      <xdr:col>11</xdr:col>
      <xdr:colOff>31750</xdr:colOff>
      <xdr:row>82</xdr:row>
      <xdr:rowOff>38325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747594"/>
          <a:ext cx="79375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8324</xdr:rowOff>
    </xdr:from>
    <xdr:to>
      <xdr:col>11</xdr:col>
      <xdr:colOff>82550</xdr:colOff>
      <xdr:row>83</xdr:row>
      <xdr:rowOff>109924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9224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94701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400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158485</xdr:rowOff>
    </xdr:from>
    <xdr:to>
      <xdr:col>7</xdr:col>
      <xdr:colOff>31750</xdr:colOff>
      <xdr:row>83</xdr:row>
      <xdr:rowOff>88635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90496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73412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98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28324</xdr:rowOff>
    </xdr:from>
    <xdr:to>
      <xdr:col>23</xdr:col>
      <xdr:colOff>184150</xdr:colOff>
      <xdr:row>83</xdr:row>
      <xdr:rowOff>129924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94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44851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79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46275</xdr:rowOff>
    </xdr:from>
    <xdr:to>
      <xdr:col>19</xdr:col>
      <xdr:colOff>184150</xdr:colOff>
      <xdr:row>83</xdr:row>
      <xdr:rowOff>147875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9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132652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4046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75947</xdr:rowOff>
    </xdr:from>
    <xdr:to>
      <xdr:col>15</xdr:col>
      <xdr:colOff>133350</xdr:colOff>
      <xdr:row>83</xdr:row>
      <xdr:rowOff>6097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8224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16274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158975</xdr:rowOff>
    </xdr:from>
    <xdr:to>
      <xdr:col>11</xdr:col>
      <xdr:colOff>82550</xdr:colOff>
      <xdr:row>82</xdr:row>
      <xdr:rowOff>89125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73781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99302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51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117954</xdr:rowOff>
    </xdr:from>
    <xdr:to>
      <xdr:col>7</xdr:col>
      <xdr:colOff>31750</xdr:colOff>
      <xdr:row>82</xdr:row>
      <xdr:rowOff>48104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69679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58281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4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令和５年４月１日現在のラスパイレス指数は、「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」である。職務の困難度や責任の度合いに応じた給与制度を平成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年度から導入して以降、ラスパイレス指数は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している。制度の導入以降も、国における給与構造改革等への対応も含めて給与の適正化に継続的に取り組んできた。今後も、地方分権時代にふさわしい給与制度の確立に向けて見直し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142875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712950" y="14164310"/>
          <a:ext cx="762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16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85</xdr:row>
      <xdr:rowOff>71966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224635"/>
          <a:ext cx="808990" cy="9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29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71966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3106400" y="14204526"/>
          <a:ext cx="79756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62441</xdr:rowOff>
    </xdr:from>
    <xdr:to>
      <xdr:col>73</xdr:col>
      <xdr:colOff>44450</xdr:colOff>
      <xdr:row>83</xdr:row>
      <xdr:rowOff>164041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3976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84</xdr:row>
      <xdr:rowOff>122766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2293600" y="14204526"/>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62441</xdr:rowOff>
    </xdr:from>
    <xdr:to>
      <xdr:col>68</xdr:col>
      <xdr:colOff>203200</xdr:colOff>
      <xdr:row>83</xdr:row>
      <xdr:rowOff>164041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397656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016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42986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378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113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92075</xdr:rowOff>
    </xdr:from>
    <xdr:to>
      <xdr:col>77</xdr:col>
      <xdr:colOff>95250</xdr:colOff>
      <xdr:row>85</xdr:row>
      <xdr:rowOff>22225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1738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94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2705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435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15372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240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153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240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三鷹市では、国や他団体に先んじて定員管理の適正化に取り組み、その後も、三鷹市行財政改革アクションプラン等に基づき、更なる職員定数の見直しに取り組んできたことから、平成７年度にピーク（</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1,334</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人）を迎えた職員数は、平成</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986</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人となり、人口が約３万人増加する一方で</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300</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を超える職員数の削減を実現してきた。しかし近年は、人口構成の変化や価値観の多様化による市民ニーズの変化、感染症や自然災害等への対応、職員の働き方改革の推進などにより職員数は増加に転じており、令和５年４月現在の職員数は</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1,046</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人となっている。令和６年度以降も一定の職員数の増が見込まれるが、事務事業の見直し、業務の委託化などにより、職員数の適正化を図っていく。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114119</xdr:rowOff>
    </xdr:from>
    <xdr:to>
      <xdr:col>81</xdr:col>
      <xdr:colOff>44450</xdr:colOff>
      <xdr:row>60</xdr:row>
      <xdr:rowOff>8165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004879"/>
          <a:ext cx="7620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114119</xdr:rowOff>
    </xdr:from>
    <xdr:to>
      <xdr:col>77</xdr:col>
      <xdr:colOff>44450</xdr:colOff>
      <xdr:row>59</xdr:row>
      <xdr:rowOff>121013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903960" y="10004879"/>
          <a:ext cx="80899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117566</xdr:rowOff>
    </xdr:from>
    <xdr:to>
      <xdr:col>72</xdr:col>
      <xdr:colOff>203200</xdr:colOff>
      <xdr:row>59</xdr:row>
      <xdr:rowOff>121013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106400" y="10008326"/>
          <a:ext cx="79756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137523</xdr:rowOff>
    </xdr:from>
    <xdr:to>
      <xdr:col>73</xdr:col>
      <xdr:colOff>44450</xdr:colOff>
      <xdr:row>62</xdr:row>
      <xdr:rowOff>67673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635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52450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4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117566</xdr:rowOff>
    </xdr:from>
    <xdr:to>
      <xdr:col>68</xdr:col>
      <xdr:colOff>152400</xdr:colOff>
      <xdr:row>59</xdr:row>
      <xdr:rowOff>131354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2293600" y="10008326"/>
          <a:ext cx="8128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123734</xdr:rowOff>
    </xdr:from>
    <xdr:to>
      <xdr:col>64</xdr:col>
      <xdr:colOff>152400</xdr:colOff>
      <xdr:row>62</xdr:row>
      <xdr:rowOff>53884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97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38661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3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128815</xdr:rowOff>
    </xdr:from>
    <xdr:to>
      <xdr:col>81</xdr:col>
      <xdr:colOff>95250</xdr:colOff>
      <xdr:row>60</xdr:row>
      <xdr:rowOff>58965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01957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145342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86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63319</xdr:rowOff>
    </xdr:from>
    <xdr:to>
      <xdr:col>77</xdr:col>
      <xdr:colOff>95250</xdr:colOff>
      <xdr:row>59</xdr:row>
      <xdr:rowOff>164919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995407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3646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726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70213</xdr:rowOff>
    </xdr:from>
    <xdr:to>
      <xdr:col>73</xdr:col>
      <xdr:colOff>44450</xdr:colOff>
      <xdr:row>60</xdr:row>
      <xdr:rowOff>363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996097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10540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73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66766</xdr:rowOff>
    </xdr:from>
    <xdr:to>
      <xdr:col>68</xdr:col>
      <xdr:colOff>203200</xdr:colOff>
      <xdr:row>59</xdr:row>
      <xdr:rowOff>168366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995752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7093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7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80554</xdr:rowOff>
    </xdr:from>
    <xdr:to>
      <xdr:col>64</xdr:col>
      <xdr:colOff>152400</xdr:colOff>
      <xdr:row>60</xdr:row>
      <xdr:rowOff>10704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99713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20881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74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債発行額の抑制や繰上償還の実施などにより、後年度負担の抑制に努めていることにより、類似団体平均を下回っている。令和４年度は、標準税収入額等の増を反映して標準財政規模が増となったものの、三鷹市土地開発公社からの買戻しに係る経費等が増となったことから単年度数値が増となり、３か年平均の数値も、前年度と比べ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ポイントの増となった。今後もバランスに配慮した市債の発行を図り、「第４次三鷹市基本計画（第２次改定）」で目標としている、「概ね５％を超えないこと」の達成に努める。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44752</xdr:rowOff>
    </xdr:from>
    <xdr:to>
      <xdr:col>81</xdr:col>
      <xdr:colOff>44450</xdr:colOff>
      <xdr:row>38</xdr:row>
      <xdr:rowOff>67733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415072"/>
          <a:ext cx="762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44752</xdr:rowOff>
    </xdr:from>
    <xdr:to>
      <xdr:col>77</xdr:col>
      <xdr:colOff>44450</xdr:colOff>
      <xdr:row>38</xdr:row>
      <xdr:rowOff>67733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903960" y="6415072"/>
          <a:ext cx="80899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113695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106400" y="6438053"/>
          <a:ext cx="79756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30238</xdr:rowOff>
    </xdr:from>
    <xdr:to>
      <xdr:col>73</xdr:col>
      <xdr:colOff>44450</xdr:colOff>
      <xdr:row>40</xdr:row>
      <xdr:rowOff>131838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7358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116615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82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113695</xdr:rowOff>
    </xdr:from>
    <xdr:to>
      <xdr:col>68</xdr:col>
      <xdr:colOff>152400</xdr:colOff>
      <xdr:row>39</xdr:row>
      <xdr:rowOff>45659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293600" y="6484015"/>
          <a:ext cx="812800" cy="9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53219</xdr:rowOff>
    </xdr:from>
    <xdr:to>
      <xdr:col>68</xdr:col>
      <xdr:colOff>203200</xdr:colOff>
      <xdr:row>40</xdr:row>
      <xdr:rowOff>154819</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75881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139596</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845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87691</xdr:rowOff>
    </xdr:from>
    <xdr:to>
      <xdr:col>64</xdr:col>
      <xdr:colOff>152400</xdr:colOff>
      <xdr:row>41</xdr:row>
      <xdr:rowOff>17841</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7932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2618</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87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3872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23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165402</xdr:rowOff>
    </xdr:from>
    <xdr:to>
      <xdr:col>77</xdr:col>
      <xdr:colOff>95250</xdr:colOff>
      <xdr:row>38</xdr:row>
      <xdr:rowOff>95552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36808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105729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140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38725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62895</xdr:rowOff>
    </xdr:from>
    <xdr:to>
      <xdr:col>68</xdr:col>
      <xdr:colOff>203200</xdr:colOff>
      <xdr:row>38</xdr:row>
      <xdr:rowOff>164495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433215"/>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3222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20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166309</xdr:rowOff>
    </xdr:from>
    <xdr:to>
      <xdr:col>64</xdr:col>
      <xdr:colOff>152400</xdr:colOff>
      <xdr:row>39</xdr:row>
      <xdr:rowOff>96459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5366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106636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309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債発行額が元金償還額を下回ったことにより地方債の現在高が減となったことや基金残高の増などにより、将来負担額が充当可能基金等を下回ったため、算定上の比率はマイナス値となった。今後も基金残高の確保を図るなど健全な財政運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153307</xdr:rowOff>
    </xdr:from>
    <xdr:to>
      <xdr:col>72</xdr:col>
      <xdr:colOff>203200</xdr:colOff>
      <xdr:row>14</xdr:row>
      <xdr:rowOff>30117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106400" y="2332627"/>
          <a:ext cx="79756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13</xdr:row>
      <xdr:rowOff>127454</xdr:rowOff>
    </xdr:from>
    <xdr:to>
      <xdr:col>68</xdr:col>
      <xdr:colOff>152400</xdr:colOff>
      <xdr:row>14</xdr:row>
      <xdr:rowOff>30117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2293600" y="2306774"/>
          <a:ext cx="812800" cy="70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115479</xdr:rowOff>
    </xdr:from>
    <xdr:to>
      <xdr:col>73</xdr:col>
      <xdr:colOff>44450</xdr:colOff>
      <xdr:row>15</xdr:row>
      <xdr:rowOff>45629</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868400" y="246243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30406</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557250" y="254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35379</xdr:rowOff>
    </xdr:from>
    <xdr:to>
      <xdr:col>68</xdr:col>
      <xdr:colOff>203200</xdr:colOff>
      <xdr:row>15</xdr:row>
      <xdr:rowOff>136979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055600" y="25499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121756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763500" y="263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102598</xdr:rowOff>
    </xdr:from>
    <xdr:to>
      <xdr:col>64</xdr:col>
      <xdr:colOff>152400</xdr:colOff>
      <xdr:row>16</xdr:row>
      <xdr:rowOff>32748</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2242800" y="2617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17525</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950700" y="269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102507</xdr:rowOff>
    </xdr:from>
    <xdr:to>
      <xdr:col>73</xdr:col>
      <xdr:colOff>44450</xdr:colOff>
      <xdr:row>14</xdr:row>
      <xdr:rowOff>32657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868400" y="228182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42834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557250" y="205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150767</xdr:rowOff>
    </xdr:from>
    <xdr:to>
      <xdr:col>68</xdr:col>
      <xdr:colOff>203200</xdr:colOff>
      <xdr:row>14</xdr:row>
      <xdr:rowOff>80917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055600" y="233008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91094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2763500" y="2102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76654</xdr:rowOff>
    </xdr:from>
    <xdr:to>
      <xdr:col>64</xdr:col>
      <xdr:colOff>152400</xdr:colOff>
      <xdr:row>14</xdr:row>
      <xdr:rowOff>6804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2242800" y="22559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16981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1950700" y="202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事業の実施や事業の拡充などに必要な職員を増員し、職員体制の強化を図ったことなどから常勤職員の人件費等が増となり、前年度と比較して増となった。一方、分母となる経常一般財源等は、個人市民税や固定資産税の増などにより分子の増を上回る増となったため、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ポイントの減となった。今後も、職員定数と給与水準の両面の見直しを検討・実施し、人件費の適正化に努める。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168910</xdr:rowOff>
    </xdr:from>
    <xdr:to>
      <xdr:col>24</xdr:col>
      <xdr:colOff>25400</xdr:colOff>
      <xdr:row>36</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69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36</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54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35</xdr:row>
      <xdr:rowOff>168910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54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35</xdr:row>
      <xdr:rowOff>168910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46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110490</xdr:rowOff>
    </xdr:from>
    <xdr:to>
      <xdr:col>11</xdr:col>
      <xdr:colOff>60325</xdr:colOff>
      <xdr:row>36</xdr:row>
      <xdr:rowOff>40640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63517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134637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140970</xdr:rowOff>
    </xdr:from>
    <xdr:to>
      <xdr:col>20</xdr:col>
      <xdr:colOff>38100</xdr:colOff>
      <xdr:row>36</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81297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10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102870</xdr:rowOff>
    </xdr:from>
    <xdr:to>
      <xdr:col>15</xdr:col>
      <xdr:colOff>149225</xdr:colOff>
      <xdr:row>36</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43197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118110</xdr:rowOff>
    </xdr:from>
    <xdr:to>
      <xdr:col>11</xdr:col>
      <xdr:colOff>60325</xdr:colOff>
      <xdr:row>36</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33037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60">
              <a:latin typeface="ＭＳ Ｐゴシック" panose="020B0600070205080204" pitchFamily="50" charset="-128"/>
              <a:ea typeface="ＭＳ Ｐゴシック" panose="020B0600070205080204" pitchFamily="50" charset="-128"/>
            </a:rPr>
            <a:t>　指定管理者制度の導入や学校給食調理業務などの事業の民営化・委託化を推進していることから、人件費に係る経常収支比率が低い一方で、物件費に係る経常収支比率が高くなっている。令和４年度は、原油価格高騰に伴う公共施設の光熱費の増や学童保育所分室３箇所の新規開設などにより前年度と比較して増となった。一方、個人市民税や固定資産税の増などを反映し前年度比</a:t>
          </a:r>
          <a:r>
            <a:rPr kumimoji="1" lang="en-US" altLang="ja-JP" sz="1160">
              <a:latin typeface="ＭＳ Ｐゴシック" panose="020B0600070205080204" pitchFamily="50" charset="-128"/>
              <a:ea typeface="ＭＳ Ｐゴシック" panose="020B0600070205080204" pitchFamily="50" charset="-128"/>
            </a:rPr>
            <a:t>0.2</a:t>
          </a:r>
          <a:r>
            <a:rPr kumimoji="1" lang="ja-JP" altLang="en-US" sz="1160">
              <a:latin typeface="ＭＳ Ｐゴシック" panose="020B0600070205080204" pitchFamily="50" charset="-128"/>
              <a:ea typeface="ＭＳ Ｐゴシック" panose="020B0600070205080204" pitchFamily="50" charset="-128"/>
            </a:rPr>
            <a:t>ポイントの減となった。今後も、令和６年度に策定予定の「三鷹市都市経営アクションプラン</a:t>
          </a:r>
          <a:r>
            <a:rPr kumimoji="1" lang="en-US" altLang="ja-JP" sz="1160">
              <a:latin typeface="ＭＳ Ｐゴシック" panose="020B0600070205080204" pitchFamily="50" charset="-128"/>
              <a:ea typeface="ＭＳ Ｐゴシック" panose="020B0600070205080204" pitchFamily="50" charset="-128"/>
            </a:rPr>
            <a:t>2027</a:t>
          </a:r>
          <a:r>
            <a:rPr kumimoji="1" lang="ja-JP" altLang="en-US" sz="1160">
              <a:latin typeface="ＭＳ Ｐゴシック" panose="020B0600070205080204" pitchFamily="50" charset="-128"/>
              <a:ea typeface="ＭＳ Ｐゴシック" panose="020B0600070205080204" pitchFamily="50" charset="-128"/>
            </a:rPr>
            <a:t>」に基づき、民営化・委託化の一層の推進を図るとともに、経常経費の削減に取り組む。</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98425</xdr:rowOff>
    </xdr:from>
    <xdr:to>
      <xdr:col>82</xdr:col>
      <xdr:colOff>107950</xdr:colOff>
      <xdr:row>17</xdr:row>
      <xdr:rowOff>109855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301307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17</xdr:row>
      <xdr:rowOff>109855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96164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159402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5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xdr:rowOff>
    </xdr:from>
    <xdr:to>
      <xdr:col>73</xdr:col>
      <xdr:colOff>180975</xdr:colOff>
      <xdr:row>17</xdr:row>
      <xdr:rowOff>46990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92163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47625</xdr:rowOff>
    </xdr:from>
    <xdr:to>
      <xdr:col>74</xdr:col>
      <xdr:colOff>31750</xdr:colOff>
      <xdr:row>16</xdr:row>
      <xdr:rowOff>149225</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159402</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5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xdr:rowOff>
    </xdr:from>
    <xdr:to>
      <xdr:col>69</xdr:col>
      <xdr:colOff>92075</xdr:colOff>
      <xdr:row>17</xdr:row>
      <xdr:rowOff>6985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9216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41910</xdr:rowOff>
    </xdr:from>
    <xdr:to>
      <xdr:col>69</xdr:col>
      <xdr:colOff>142875</xdr:colOff>
      <xdr:row>16</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153687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5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41910</xdr:rowOff>
    </xdr:from>
    <xdr:to>
      <xdr:col>65</xdr:col>
      <xdr:colOff>53975</xdr:colOff>
      <xdr:row>16</xdr:row>
      <xdr:rowOff>143510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153687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5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47625</xdr:rowOff>
    </xdr:from>
    <xdr:to>
      <xdr:col>82</xdr:col>
      <xdr:colOff>158750</xdr:colOff>
      <xdr:row>17</xdr:row>
      <xdr:rowOff>149225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96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19702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59055</xdr:rowOff>
    </xdr:from>
    <xdr:to>
      <xdr:col>78</xdr:col>
      <xdr:colOff>120650</xdr:colOff>
      <xdr:row>17</xdr:row>
      <xdr:rowOff>160655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97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145432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060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82567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127635</xdr:rowOff>
    </xdr:from>
    <xdr:to>
      <xdr:col>69</xdr:col>
      <xdr:colOff>142875</xdr:colOff>
      <xdr:row>17</xdr:row>
      <xdr:rowOff>57785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42562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127635</xdr:rowOff>
    </xdr:from>
    <xdr:to>
      <xdr:col>65</xdr:col>
      <xdr:colOff>53975</xdr:colOff>
      <xdr:row>17</xdr:row>
      <xdr:rowOff>57785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42562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待機児童の解消として積極的に進めている保育園の増設、障がい福祉サービス利用者の伸びを反映した自立支援給付費の増などにより、扶助費に係る経常収支比率は上昇傾向にある。令和４年度は、私立認可保育園１園が開設したことなどに伴う運営費の増などにより前年度と比較して増となった。一方、個人市民税や固定資産税の増などを反映し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101854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92727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31750</xdr:rowOff>
    </xdr:from>
    <xdr:to>
      <xdr:col>19</xdr:col>
      <xdr:colOff>187325</xdr:colOff>
      <xdr:row>59</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101473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107950</xdr:rowOff>
    </xdr:from>
    <xdr:to>
      <xdr:col>15</xdr:col>
      <xdr:colOff>98425</xdr:colOff>
      <xdr:row>59</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10052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50800</xdr:rowOff>
    </xdr:from>
    <xdr:to>
      <xdr:col>11</xdr:col>
      <xdr:colOff>9525</xdr:colOff>
      <xdr:row>58</xdr:row>
      <xdr:rowOff>107950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994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19050</xdr:rowOff>
    </xdr:from>
    <xdr:to>
      <xdr:col>11</xdr:col>
      <xdr:colOff>60325</xdr:colOff>
      <xdr:row>58</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130827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76200</xdr:rowOff>
    </xdr:from>
    <xdr:to>
      <xdr:col>20</xdr:col>
      <xdr:colOff>38100</xdr:colOff>
      <xdr:row>60</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162577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57150</xdr:rowOff>
    </xdr:from>
    <xdr:to>
      <xdr:col>11</xdr:col>
      <xdr:colOff>60325</xdr:colOff>
      <xdr:row>58</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143527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0</xdr:rowOff>
    </xdr:from>
    <xdr:to>
      <xdr:col>6</xdr:col>
      <xdr:colOff>171450</xdr:colOff>
      <xdr:row>58</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60">
              <a:latin typeface="ＭＳ Ｐゴシック" panose="020B0600070205080204" pitchFamily="50" charset="-128"/>
              <a:ea typeface="ＭＳ Ｐゴシック" panose="020B0600070205080204" pitchFamily="50" charset="-128"/>
            </a:rPr>
            <a:t>　その他における経常収支比率の大部分は特別会計への繰出金となっている。長寿化の進展などによる介護保険や国民健康保険事業特別会計への繰出金は増加傾向にある。令和４年度は、後期高齢者医療特別会計における給付費の伸び等を反映した増などその他における決算額は前年度と比較して増となったが、分母となる経常一般財源等である個人市民税や固定資産税の増などが分子の増を上回る増となったため、前年度と比べて</a:t>
          </a:r>
          <a:r>
            <a:rPr kumimoji="1" lang="en-US" altLang="ja-JP" sz="1260">
              <a:latin typeface="ＭＳ Ｐゴシック" panose="020B0600070205080204" pitchFamily="50" charset="-128"/>
              <a:ea typeface="ＭＳ Ｐゴシック" panose="020B0600070205080204" pitchFamily="50" charset="-128"/>
            </a:rPr>
            <a:t>0.1</a:t>
          </a:r>
          <a:r>
            <a:rPr kumimoji="1" lang="ja-JP" altLang="en-US" sz="126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146050</xdr:rowOff>
    </xdr:from>
    <xdr:to>
      <xdr:col>82</xdr:col>
      <xdr:colOff>107950</xdr:colOff>
      <xdr:row>55</xdr:row>
      <xdr:rowOff>158750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575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146050</xdr:rowOff>
    </xdr:from>
    <xdr:to>
      <xdr:col>78</xdr:col>
      <xdr:colOff>69850</xdr:colOff>
      <xdr:row>55</xdr:row>
      <xdr:rowOff>158750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575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146050</xdr:rowOff>
    </xdr:from>
    <xdr:to>
      <xdr:col>73</xdr:col>
      <xdr:colOff>180975</xdr:colOff>
      <xdr:row>57</xdr:row>
      <xdr:rowOff>133350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575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139700</xdr:rowOff>
    </xdr:from>
    <xdr:to>
      <xdr:col>74</xdr:col>
      <xdr:colOff>31750</xdr:colOff>
      <xdr:row>57</xdr:row>
      <xdr:rowOff>69850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82550</xdr:rowOff>
    </xdr:from>
    <xdr:to>
      <xdr:col>69</xdr:col>
      <xdr:colOff>92075</xdr:colOff>
      <xdr:row>57</xdr:row>
      <xdr:rowOff>133350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855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82550</xdr:rowOff>
    </xdr:from>
    <xdr:to>
      <xdr:col>69</xdr:col>
      <xdr:colOff>142875</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22877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69850</xdr:rowOff>
    </xdr:from>
    <xdr:to>
      <xdr:col>65</xdr:col>
      <xdr:colOff>53975</xdr:colOff>
      <xdr:row>58</xdr:row>
      <xdr:rowOff>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156227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111777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107950</xdr:rowOff>
    </xdr:from>
    <xdr:to>
      <xdr:col>78</xdr:col>
      <xdr:colOff>120650</xdr:colOff>
      <xdr:row>56</xdr:row>
      <xdr:rowOff>38100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48277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30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95250</xdr:rowOff>
    </xdr:from>
    <xdr:to>
      <xdr:col>74</xdr:col>
      <xdr:colOff>31750</xdr:colOff>
      <xdr:row>56</xdr:row>
      <xdr:rowOff>25400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35577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82550</xdr:rowOff>
    </xdr:from>
    <xdr:to>
      <xdr:col>69</xdr:col>
      <xdr:colOff>142875</xdr:colOff>
      <xdr:row>58</xdr:row>
      <xdr:rowOff>12700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31750</xdr:rowOff>
    </xdr:from>
    <xdr:to>
      <xdr:col>65</xdr:col>
      <xdr:colOff>53975</xdr:colOff>
      <xdr:row>57</xdr:row>
      <xdr:rowOff>133350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143527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や東京都平均と比べて補助費等に係る経常収支比率が高いのは、コミュニティ・センターにおける施設運営等を住民協議会が行うなど、市民・ＮＰＯ法人・事業者等との協働を推進しているためである。令和４年度は、消防事務事業東京都委託負担金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ポイントの減となった。引き続き、各種補助制度の見直しに取り組むことにより、一層の適正化に努める。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170543</xdr:rowOff>
    </xdr:from>
    <xdr:to>
      <xdr:col>82</xdr:col>
      <xdr:colOff>107950</xdr:colOff>
      <xdr:row>39</xdr:row>
      <xdr:rowOff>86178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685643"/>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86178</xdr:rowOff>
    </xdr:from>
    <xdr:to>
      <xdr:col>78</xdr:col>
      <xdr:colOff>69850</xdr:colOff>
      <xdr:row>39</xdr:row>
      <xdr:rowOff>86178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77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50800</xdr:rowOff>
    </xdr:from>
    <xdr:to>
      <xdr:col>73</xdr:col>
      <xdr:colOff>180975</xdr:colOff>
      <xdr:row>39</xdr:row>
      <xdr:rowOff>86178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565900"/>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108857</xdr:rowOff>
    </xdr:from>
    <xdr:to>
      <xdr:col>74</xdr:col>
      <xdr:colOff>31750</xdr:colOff>
      <xdr:row>39</xdr:row>
      <xdr:rowOff>39007</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49184</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50800</xdr:rowOff>
    </xdr:from>
    <xdr:to>
      <xdr:col>69</xdr:col>
      <xdr:colOff>92075</xdr:colOff>
      <xdr:row>38</xdr:row>
      <xdr:rowOff>105228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5659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21772</xdr:rowOff>
    </xdr:from>
    <xdr:to>
      <xdr:col>69</xdr:col>
      <xdr:colOff>142875</xdr:colOff>
      <xdr:row>38</xdr:row>
      <xdr:rowOff>123372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108149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65315</xdr:rowOff>
    </xdr:from>
    <xdr:to>
      <xdr:col>65</xdr:col>
      <xdr:colOff>53975</xdr:colOff>
      <xdr:row>38</xdr:row>
      <xdr:rowOff>166915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151692</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119743</xdr:rowOff>
    </xdr:from>
    <xdr:to>
      <xdr:col>82</xdr:col>
      <xdr:colOff>158750</xdr:colOff>
      <xdr:row>39</xdr:row>
      <xdr:rowOff>49893</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6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91820</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35378</xdr:rowOff>
    </xdr:from>
    <xdr:to>
      <xdr:col>78</xdr:col>
      <xdr:colOff>120650</xdr:colOff>
      <xdr:row>39</xdr:row>
      <xdr:rowOff>136978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121755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80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35378</xdr:rowOff>
    </xdr:from>
    <xdr:to>
      <xdr:col>74</xdr:col>
      <xdr:colOff>31750</xdr:colOff>
      <xdr:row>39</xdr:row>
      <xdr:rowOff>136978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121755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80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0</xdr:rowOff>
    </xdr:from>
    <xdr:to>
      <xdr:col>69</xdr:col>
      <xdr:colOff>142875</xdr:colOff>
      <xdr:row>38</xdr:row>
      <xdr:rowOff>101600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111777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54428</xdr:rowOff>
    </xdr:from>
    <xdr:to>
      <xdr:col>65</xdr:col>
      <xdr:colOff>53975</xdr:colOff>
      <xdr:row>38</xdr:row>
      <xdr:rowOff>156028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166205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3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oneCellAnchor>
    <xdr:from>
      <xdr:col>29</xdr:col>
      <xdr:colOff>15875</xdr:colOff>
      <xdr:row>72</xdr:row>
      <xdr:rowOff>101600</xdr:rowOff>
    </xdr:from>
    <xdr:ext cx="4433661" cy="1579920"/>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470924" y="12140329"/>
          <a:ext cx="4433661" cy="15799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bIns="0" rtlCol="0" anchor="t">
          <a:spAutoFit/>
        </a:bodyPr>
        <a:lstStyle/>
        <a:p>
          <a:r>
            <a:rPr kumimoji="1" lang="ja-JP" altLang="en-US" sz="1150">
              <a:latin typeface="ＭＳ Ｐゴシック" panose="020B0600070205080204" pitchFamily="50" charset="-128"/>
              <a:ea typeface="ＭＳ Ｐゴシック" panose="020B0600070205080204" pitchFamily="50" charset="-128"/>
            </a:rPr>
            <a:t>　</a:t>
          </a:r>
          <a:r>
            <a:rPr kumimoji="1" lang="ja-JP" altLang="en-US" sz="1150" baseline="0">
              <a:latin typeface="ＭＳ Ｐゴシック" panose="020B0600070205080204" pitchFamily="50" charset="-128"/>
              <a:ea typeface="ＭＳ Ｐゴシック" panose="020B0600070205080204" pitchFamily="50" charset="-128"/>
            </a:rPr>
            <a:t>これまで市債発行額の抑制や繰上償還などに取り組んできたことから、公債費に係る経常収支比率は、類似団体内平均値を下回っている。令和４年度は、市債利子が減となった一方で、元利均等に伴う償還元金の増や学校教育施設等整備事業等の元金償還の開始などより前年度と比較して増となった。一方、個人市民税や固定資産税の増などを反映し前年度比</a:t>
          </a:r>
          <a:r>
            <a:rPr kumimoji="1" lang="en-US" altLang="ja-JP" sz="1150" baseline="0">
              <a:latin typeface="ＭＳ Ｐゴシック" panose="020B0600070205080204" pitchFamily="50" charset="-128"/>
              <a:ea typeface="ＭＳ Ｐゴシック" panose="020B0600070205080204" pitchFamily="50" charset="-128"/>
            </a:rPr>
            <a:t>0.3</a:t>
          </a:r>
          <a:r>
            <a:rPr kumimoji="1" lang="ja-JP" altLang="en-US" sz="1150" baseline="0">
              <a:latin typeface="ＭＳ Ｐゴシック" panose="020B0600070205080204" pitchFamily="50" charset="-128"/>
              <a:ea typeface="ＭＳ Ｐゴシック" panose="020B0600070205080204" pitchFamily="50" charset="-128"/>
            </a:rPr>
            <a:t>ポイントの減となった。今後も「都市再生」に向けた取り組みなどに一定の市債の活用を図ることとしているが、計画的かつ適正な活用により、引き続き、後年度負担の軽減に努める。</a:t>
          </a:r>
        </a:p>
      </xdr:txBody>
    </xdr:sp>
    <xdr:clientData/>
  </xdr:one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151493</xdr:rowOff>
    </xdr:from>
    <xdr:to>
      <xdr:col>24</xdr:col>
      <xdr:colOff>25400</xdr:colOff>
      <xdr:row>75</xdr:row>
      <xdr:rowOff>171087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01024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171087</xdr:rowOff>
    </xdr:from>
    <xdr:to>
      <xdr:col>19</xdr:col>
      <xdr:colOff>187325</xdr:colOff>
      <xdr:row>76</xdr:row>
      <xdr:rowOff>6169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0298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6169</xdr:rowOff>
    </xdr:from>
    <xdr:to>
      <xdr:col>15</xdr:col>
      <xdr:colOff>98425</xdr:colOff>
      <xdr:row>76</xdr:row>
      <xdr:rowOff>51888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0363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97427</xdr:rowOff>
    </xdr:from>
    <xdr:to>
      <xdr:col>15</xdr:col>
      <xdr:colOff>149225</xdr:colOff>
      <xdr:row>78</xdr:row>
      <xdr:rowOff>27577</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12354</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85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51888</xdr:rowOff>
    </xdr:from>
    <xdr:to>
      <xdr:col>11</xdr:col>
      <xdr:colOff>9525</xdr:colOff>
      <xdr:row>76</xdr:row>
      <xdr:rowOff>58420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820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123552</xdr:rowOff>
    </xdr:from>
    <xdr:to>
      <xdr:col>11</xdr:col>
      <xdr:colOff>60325</xdr:colOff>
      <xdr:row>78</xdr:row>
      <xdr:rowOff>53702</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38479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41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100693</xdr:rowOff>
    </xdr:from>
    <xdr:to>
      <xdr:col>24</xdr:col>
      <xdr:colOff>76200</xdr:colOff>
      <xdr:row>76</xdr:row>
      <xdr:rowOff>30843</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117220</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120287</xdr:rowOff>
    </xdr:from>
    <xdr:to>
      <xdr:col>20</xdr:col>
      <xdr:colOff>38100</xdr:colOff>
      <xdr:row>76</xdr:row>
      <xdr:rowOff>50437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60614</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47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126819</xdr:rowOff>
    </xdr:from>
    <xdr:to>
      <xdr:col>15</xdr:col>
      <xdr:colOff>149225</xdr:colOff>
      <xdr:row>76</xdr:row>
      <xdr:rowOff>56969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67146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1088</xdr:rowOff>
    </xdr:from>
    <xdr:to>
      <xdr:col>11</xdr:col>
      <xdr:colOff>60325</xdr:colOff>
      <xdr:row>76</xdr:row>
      <xdr:rowOff>102688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112865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0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oneCellAnchor>
    <xdr:from>
      <xdr:col>87</xdr:col>
      <xdr:colOff>98425</xdr:colOff>
      <xdr:row>72</xdr:row>
      <xdr:rowOff>101600</xdr:rowOff>
    </xdr:from>
    <xdr:ext cx="4433661" cy="1586075"/>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6463572" y="12140329"/>
          <a:ext cx="4433661" cy="1586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r>
            <a:rPr kumimoji="1" lang="ja-JP" altLang="en-US" sz="1120">
              <a:latin typeface="ＭＳ Ｐゴシック" panose="020B0600070205080204" pitchFamily="50" charset="-128"/>
              <a:ea typeface="ＭＳ Ｐゴシック" panose="020B0600070205080204" pitchFamily="50" charset="-128"/>
            </a:rPr>
            <a:t>　令和元年度に策定した「三鷹市都市経営アクションプラン</a:t>
          </a:r>
          <a:r>
            <a:rPr kumimoji="1" lang="en-US" altLang="ja-JP" sz="1120">
              <a:latin typeface="ＭＳ Ｐゴシック" panose="020B0600070205080204" pitchFamily="50" charset="-128"/>
              <a:ea typeface="ＭＳ Ｐゴシック" panose="020B0600070205080204" pitchFamily="50" charset="-128"/>
            </a:rPr>
            <a:t>2022</a:t>
          </a:r>
          <a:r>
            <a:rPr kumimoji="1" lang="ja-JP" altLang="en-US" sz="1120">
              <a:latin typeface="ＭＳ Ｐゴシック" panose="020B0600070205080204" pitchFamily="50" charset="-128"/>
              <a:ea typeface="ＭＳ Ｐゴシック" panose="020B0600070205080204" pitchFamily="50" charset="-128"/>
            </a:rPr>
            <a:t>」に基づき、持続可能な自治体経営に向けた行財政改革の推進の取組により経常的な業務の見直しを行っている。令和４年度は、原油価格高騰に伴う公共施設の光熱費の増などによる物件費の増で経常経費充当一般財源等が増となったものの、個人市民税や固定資産税の増など経常経費充当一般財源等の増などが分子の増を上回る増となったため、前年度と比べて</a:t>
          </a:r>
          <a:r>
            <a:rPr kumimoji="1" lang="en-US" altLang="ja-JP" sz="1120">
              <a:latin typeface="ＭＳ Ｐゴシック" panose="020B0600070205080204" pitchFamily="50" charset="-128"/>
              <a:ea typeface="ＭＳ Ｐゴシック" panose="020B0600070205080204" pitchFamily="50" charset="-128"/>
            </a:rPr>
            <a:t>1.7</a:t>
          </a:r>
          <a:r>
            <a:rPr kumimoji="1" lang="ja-JP" altLang="en-US" sz="1120">
              <a:latin typeface="ＭＳ Ｐゴシック" panose="020B0600070205080204" pitchFamily="50" charset="-128"/>
              <a:ea typeface="ＭＳ Ｐゴシック" panose="020B0600070205080204" pitchFamily="50" charset="-128"/>
            </a:rPr>
            <a:t>ポイント減少した。今後も経常的な業務の見直しや民間委託化など、徹底した行財政改革を推進し、各費目の経費削減に努める。</a:t>
          </a:r>
        </a:p>
      </xdr:txBody>
    </xdr:sp>
    <xdr:clientData/>
  </xdr:one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61686</xdr:rowOff>
    </xdr:from>
    <xdr:to>
      <xdr:col>82</xdr:col>
      <xdr:colOff>107950</xdr:colOff>
      <xdr:row>79</xdr:row>
      <xdr:rowOff>75293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434786"/>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90006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7257</xdr:rowOff>
    </xdr:from>
    <xdr:to>
      <xdr:col>78</xdr:col>
      <xdr:colOff>69850</xdr:colOff>
      <xdr:row>79</xdr:row>
      <xdr:rowOff>75293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380357"/>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146050</xdr:rowOff>
    </xdr:from>
    <xdr:to>
      <xdr:col>73</xdr:col>
      <xdr:colOff>180975</xdr:colOff>
      <xdr:row>78</xdr:row>
      <xdr:rowOff>7257</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347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136071</xdr:rowOff>
    </xdr:from>
    <xdr:to>
      <xdr:col>74</xdr:col>
      <xdr:colOff>31750</xdr:colOff>
      <xdr:row>77</xdr:row>
      <xdr:rowOff>66221</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76399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91621</xdr:rowOff>
    </xdr:from>
    <xdr:to>
      <xdr:col>69</xdr:col>
      <xdr:colOff>92075</xdr:colOff>
      <xdr:row>77</xdr:row>
      <xdr:rowOff>146050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2932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92529</xdr:rowOff>
    </xdr:from>
    <xdr:to>
      <xdr:col>69</xdr:col>
      <xdr:colOff>142875</xdr:colOff>
      <xdr:row>77</xdr:row>
      <xdr:rowOff>22679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32855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92529</xdr:rowOff>
    </xdr:from>
    <xdr:to>
      <xdr:col>65</xdr:col>
      <xdr:colOff>53975</xdr:colOff>
      <xdr:row>77</xdr:row>
      <xdr:rowOff>22679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32855</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10886</xdr:rowOff>
    </xdr:from>
    <xdr:to>
      <xdr:col>82</xdr:col>
      <xdr:colOff>158750</xdr:colOff>
      <xdr:row>78</xdr:row>
      <xdr:rowOff>112486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154413</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24493</xdr:rowOff>
    </xdr:from>
    <xdr:to>
      <xdr:col>78</xdr:col>
      <xdr:colOff>120650</xdr:colOff>
      <xdr:row>79</xdr:row>
      <xdr:rowOff>126093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5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110870</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65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127907</xdr:rowOff>
    </xdr:from>
    <xdr:to>
      <xdr:col>74</xdr:col>
      <xdr:colOff>31750</xdr:colOff>
      <xdr:row>78</xdr:row>
      <xdr:rowOff>58057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42834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95250</xdr:rowOff>
    </xdr:from>
    <xdr:to>
      <xdr:col>69</xdr:col>
      <xdr:colOff>142875</xdr:colOff>
      <xdr:row>78</xdr:row>
      <xdr:rowOff>25400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40821</xdr:rowOff>
    </xdr:from>
    <xdr:to>
      <xdr:col>65</xdr:col>
      <xdr:colOff>53975</xdr:colOff>
      <xdr:row>77</xdr:row>
      <xdr:rowOff>142421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2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127198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32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22263</xdr:rowOff>
    </xdr:from>
    <xdr:to>
      <xdr:col>29</xdr:col>
      <xdr:colOff>127000</xdr:colOff>
      <xdr:row>19</xdr:row>
      <xdr:rowOff>85699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27438"/>
          <a:ext cx="647700" cy="63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85699</xdr:rowOff>
    </xdr:from>
    <xdr:to>
      <xdr:col>26</xdr:col>
      <xdr:colOff>50800</xdr:colOff>
      <xdr:row>19</xdr:row>
      <xdr:rowOff>91719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90874"/>
          <a:ext cx="6985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91719</xdr:rowOff>
    </xdr:from>
    <xdr:to>
      <xdr:col>22</xdr:col>
      <xdr:colOff>114300</xdr:colOff>
      <xdr:row>19</xdr:row>
      <xdr:rowOff>123418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96894"/>
          <a:ext cx="698500" cy="31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44386</xdr:rowOff>
    </xdr:from>
    <xdr:to>
      <xdr:col>22</xdr:col>
      <xdr:colOff>165100</xdr:colOff>
      <xdr:row>17</xdr:row>
      <xdr:rowOff>145986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156163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123418</xdr:rowOff>
    </xdr:from>
    <xdr:to>
      <xdr:col>18</xdr:col>
      <xdr:colOff>177800</xdr:colOff>
      <xdr:row>19</xdr:row>
      <xdr:rowOff>139040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28593"/>
          <a:ext cx="698500" cy="15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87592</xdr:rowOff>
    </xdr:from>
    <xdr:to>
      <xdr:col>19</xdr:col>
      <xdr:colOff>38100</xdr:colOff>
      <xdr:row>18</xdr:row>
      <xdr:rowOff>17742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49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27919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1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110642</xdr:rowOff>
    </xdr:from>
    <xdr:to>
      <xdr:col>15</xdr:col>
      <xdr:colOff>101600</xdr:colOff>
      <xdr:row>18</xdr:row>
      <xdr:rowOff>40792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2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50969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1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142913</xdr:rowOff>
    </xdr:from>
    <xdr:to>
      <xdr:col>29</xdr:col>
      <xdr:colOff>177800</xdr:colOff>
      <xdr:row>19</xdr:row>
      <xdr:rowOff>73063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76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114990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4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34899</xdr:rowOff>
    </xdr:from>
    <xdr:to>
      <xdr:col>26</xdr:col>
      <xdr:colOff>101600</xdr:colOff>
      <xdr:row>19</xdr:row>
      <xdr:rowOff>136499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40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121276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26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40919</xdr:rowOff>
    </xdr:from>
    <xdr:to>
      <xdr:col>22</xdr:col>
      <xdr:colOff>165100</xdr:colOff>
      <xdr:row>19</xdr:row>
      <xdr:rowOff>142519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46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127296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32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72618</xdr:rowOff>
    </xdr:from>
    <xdr:to>
      <xdr:col>19</xdr:col>
      <xdr:colOff>38100</xdr:colOff>
      <xdr:row>20</xdr:row>
      <xdr:rowOff>2768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77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158995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64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88240</xdr:rowOff>
    </xdr:from>
    <xdr:to>
      <xdr:col>15</xdr:col>
      <xdr:colOff>101600</xdr:colOff>
      <xdr:row>20</xdr:row>
      <xdr:rowOff>18390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93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3167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79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93815</xdr:rowOff>
    </xdr:from>
    <xdr:to>
      <xdr:col>29</xdr:col>
      <xdr:colOff>127000</xdr:colOff>
      <xdr:row>37</xdr:row>
      <xdr:rowOff>14643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47065"/>
          <a:ext cx="647700" cy="92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144107</xdr:rowOff>
    </xdr:from>
    <xdr:to>
      <xdr:col>26</xdr:col>
      <xdr:colOff>50800</xdr:colOff>
      <xdr:row>37</xdr:row>
      <xdr:rowOff>14643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97357"/>
          <a:ext cx="698500" cy="4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144107</xdr:rowOff>
    </xdr:from>
    <xdr:to>
      <xdr:col>22</xdr:col>
      <xdr:colOff>114300</xdr:colOff>
      <xdr:row>36</xdr:row>
      <xdr:rowOff>146812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97357"/>
          <a:ext cx="698500" cy="2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200863</xdr:rowOff>
    </xdr:from>
    <xdr:to>
      <xdr:col>22</xdr:col>
      <xdr:colOff>165100</xdr:colOff>
      <xdr:row>35</xdr:row>
      <xdr:rowOff>302463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312640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8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142316</xdr:rowOff>
    </xdr:from>
    <xdr:to>
      <xdr:col>18</xdr:col>
      <xdr:colOff>177800</xdr:colOff>
      <xdr:row>36</xdr:row>
      <xdr:rowOff>146812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95566"/>
          <a:ext cx="698500" cy="4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194348</xdr:rowOff>
    </xdr:from>
    <xdr:to>
      <xdr:col>19</xdr:col>
      <xdr:colOff>38100</xdr:colOff>
      <xdr:row>35</xdr:row>
      <xdr:rowOff>295948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04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306125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73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190729</xdr:rowOff>
    </xdr:from>
    <xdr:to>
      <xdr:col>15</xdr:col>
      <xdr:colOff>101600</xdr:colOff>
      <xdr:row>35</xdr:row>
      <xdr:rowOff>292329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010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302506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69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43015</xdr:rowOff>
    </xdr:from>
    <xdr:to>
      <xdr:col>29</xdr:col>
      <xdr:colOff>177800</xdr:colOff>
      <xdr:row>36</xdr:row>
      <xdr:rowOff>144615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962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15092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6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135293</xdr:rowOff>
    </xdr:from>
    <xdr:to>
      <xdr:col>26</xdr:col>
      <xdr:colOff>101600</xdr:colOff>
      <xdr:row>37</xdr:row>
      <xdr:rowOff>65443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8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50220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74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93307</xdr:rowOff>
    </xdr:from>
    <xdr:to>
      <xdr:col>22</xdr:col>
      <xdr:colOff>165100</xdr:colOff>
      <xdr:row>37</xdr:row>
      <xdr:rowOff>23457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4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8234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3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96012</xdr:rowOff>
    </xdr:from>
    <xdr:to>
      <xdr:col>19</xdr:col>
      <xdr:colOff>38100</xdr:colOff>
      <xdr:row>37</xdr:row>
      <xdr:rowOff>26162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49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10939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3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91516</xdr:rowOff>
    </xdr:from>
    <xdr:to>
      <xdr:col>15</xdr:col>
      <xdr:colOff>101600</xdr:colOff>
      <xdr:row>37</xdr:row>
      <xdr:rowOff>21666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44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6443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31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70010</xdr:rowOff>
    </xdr:from>
    <xdr:to>
      <xdr:col>24</xdr:col>
      <xdr:colOff>63500</xdr:colOff>
      <xdr:row>36</xdr:row>
      <xdr:rowOff>114391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42210"/>
          <a:ext cx="838200" cy="4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114391</xdr:rowOff>
    </xdr:from>
    <xdr:to>
      <xdr:col>19</xdr:col>
      <xdr:colOff>177800</xdr:colOff>
      <xdr:row>37</xdr:row>
      <xdr:rowOff>6361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86591"/>
          <a:ext cx="889000" cy="6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6361</xdr:rowOff>
    </xdr:from>
    <xdr:to>
      <xdr:col>15</xdr:col>
      <xdr:colOff>50800</xdr:colOff>
      <xdr:row>37</xdr:row>
      <xdr:rowOff>28862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50011"/>
          <a:ext cx="889000" cy="22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99154</xdr:rowOff>
    </xdr:from>
    <xdr:to>
      <xdr:col>15</xdr:col>
      <xdr:colOff>101600</xdr:colOff>
      <xdr:row>36</xdr:row>
      <xdr:rowOff>29304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9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28862</xdr:rowOff>
    </xdr:from>
    <xdr:to>
      <xdr:col>10</xdr:col>
      <xdr:colOff>114300</xdr:colOff>
      <xdr:row>37</xdr:row>
      <xdr:rowOff>50611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72512"/>
          <a:ext cx="889000" cy="2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28452</xdr:rowOff>
    </xdr:from>
    <xdr:to>
      <xdr:col>10</xdr:col>
      <xdr:colOff>165100</xdr:colOff>
      <xdr:row>36</xdr:row>
      <xdr:rowOff>130052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146579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7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32991</xdr:rowOff>
    </xdr:from>
    <xdr:to>
      <xdr:col>6</xdr:col>
      <xdr:colOff>38100</xdr:colOff>
      <xdr:row>36</xdr:row>
      <xdr:rowOff>134591</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151118</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19210</xdr:rowOff>
    </xdr:from>
    <xdr:to>
      <xdr:col>24</xdr:col>
      <xdr:colOff>114300</xdr:colOff>
      <xdr:row>36</xdr:row>
      <xdr:rowOff>120810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9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169087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69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63591</xdr:rowOff>
    </xdr:from>
    <xdr:to>
      <xdr:col>20</xdr:col>
      <xdr:colOff>38100</xdr:colOff>
      <xdr:row>36</xdr:row>
      <xdr:rowOff>165191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3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156318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32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127011</xdr:rowOff>
    </xdr:from>
    <xdr:to>
      <xdr:col>15</xdr:col>
      <xdr:colOff>101600</xdr:colOff>
      <xdr:row>37</xdr:row>
      <xdr:rowOff>57161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48288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39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149512</xdr:rowOff>
    </xdr:from>
    <xdr:to>
      <xdr:col>10</xdr:col>
      <xdr:colOff>165100</xdr:colOff>
      <xdr:row>37</xdr:row>
      <xdr:rowOff>79662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2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70789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1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171261</xdr:rowOff>
    </xdr:from>
    <xdr:to>
      <xdr:col>6</xdr:col>
      <xdr:colOff>38100</xdr:colOff>
      <xdr:row>37</xdr:row>
      <xdr:rowOff>101411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4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92538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3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54490</xdr:rowOff>
    </xdr:from>
    <xdr:to>
      <xdr:col>24</xdr:col>
      <xdr:colOff>63500</xdr:colOff>
      <xdr:row>55</xdr:row>
      <xdr:rowOff>110858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484240"/>
          <a:ext cx="838200" cy="5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54490</xdr:rowOff>
    </xdr:from>
    <xdr:to>
      <xdr:col>19</xdr:col>
      <xdr:colOff>177800</xdr:colOff>
      <xdr:row>56</xdr:row>
      <xdr:rowOff>71025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84240"/>
          <a:ext cx="889000" cy="18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71025</xdr:rowOff>
    </xdr:from>
    <xdr:to>
      <xdr:col>15</xdr:col>
      <xdr:colOff>50800</xdr:colOff>
      <xdr:row>56</xdr:row>
      <xdr:rowOff>156369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72225"/>
          <a:ext cx="8890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60687</xdr:rowOff>
    </xdr:from>
    <xdr:to>
      <xdr:col>15</xdr:col>
      <xdr:colOff>101600</xdr:colOff>
      <xdr:row>55</xdr:row>
      <xdr:rowOff>162287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7364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6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156369</xdr:rowOff>
    </xdr:from>
    <xdr:to>
      <xdr:col>10</xdr:col>
      <xdr:colOff>114300</xdr:colOff>
      <xdr:row>57</xdr:row>
      <xdr:rowOff>36373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57569"/>
          <a:ext cx="889000" cy="5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130772</xdr:rowOff>
    </xdr:from>
    <xdr:to>
      <xdr:col>10</xdr:col>
      <xdr:colOff>165100</xdr:colOff>
      <xdr:row>56</xdr:row>
      <xdr:rowOff>60922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6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77449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33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159442</xdr:rowOff>
    </xdr:from>
    <xdr:to>
      <xdr:col>6</xdr:col>
      <xdr:colOff>38100</xdr:colOff>
      <xdr:row>56</xdr:row>
      <xdr:rowOff>89592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58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106119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36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60058</xdr:rowOff>
    </xdr:from>
    <xdr:to>
      <xdr:col>24</xdr:col>
      <xdr:colOff>114300</xdr:colOff>
      <xdr:row>55</xdr:row>
      <xdr:rowOff>161658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8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82935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4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3690</xdr:rowOff>
    </xdr:from>
    <xdr:to>
      <xdr:col>20</xdr:col>
      <xdr:colOff>38100</xdr:colOff>
      <xdr:row>55</xdr:row>
      <xdr:rowOff>105290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3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121817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0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20225</xdr:rowOff>
    </xdr:from>
    <xdr:to>
      <xdr:col>15</xdr:col>
      <xdr:colOff>101600</xdr:colOff>
      <xdr:row>56</xdr:row>
      <xdr:rowOff>121825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112952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1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105569</xdr:rowOff>
    </xdr:from>
    <xdr:to>
      <xdr:col>10</xdr:col>
      <xdr:colOff>165100</xdr:colOff>
      <xdr:row>57</xdr:row>
      <xdr:rowOff>35719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0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26846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79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157023</xdr:rowOff>
    </xdr:from>
    <xdr:to>
      <xdr:col>6</xdr:col>
      <xdr:colOff>38100</xdr:colOff>
      <xdr:row>57</xdr:row>
      <xdr:rowOff>87173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5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78300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5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142808</xdr:rowOff>
    </xdr:from>
    <xdr:to>
      <xdr:col>24</xdr:col>
      <xdr:colOff>63500</xdr:colOff>
      <xdr:row>77</xdr:row>
      <xdr:rowOff>145461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344458"/>
          <a:ext cx="838200" cy="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161245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9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142808</xdr:rowOff>
    </xdr:from>
    <xdr:to>
      <xdr:col>19</xdr:col>
      <xdr:colOff>177800</xdr:colOff>
      <xdr:row>77</xdr:row>
      <xdr:rowOff>151679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44458"/>
          <a:ext cx="8890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95562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5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148203</xdr:rowOff>
    </xdr:from>
    <xdr:to>
      <xdr:col>15</xdr:col>
      <xdr:colOff>50800</xdr:colOff>
      <xdr:row>77</xdr:row>
      <xdr:rowOff>151679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49853"/>
          <a:ext cx="889000" cy="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120996</xdr:rowOff>
    </xdr:from>
    <xdr:to>
      <xdr:col>15</xdr:col>
      <xdr:colOff>101600</xdr:colOff>
      <xdr:row>76</xdr:row>
      <xdr:rowOff>51146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7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67673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5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148203</xdr:rowOff>
    </xdr:from>
    <xdr:to>
      <xdr:col>10</xdr:col>
      <xdr:colOff>114300</xdr:colOff>
      <xdr:row>77</xdr:row>
      <xdr:rowOff>165577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49853"/>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40711</xdr:rowOff>
    </xdr:from>
    <xdr:to>
      <xdr:col>10</xdr:col>
      <xdr:colOff>165100</xdr:colOff>
      <xdr:row>76</xdr:row>
      <xdr:rowOff>142311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7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158838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84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164612</xdr:rowOff>
    </xdr:from>
    <xdr:to>
      <xdr:col>6</xdr:col>
      <xdr:colOff>38100</xdr:colOff>
      <xdr:row>76</xdr:row>
      <xdr:rowOff>94762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2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111289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798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94661</xdr:rowOff>
    </xdr:from>
    <xdr:to>
      <xdr:col>24</xdr:col>
      <xdr:colOff>114300</xdr:colOff>
      <xdr:row>78</xdr:row>
      <xdr:rowOff>24811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9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73088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7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92008</xdr:rowOff>
    </xdr:from>
    <xdr:to>
      <xdr:col>20</xdr:col>
      <xdr:colOff>38100</xdr:colOff>
      <xdr:row>78</xdr:row>
      <xdr:rowOff>22158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9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13285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8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100879</xdr:rowOff>
    </xdr:from>
    <xdr:to>
      <xdr:col>15</xdr:col>
      <xdr:colOff>101600</xdr:colOff>
      <xdr:row>78</xdr:row>
      <xdr:rowOff>31029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0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22156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95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97403</xdr:rowOff>
    </xdr:from>
    <xdr:to>
      <xdr:col>10</xdr:col>
      <xdr:colOff>165100</xdr:colOff>
      <xdr:row>78</xdr:row>
      <xdr:rowOff>27553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9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18680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91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114777</xdr:rowOff>
    </xdr:from>
    <xdr:to>
      <xdr:col>6</xdr:col>
      <xdr:colOff>38100</xdr:colOff>
      <xdr:row>78</xdr:row>
      <xdr:rowOff>44927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1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36054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0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104012</xdr:rowOff>
    </xdr:from>
    <xdr:to>
      <xdr:col>24</xdr:col>
      <xdr:colOff>63500</xdr:colOff>
      <xdr:row>96</xdr:row>
      <xdr:rowOff>76657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391762"/>
          <a:ext cx="838200" cy="14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104012</xdr:rowOff>
    </xdr:from>
    <xdr:to>
      <xdr:col>19</xdr:col>
      <xdr:colOff>177800</xdr:colOff>
      <xdr:row>97</xdr:row>
      <xdr:rowOff>14897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391762"/>
          <a:ext cx="889000" cy="2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14897</xdr:rowOff>
    </xdr:from>
    <xdr:to>
      <xdr:col>15</xdr:col>
      <xdr:colOff>50800</xdr:colOff>
      <xdr:row>97</xdr:row>
      <xdr:rowOff>101321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45547"/>
          <a:ext cx="889000" cy="8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21386</xdr:rowOff>
    </xdr:from>
    <xdr:to>
      <xdr:col>15</xdr:col>
      <xdr:colOff>101600</xdr:colOff>
      <xdr:row>96</xdr:row>
      <xdr:rowOff>122986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139513</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101321</xdr:rowOff>
    </xdr:from>
    <xdr:to>
      <xdr:col>10</xdr:col>
      <xdr:colOff>114300</xdr:colOff>
      <xdr:row>97</xdr:row>
      <xdr:rowOff>164021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31971"/>
          <a:ext cx="889000" cy="6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79350</xdr:rowOff>
    </xdr:from>
    <xdr:to>
      <xdr:col>10</xdr:col>
      <xdr:colOff>165100</xdr:colOff>
      <xdr:row>97</xdr:row>
      <xdr:rowOff>9500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3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26027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1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144069</xdr:rowOff>
    </xdr:from>
    <xdr:to>
      <xdr:col>6</xdr:col>
      <xdr:colOff>38100</xdr:colOff>
      <xdr:row>97</xdr:row>
      <xdr:rowOff>74219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90746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7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25857</xdr:rowOff>
    </xdr:from>
    <xdr:to>
      <xdr:col>24</xdr:col>
      <xdr:colOff>114300</xdr:colOff>
      <xdr:row>96</xdr:row>
      <xdr:rowOff>127457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8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48734</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36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53212</xdr:rowOff>
    </xdr:from>
    <xdr:to>
      <xdr:col>20</xdr:col>
      <xdr:colOff>38100</xdr:colOff>
      <xdr:row>95</xdr:row>
      <xdr:rowOff>154812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4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171339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16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135547</xdr:rowOff>
    </xdr:from>
    <xdr:to>
      <xdr:col>15</xdr:col>
      <xdr:colOff>101600</xdr:colOff>
      <xdr:row>97</xdr:row>
      <xdr:rowOff>65697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9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56824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687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50521</xdr:rowOff>
    </xdr:from>
    <xdr:to>
      <xdr:col>10</xdr:col>
      <xdr:colOff>165100</xdr:colOff>
      <xdr:row>97</xdr:row>
      <xdr:rowOff>152121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8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143248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7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113221</xdr:rowOff>
    </xdr:from>
    <xdr:to>
      <xdr:col>6</xdr:col>
      <xdr:colOff>38100</xdr:colOff>
      <xdr:row>98</xdr:row>
      <xdr:rowOff>43371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4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34498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836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17268</xdr:rowOff>
    </xdr:from>
    <xdr:to>
      <xdr:col>55</xdr:col>
      <xdr:colOff>0</xdr:colOff>
      <xdr:row>36</xdr:row>
      <xdr:rowOff>83834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189468"/>
          <a:ext cx="838200" cy="6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31082</xdr:rowOff>
    </xdr:from>
    <xdr:to>
      <xdr:col>50</xdr:col>
      <xdr:colOff>114300</xdr:colOff>
      <xdr:row>36</xdr:row>
      <xdr:rowOff>83834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174582"/>
          <a:ext cx="889000" cy="108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31082</xdr:rowOff>
    </xdr:from>
    <xdr:to>
      <xdr:col>45</xdr:col>
      <xdr:colOff>177800</xdr:colOff>
      <xdr:row>37</xdr:row>
      <xdr:rowOff>26695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174582"/>
          <a:ext cx="889000" cy="119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42135</xdr:rowOff>
    </xdr:from>
    <xdr:to>
      <xdr:col>46</xdr:col>
      <xdr:colOff>38100</xdr:colOff>
      <xdr:row>29</xdr:row>
      <xdr:rowOff>143735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01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27</xdr:row>
      <xdr:rowOff>160262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478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17105</xdr:rowOff>
    </xdr:from>
    <xdr:to>
      <xdr:col>41</xdr:col>
      <xdr:colOff>50800</xdr:colOff>
      <xdr:row>37</xdr:row>
      <xdr:rowOff>26695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6360755"/>
          <a:ext cx="889000" cy="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85449</xdr:rowOff>
    </xdr:from>
    <xdr:to>
      <xdr:col>41</xdr:col>
      <xdr:colOff>101600</xdr:colOff>
      <xdr:row>37</xdr:row>
      <xdr:rowOff>15599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25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32126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03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110715</xdr:rowOff>
    </xdr:from>
    <xdr:to>
      <xdr:col>36</xdr:col>
      <xdr:colOff>165100</xdr:colOff>
      <xdr:row>37</xdr:row>
      <xdr:rowOff>40865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28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57392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5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137918</xdr:rowOff>
    </xdr:from>
    <xdr:to>
      <xdr:col>55</xdr:col>
      <xdr:colOff>50800</xdr:colOff>
      <xdr:row>36</xdr:row>
      <xdr:rowOff>68068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3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160795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99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33034</xdr:rowOff>
    </xdr:from>
    <xdr:to>
      <xdr:col>50</xdr:col>
      <xdr:colOff>165100</xdr:colOff>
      <xdr:row>36</xdr:row>
      <xdr:rowOff>134634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0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151161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8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151732</xdr:rowOff>
    </xdr:from>
    <xdr:to>
      <xdr:col>46</xdr:col>
      <xdr:colOff>38100</xdr:colOff>
      <xdr:row>30</xdr:row>
      <xdr:rowOff>81882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1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73009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521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147345</xdr:rowOff>
    </xdr:from>
    <xdr:to>
      <xdr:col>41</xdr:col>
      <xdr:colOff>101600</xdr:colOff>
      <xdr:row>37</xdr:row>
      <xdr:rowOff>77495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68622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1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137755</xdr:rowOff>
    </xdr:from>
    <xdr:to>
      <xdr:col>36</xdr:col>
      <xdr:colOff>165100</xdr:colOff>
      <xdr:row>37</xdr:row>
      <xdr:rowOff>67905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59032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0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94049</xdr:rowOff>
    </xdr:from>
    <xdr:to>
      <xdr:col>55</xdr:col>
      <xdr:colOff>0</xdr:colOff>
      <xdr:row>58</xdr:row>
      <xdr:rowOff>109342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10038149"/>
          <a:ext cx="838200" cy="1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67302</xdr:rowOff>
    </xdr:from>
    <xdr:to>
      <xdr:col>50</xdr:col>
      <xdr:colOff>114300</xdr:colOff>
      <xdr:row>58</xdr:row>
      <xdr:rowOff>94049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10011402"/>
          <a:ext cx="889000" cy="2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3249</xdr:rowOff>
    </xdr:from>
    <xdr:to>
      <xdr:col>45</xdr:col>
      <xdr:colOff>177800</xdr:colOff>
      <xdr:row>58</xdr:row>
      <xdr:rowOff>67302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75899"/>
          <a:ext cx="889000" cy="23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79802</xdr:rowOff>
    </xdr:from>
    <xdr:to>
      <xdr:col>46</xdr:col>
      <xdr:colOff>38100</xdr:colOff>
      <xdr:row>56</xdr:row>
      <xdr:rowOff>9952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0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26479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28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157325</xdr:rowOff>
    </xdr:from>
    <xdr:to>
      <xdr:col>41</xdr:col>
      <xdr:colOff>50800</xdr:colOff>
      <xdr:row>57</xdr:row>
      <xdr:rowOff>3249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758525"/>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65057</xdr:rowOff>
    </xdr:from>
    <xdr:to>
      <xdr:col>41</xdr:col>
      <xdr:colOff>101600</xdr:colOff>
      <xdr:row>54</xdr:row>
      <xdr:rowOff>166657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32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11734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09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46243</xdr:rowOff>
    </xdr:from>
    <xdr:to>
      <xdr:col>36</xdr:col>
      <xdr:colOff>165100</xdr:colOff>
      <xdr:row>55</xdr:row>
      <xdr:rowOff>147843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47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164370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25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58542</xdr:rowOff>
    </xdr:from>
    <xdr:to>
      <xdr:col>55</xdr:col>
      <xdr:colOff>50800</xdr:colOff>
      <xdr:row>58</xdr:row>
      <xdr:rowOff>160142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0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144919</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1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43249</xdr:rowOff>
    </xdr:from>
    <xdr:to>
      <xdr:col>50</xdr:col>
      <xdr:colOff>165100</xdr:colOff>
      <xdr:row>58</xdr:row>
      <xdr:rowOff>144849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98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135976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08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16502</xdr:rowOff>
    </xdr:from>
    <xdr:to>
      <xdr:col>46</xdr:col>
      <xdr:colOff>38100</xdr:colOff>
      <xdr:row>58</xdr:row>
      <xdr:rowOff>118102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6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109229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5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123899</xdr:rowOff>
    </xdr:from>
    <xdr:to>
      <xdr:col>41</xdr:col>
      <xdr:colOff>101600</xdr:colOff>
      <xdr:row>57</xdr:row>
      <xdr:rowOff>54049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2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45176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817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106525</xdr:rowOff>
    </xdr:from>
    <xdr:to>
      <xdr:col>36</xdr:col>
      <xdr:colOff>165100</xdr:colOff>
      <xdr:row>57</xdr:row>
      <xdr:rowOff>36675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0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27802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0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165805</xdr:rowOff>
    </xdr:from>
    <xdr:to>
      <xdr:col>55</xdr:col>
      <xdr:colOff>0</xdr:colOff>
      <xdr:row>78</xdr:row>
      <xdr:rowOff>83510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367455"/>
          <a:ext cx="838200" cy="8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151588</xdr:rowOff>
    </xdr:from>
    <xdr:to>
      <xdr:col>50</xdr:col>
      <xdr:colOff>114300</xdr:colOff>
      <xdr:row>77</xdr:row>
      <xdr:rowOff>165805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353238"/>
          <a:ext cx="889000" cy="1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574</xdr:rowOff>
    </xdr:from>
    <xdr:to>
      <xdr:col>45</xdr:col>
      <xdr:colOff>177800</xdr:colOff>
      <xdr:row>77</xdr:row>
      <xdr:rowOff>151588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202224"/>
          <a:ext cx="889000" cy="151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71298</xdr:rowOff>
    </xdr:from>
    <xdr:to>
      <xdr:col>46</xdr:col>
      <xdr:colOff>38100</xdr:colOff>
      <xdr:row>78</xdr:row>
      <xdr:rowOff>1448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7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17975</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15428" y="1304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574</xdr:rowOff>
    </xdr:from>
    <xdr:to>
      <xdr:col>41</xdr:col>
      <xdr:colOff>50800</xdr:colOff>
      <xdr:row>77</xdr:row>
      <xdr:rowOff>107147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202224"/>
          <a:ext cx="889000" cy="10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23887</xdr:rowOff>
    </xdr:from>
    <xdr:to>
      <xdr:col>41</xdr:col>
      <xdr:colOff>101600</xdr:colOff>
      <xdr:row>76</xdr:row>
      <xdr:rowOff>125487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05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142013</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26428" y="12829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101428</xdr:rowOff>
    </xdr:from>
    <xdr:to>
      <xdr:col>36</xdr:col>
      <xdr:colOff>165100</xdr:colOff>
      <xdr:row>77</xdr:row>
      <xdr:rowOff>31578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13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48104</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2906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32710</xdr:rowOff>
    </xdr:from>
    <xdr:to>
      <xdr:col>55</xdr:col>
      <xdr:colOff>50800</xdr:colOff>
      <xdr:row>78</xdr:row>
      <xdr:rowOff>134310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0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119087</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2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115005</xdr:rowOff>
    </xdr:from>
    <xdr:to>
      <xdr:col>50</xdr:col>
      <xdr:colOff>165100</xdr:colOff>
      <xdr:row>78</xdr:row>
      <xdr:rowOff>45155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1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36282</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40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100788</xdr:rowOff>
    </xdr:from>
    <xdr:to>
      <xdr:col>46</xdr:col>
      <xdr:colOff>38100</xdr:colOff>
      <xdr:row>78</xdr:row>
      <xdr:rowOff>30938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0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22065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121224</xdr:rowOff>
    </xdr:from>
    <xdr:to>
      <xdr:col>41</xdr:col>
      <xdr:colOff>101600</xdr:colOff>
      <xdr:row>77</xdr:row>
      <xdr:rowOff>51374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15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42501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24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56347</xdr:rowOff>
    </xdr:from>
    <xdr:to>
      <xdr:col>36</xdr:col>
      <xdr:colOff>165100</xdr:colOff>
      <xdr:row>77</xdr:row>
      <xdr:rowOff>157947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5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149074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35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70453</xdr:rowOff>
    </xdr:from>
    <xdr:to>
      <xdr:col>55</xdr:col>
      <xdr:colOff>0</xdr:colOff>
      <xdr:row>98</xdr:row>
      <xdr:rowOff>5417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701103"/>
          <a:ext cx="838200" cy="10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147662</xdr:rowOff>
    </xdr:from>
    <xdr:to>
      <xdr:col>50</xdr:col>
      <xdr:colOff>114300</xdr:colOff>
      <xdr:row>98</xdr:row>
      <xdr:rowOff>5417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78312"/>
          <a:ext cx="889000" cy="2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113754</xdr:rowOff>
    </xdr:from>
    <xdr:to>
      <xdr:col>45</xdr:col>
      <xdr:colOff>177800</xdr:colOff>
      <xdr:row>97</xdr:row>
      <xdr:rowOff>147662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744404"/>
          <a:ext cx="889000" cy="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16166</xdr:rowOff>
    </xdr:from>
    <xdr:to>
      <xdr:col>46</xdr:col>
      <xdr:colOff>38100</xdr:colOff>
      <xdr:row>96</xdr:row>
      <xdr:rowOff>117766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475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134293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25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34849</xdr:rowOff>
    </xdr:from>
    <xdr:to>
      <xdr:col>41</xdr:col>
      <xdr:colOff>50800</xdr:colOff>
      <xdr:row>97</xdr:row>
      <xdr:rowOff>113754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665499"/>
          <a:ext cx="889000" cy="7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27539</xdr:rowOff>
    </xdr:from>
    <xdr:to>
      <xdr:col>41</xdr:col>
      <xdr:colOff>101600</xdr:colOff>
      <xdr:row>96</xdr:row>
      <xdr:rowOff>129139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48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145666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26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92939</xdr:rowOff>
    </xdr:from>
    <xdr:to>
      <xdr:col>36</xdr:col>
      <xdr:colOff>165100</xdr:colOff>
      <xdr:row>97</xdr:row>
      <xdr:rowOff>23089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5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39616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2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19653</xdr:rowOff>
    </xdr:from>
    <xdr:to>
      <xdr:col>55</xdr:col>
      <xdr:colOff>50800</xdr:colOff>
      <xdr:row>97</xdr:row>
      <xdr:rowOff>121253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5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169530</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2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126067</xdr:rowOff>
    </xdr:from>
    <xdr:to>
      <xdr:col>50</xdr:col>
      <xdr:colOff>165100</xdr:colOff>
      <xdr:row>98</xdr:row>
      <xdr:rowOff>56217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5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47344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96862</xdr:rowOff>
    </xdr:from>
    <xdr:to>
      <xdr:col>46</xdr:col>
      <xdr:colOff>38100</xdr:colOff>
      <xdr:row>98</xdr:row>
      <xdr:rowOff>27012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18139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82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62954</xdr:rowOff>
    </xdr:from>
    <xdr:to>
      <xdr:col>41</xdr:col>
      <xdr:colOff>101600</xdr:colOff>
      <xdr:row>97</xdr:row>
      <xdr:rowOff>164554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9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155681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8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155499</xdr:rowOff>
    </xdr:from>
    <xdr:to>
      <xdr:col>36</xdr:col>
      <xdr:colOff>165100</xdr:colOff>
      <xdr:row>97</xdr:row>
      <xdr:rowOff>85649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61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76776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0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142966</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5629366"/>
          <a:ext cx="889000" cy="1156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142966</xdr:rowOff>
    </xdr:from>
    <xdr:to>
      <xdr:col>76</xdr:col>
      <xdr:colOff>114300</xdr:colOff>
      <xdr:row>39</xdr:row>
      <xdr:rowOff>46627</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5629366"/>
          <a:ext cx="889000" cy="110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25763</xdr:rowOff>
    </xdr:from>
    <xdr:to>
      <xdr:col>76</xdr:col>
      <xdr:colOff>165100</xdr:colOff>
      <xdr:row>34</xdr:row>
      <xdr:rowOff>127363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585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34</xdr:row>
      <xdr:rowOff>118490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5947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46627</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73317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159657</xdr:rowOff>
    </xdr:from>
    <xdr:to>
      <xdr:col>72</xdr:col>
      <xdr:colOff>38100</xdr:colOff>
      <xdr:row>35</xdr:row>
      <xdr:rowOff>89807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598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33</xdr:row>
      <xdr:rowOff>106334</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5764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8890</xdr:rowOff>
    </xdr:from>
    <xdr:to>
      <xdr:col>67</xdr:col>
      <xdr:colOff>101600</xdr:colOff>
      <xdr:row>35</xdr:row>
      <xdr:rowOff>110490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00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33</xdr:row>
      <xdr:rowOff>127017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5784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92166</xdr:rowOff>
    </xdr:from>
    <xdr:to>
      <xdr:col>76</xdr:col>
      <xdr:colOff>165100</xdr:colOff>
      <xdr:row>33</xdr:row>
      <xdr:rowOff>22316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557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31</xdr:row>
      <xdr:rowOff>38843</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57428" y="535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167277</xdr:rowOff>
    </xdr:from>
    <xdr:to>
      <xdr:col>72</xdr:col>
      <xdr:colOff>38100</xdr:colOff>
      <xdr:row>39</xdr:row>
      <xdr:rowOff>97427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8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88554</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46333" y="67751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125146</xdr:rowOff>
    </xdr:from>
    <xdr:to>
      <xdr:col>85</xdr:col>
      <xdr:colOff>127000</xdr:colOff>
      <xdr:row>77</xdr:row>
      <xdr:rowOff>13342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155346"/>
          <a:ext cx="838200" cy="5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125146</xdr:rowOff>
    </xdr:from>
    <xdr:to>
      <xdr:col>81</xdr:col>
      <xdr:colOff>50800</xdr:colOff>
      <xdr:row>77</xdr:row>
      <xdr:rowOff>14427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155346"/>
          <a:ext cx="8890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37364</xdr:rowOff>
    </xdr:from>
    <xdr:to>
      <xdr:col>76</xdr:col>
      <xdr:colOff>114300</xdr:colOff>
      <xdr:row>77</xdr:row>
      <xdr:rowOff>14427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067564"/>
          <a:ext cx="889000" cy="1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35160</xdr:rowOff>
    </xdr:from>
    <xdr:to>
      <xdr:col>76</xdr:col>
      <xdr:colOff>165100</xdr:colOff>
      <xdr:row>75</xdr:row>
      <xdr:rowOff>136760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153287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37364</xdr:rowOff>
    </xdr:from>
    <xdr:to>
      <xdr:col>71</xdr:col>
      <xdr:colOff>177800</xdr:colOff>
      <xdr:row>76</xdr:row>
      <xdr:rowOff>149701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067564"/>
          <a:ext cx="889000" cy="1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137973</xdr:rowOff>
    </xdr:from>
    <xdr:to>
      <xdr:col>72</xdr:col>
      <xdr:colOff>38100</xdr:colOff>
      <xdr:row>75</xdr:row>
      <xdr:rowOff>68123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82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84650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6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161442</xdr:rowOff>
    </xdr:from>
    <xdr:to>
      <xdr:col>67</xdr:col>
      <xdr:colOff>101600</xdr:colOff>
      <xdr:row>75</xdr:row>
      <xdr:rowOff>91592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108119</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62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133992</xdr:rowOff>
    </xdr:from>
    <xdr:to>
      <xdr:col>85</xdr:col>
      <xdr:colOff>177800</xdr:colOff>
      <xdr:row>77</xdr:row>
      <xdr:rowOff>64142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1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112419</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14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74346</xdr:rowOff>
    </xdr:from>
    <xdr:to>
      <xdr:col>81</xdr:col>
      <xdr:colOff>101600</xdr:colOff>
      <xdr:row>77</xdr:row>
      <xdr:rowOff>4496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10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167073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19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135077</xdr:rowOff>
    </xdr:from>
    <xdr:to>
      <xdr:col>76</xdr:col>
      <xdr:colOff>165100</xdr:colOff>
      <xdr:row>77</xdr:row>
      <xdr:rowOff>65227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56354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2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158014</xdr:rowOff>
    </xdr:from>
    <xdr:to>
      <xdr:col>72</xdr:col>
      <xdr:colOff>38100</xdr:colOff>
      <xdr:row>76</xdr:row>
      <xdr:rowOff>88164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01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79291</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10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98901</xdr:rowOff>
    </xdr:from>
    <xdr:to>
      <xdr:col>67</xdr:col>
      <xdr:colOff>101600</xdr:colOff>
      <xdr:row>77</xdr:row>
      <xdr:rowOff>29051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12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20178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221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105066</xdr:rowOff>
    </xdr:from>
    <xdr:to>
      <xdr:col>85</xdr:col>
      <xdr:colOff>127000</xdr:colOff>
      <xdr:row>96</xdr:row>
      <xdr:rowOff>168770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564266"/>
          <a:ext cx="838200" cy="6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159935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276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105066</xdr:rowOff>
    </xdr:from>
    <xdr:to>
      <xdr:col>81</xdr:col>
      <xdr:colOff>50800</xdr:colOff>
      <xdr:row>98</xdr:row>
      <xdr:rowOff>20256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564266"/>
          <a:ext cx="889000" cy="258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169003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53632</xdr:rowOff>
    </xdr:from>
    <xdr:to>
      <xdr:col>76</xdr:col>
      <xdr:colOff>114300</xdr:colOff>
      <xdr:row>98</xdr:row>
      <xdr:rowOff>20256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512832"/>
          <a:ext cx="889000" cy="30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93396</xdr:rowOff>
    </xdr:from>
    <xdr:to>
      <xdr:col>76</xdr:col>
      <xdr:colOff>165100</xdr:colOff>
      <xdr:row>94</xdr:row>
      <xdr:rowOff>23546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038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40073</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581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53632</xdr:rowOff>
    </xdr:from>
    <xdr:to>
      <xdr:col>71</xdr:col>
      <xdr:colOff>177800</xdr:colOff>
      <xdr:row>97</xdr:row>
      <xdr:rowOff>78778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512832"/>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93357</xdr:rowOff>
    </xdr:from>
    <xdr:to>
      <xdr:col>72</xdr:col>
      <xdr:colOff>38100</xdr:colOff>
      <xdr:row>94</xdr:row>
      <xdr:rowOff>23507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038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40034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581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111989</xdr:rowOff>
    </xdr:from>
    <xdr:to>
      <xdr:col>67</xdr:col>
      <xdr:colOff>101600</xdr:colOff>
      <xdr:row>95</xdr:row>
      <xdr:rowOff>42139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22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58666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0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117970</xdr:rowOff>
    </xdr:from>
    <xdr:to>
      <xdr:col>85</xdr:col>
      <xdr:colOff>177800</xdr:colOff>
      <xdr:row>97</xdr:row>
      <xdr:rowOff>48120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5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96397</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55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54266</xdr:rowOff>
    </xdr:from>
    <xdr:to>
      <xdr:col>81</xdr:col>
      <xdr:colOff>101600</xdr:colOff>
      <xdr:row>96</xdr:row>
      <xdr:rowOff>155866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51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146993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60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140906</xdr:rowOff>
    </xdr:from>
    <xdr:to>
      <xdr:col>76</xdr:col>
      <xdr:colOff>165100</xdr:colOff>
      <xdr:row>98</xdr:row>
      <xdr:rowOff>71056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77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62183</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86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2832</xdr:rowOff>
    </xdr:from>
    <xdr:to>
      <xdr:col>72</xdr:col>
      <xdr:colOff>38100</xdr:colOff>
      <xdr:row>96</xdr:row>
      <xdr:rowOff>104432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46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95559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55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27978</xdr:rowOff>
    </xdr:from>
    <xdr:to>
      <xdr:col>67</xdr:col>
      <xdr:colOff>101600</xdr:colOff>
      <xdr:row>97</xdr:row>
      <xdr:rowOff>129578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65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120705</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75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125857</xdr:rowOff>
    </xdr:from>
    <xdr:to>
      <xdr:col>107</xdr:col>
      <xdr:colOff>101600</xdr:colOff>
      <xdr:row>36</xdr:row>
      <xdr:rowOff>56007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1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72534</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590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40513</xdr:rowOff>
    </xdr:from>
    <xdr:to>
      <xdr:col>102</xdr:col>
      <xdr:colOff>165100</xdr:colOff>
      <xdr:row>35</xdr:row>
      <xdr:rowOff>142113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04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158640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581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46990</xdr:rowOff>
    </xdr:from>
    <xdr:to>
      <xdr:col>98</xdr:col>
      <xdr:colOff>38100</xdr:colOff>
      <xdr:row>35</xdr:row>
      <xdr:rowOff>148590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04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165117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5822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37846</xdr:rowOff>
    </xdr:from>
    <xdr:to>
      <xdr:col>116</xdr:col>
      <xdr:colOff>63500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153396"/>
          <a:ext cx="8382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37719</xdr:rowOff>
    </xdr:from>
    <xdr:to>
      <xdr:col>111</xdr:col>
      <xdr:colOff>177800</xdr:colOff>
      <xdr:row>59</xdr:row>
      <xdr:rowOff>37846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53269"/>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37719</xdr:rowOff>
    </xdr:from>
    <xdr:to>
      <xdr:col>107</xdr:col>
      <xdr:colOff>50800</xdr:colOff>
      <xdr:row>59</xdr:row>
      <xdr:rowOff>37719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53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50</xdr:row>
      <xdr:rowOff>104775</xdr:rowOff>
    </xdr:from>
    <xdr:to>
      <xdr:col>107</xdr:col>
      <xdr:colOff>101600</xdr:colOff>
      <xdr:row>51</xdr:row>
      <xdr:rowOff>34925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867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49</xdr:row>
      <xdr:rowOff>51452</xdr:rowOff>
    </xdr:from>
    <xdr:ext cx="534377"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67111" y="845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37719</xdr:rowOff>
    </xdr:from>
    <xdr:to>
      <xdr:col>102</xdr:col>
      <xdr:colOff>114300</xdr:colOff>
      <xdr:row>59</xdr:row>
      <xdr:rowOff>37719</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53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50</xdr:row>
      <xdr:rowOff>93980</xdr:rowOff>
    </xdr:from>
    <xdr:to>
      <xdr:col>102</xdr:col>
      <xdr:colOff>165100</xdr:colOff>
      <xdr:row>51</xdr:row>
      <xdr:rowOff>24130</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866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49</xdr:row>
      <xdr:rowOff>40657</xdr:rowOff>
    </xdr:from>
    <xdr:ext cx="534377"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278111" y="844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65913</xdr:rowOff>
    </xdr:from>
    <xdr:to>
      <xdr:col>98</xdr:col>
      <xdr:colOff>38100</xdr:colOff>
      <xdr:row>50</xdr:row>
      <xdr:rowOff>167513</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863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49</xdr:row>
      <xdr:rowOff>12590</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389111" y="841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158496</xdr:rowOff>
    </xdr:from>
    <xdr:to>
      <xdr:col>112</xdr:col>
      <xdr:colOff>38100</xdr:colOff>
      <xdr:row>59</xdr:row>
      <xdr:rowOff>88646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79773</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66333" y="10195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158369</xdr:rowOff>
    </xdr:from>
    <xdr:to>
      <xdr:col>107</xdr:col>
      <xdr:colOff>101600</xdr:colOff>
      <xdr:row>59</xdr:row>
      <xdr:rowOff>88519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79646</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77333" y="101951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158369</xdr:rowOff>
    </xdr:from>
    <xdr:to>
      <xdr:col>102</xdr:col>
      <xdr:colOff>165100</xdr:colOff>
      <xdr:row>59</xdr:row>
      <xdr:rowOff>88519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79646</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88333" y="101951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158369</xdr:rowOff>
    </xdr:from>
    <xdr:to>
      <xdr:col>98</xdr:col>
      <xdr:colOff>38100</xdr:colOff>
      <xdr:row>59</xdr:row>
      <xdr:rowOff>88519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79646</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99333" y="101951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117891</xdr:rowOff>
    </xdr:from>
    <xdr:to>
      <xdr:col>116</xdr:col>
      <xdr:colOff>63500</xdr:colOff>
      <xdr:row>75</xdr:row>
      <xdr:rowOff>30566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05191"/>
          <a:ext cx="8382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30566</xdr:rowOff>
    </xdr:from>
    <xdr:to>
      <xdr:col>111</xdr:col>
      <xdr:colOff>177800</xdr:colOff>
      <xdr:row>75</xdr:row>
      <xdr:rowOff>62250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889316"/>
          <a:ext cx="889000" cy="3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25812</xdr:rowOff>
    </xdr:from>
    <xdr:to>
      <xdr:col>107</xdr:col>
      <xdr:colOff>50800</xdr:colOff>
      <xdr:row>75</xdr:row>
      <xdr:rowOff>62250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541662"/>
          <a:ext cx="889000" cy="37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21829</xdr:rowOff>
    </xdr:from>
    <xdr:to>
      <xdr:col>107</xdr:col>
      <xdr:colOff>101600</xdr:colOff>
      <xdr:row>74</xdr:row>
      <xdr:rowOff>123429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139956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25812</xdr:rowOff>
    </xdr:from>
    <xdr:to>
      <xdr:col>102</xdr:col>
      <xdr:colOff>114300</xdr:colOff>
      <xdr:row>73</xdr:row>
      <xdr:rowOff>139929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541662"/>
          <a:ext cx="889000" cy="1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44414</xdr:rowOff>
    </xdr:from>
    <xdr:to>
      <xdr:col>102</xdr:col>
      <xdr:colOff>165100</xdr:colOff>
      <xdr:row>73</xdr:row>
      <xdr:rowOff>146014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5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137141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5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119990</xdr:rowOff>
    </xdr:from>
    <xdr:to>
      <xdr:col>98</xdr:col>
      <xdr:colOff>38100</xdr:colOff>
      <xdr:row>74</xdr:row>
      <xdr:rowOff>50140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63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41267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72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67091</xdr:rowOff>
    </xdr:from>
    <xdr:to>
      <xdr:col>116</xdr:col>
      <xdr:colOff>114300</xdr:colOff>
      <xdr:row>74</xdr:row>
      <xdr:rowOff>168691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75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89968</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605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151216</xdr:rowOff>
    </xdr:from>
    <xdr:to>
      <xdr:col>112</xdr:col>
      <xdr:colOff>38100</xdr:colOff>
      <xdr:row>75</xdr:row>
      <xdr:rowOff>81366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83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97893</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61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11450</xdr:rowOff>
    </xdr:from>
    <xdr:to>
      <xdr:col>107</xdr:col>
      <xdr:colOff>101600</xdr:colOff>
      <xdr:row>75</xdr:row>
      <xdr:rowOff>113050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87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104177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96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146462</xdr:rowOff>
    </xdr:from>
    <xdr:to>
      <xdr:col>102</xdr:col>
      <xdr:colOff>165100</xdr:colOff>
      <xdr:row>73</xdr:row>
      <xdr:rowOff>76612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4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93139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26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89129</xdr:rowOff>
    </xdr:from>
    <xdr:to>
      <xdr:col>98</xdr:col>
      <xdr:colOff>38100</xdr:colOff>
      <xdr:row>74</xdr:row>
      <xdr:rowOff>19279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0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35806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38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指定管理者制度の導入や学校給食調理業務の委託化などに伴う職員定数の見直しなどを進めてきたことや新型コロナウイルスワクチン接種に係る経費の減などにより、人件費、物件費は東京都平均を下回る状況となっている。また、扶助費については、子育て世帯への臨時特別給付金や住民税非課税世帯等に対する臨時特別給付金の減を反映して減となっている。補助費等については、コミュニティ・センターの運営を住民協議会が行うなど、市民・ＮＰＯ法人・事業者等との協働を推進しており平均を上回る傾向にある中、令和４年度は、地域応援商品券の発行や物価高騰対策における子育て応援給付金の給付などにより増となり、東京都平均を大きく上回っている。普通建設事業費については、私立認可保育園の新規整備や三鷹台駅前広場の用地取得、し尿投入施設の整備が完了したことなどを反映して減となっているものの、都市の更新期を迎えており、今後は予防保全に係る費用の増加が見込まれている。</a:t>
          </a:r>
        </a:p>
        <a:p>
          <a:r>
            <a:rPr kumimoji="1" lang="ja-JP" altLang="en-US" sz="1400">
              <a:latin typeface="ＭＳ Ｐゴシック" panose="020B0600070205080204" pitchFamily="50" charset="-128"/>
              <a:ea typeface="ＭＳ Ｐゴシック" panose="020B0600070205080204" pitchFamily="50" charset="-128"/>
            </a:rPr>
            <a:t>　なお、公債費については、繰上償還や借換えの効果を反映して、全国・類似団体の平均を下回る状況となっている。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189,916
185,939
16.42
78,340,533
76,031,947
2,195,693
42,092,713
28,132,615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6655</xdr:rowOff>
    </xdr:from>
    <xdr:to>
      <xdr:col>24</xdr:col>
      <xdr:colOff>63500</xdr:colOff>
      <xdr:row>33</xdr:row>
      <xdr:rowOff>54204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664505"/>
          <a:ext cx="8382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11227</xdr:rowOff>
    </xdr:from>
    <xdr:to>
      <xdr:col>19</xdr:col>
      <xdr:colOff>177800</xdr:colOff>
      <xdr:row>33</xdr:row>
      <xdr:rowOff>54204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669077"/>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147015</xdr:rowOff>
    </xdr:from>
    <xdr:to>
      <xdr:col>15</xdr:col>
      <xdr:colOff>50800</xdr:colOff>
      <xdr:row>33</xdr:row>
      <xdr:rowOff>11227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633415"/>
          <a:ext cx="8890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71526</xdr:rowOff>
    </xdr:from>
    <xdr:to>
      <xdr:col>15</xdr:col>
      <xdr:colOff>101600</xdr:colOff>
      <xdr:row>35</xdr:row>
      <xdr:rowOff>1676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0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164253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9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111354</xdr:rowOff>
    </xdr:from>
    <xdr:to>
      <xdr:col>10</xdr:col>
      <xdr:colOff>114300</xdr:colOff>
      <xdr:row>32</xdr:row>
      <xdr:rowOff>147015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597754"/>
          <a:ext cx="8890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161595</xdr:rowOff>
    </xdr:from>
    <xdr:to>
      <xdr:col>10</xdr:col>
      <xdr:colOff>165100</xdr:colOff>
      <xdr:row>34</xdr:row>
      <xdr:rowOff>91745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81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82872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12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5690</xdr:rowOff>
    </xdr:from>
    <xdr:to>
      <xdr:col>6</xdr:col>
      <xdr:colOff>38100</xdr:colOff>
      <xdr:row>34</xdr:row>
      <xdr:rowOff>107290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3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98417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27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127305</xdr:rowOff>
    </xdr:from>
    <xdr:to>
      <xdr:col>24</xdr:col>
      <xdr:colOff>114300</xdr:colOff>
      <xdr:row>33</xdr:row>
      <xdr:rowOff>57455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1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150182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6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3404</xdr:rowOff>
    </xdr:from>
    <xdr:to>
      <xdr:col>20</xdr:col>
      <xdr:colOff>38100</xdr:colOff>
      <xdr:row>33</xdr:row>
      <xdr:rowOff>105004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6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121531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3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131877</xdr:rowOff>
    </xdr:from>
    <xdr:to>
      <xdr:col>15</xdr:col>
      <xdr:colOff>101600</xdr:colOff>
      <xdr:row>33</xdr:row>
      <xdr:rowOff>62027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1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78554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3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96215</xdr:rowOff>
    </xdr:from>
    <xdr:to>
      <xdr:col>10</xdr:col>
      <xdr:colOff>165100</xdr:colOff>
      <xdr:row>33</xdr:row>
      <xdr:rowOff>26365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42892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5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60554</xdr:rowOff>
    </xdr:from>
    <xdr:to>
      <xdr:col>6</xdr:col>
      <xdr:colOff>38100</xdr:colOff>
      <xdr:row>32</xdr:row>
      <xdr:rowOff>162154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4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7231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2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73863</xdr:rowOff>
    </xdr:from>
    <xdr:to>
      <xdr:col>24</xdr:col>
      <xdr:colOff>62865</xdr:colOff>
      <xdr:row>58</xdr:row>
      <xdr:rowOff>104943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503613"/>
          <a:ext cx="1270" cy="54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108770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104943</xdr:rowOff>
    </xdr:from>
    <xdr:to>
      <xdr:col>24</xdr:col>
      <xdr:colOff>152400</xdr:colOff>
      <xdr:row>58</xdr:row>
      <xdr:rowOff>104943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4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20540</xdr:rowOff>
    </xdr:from>
    <xdr:ext cx="534377"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927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73863</xdr:rowOff>
    </xdr:from>
    <xdr:to>
      <xdr:col>24</xdr:col>
      <xdr:colOff>152400</xdr:colOff>
      <xdr:row>55</xdr:row>
      <xdr:rowOff>73863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5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10370</xdr:rowOff>
    </xdr:from>
    <xdr:to>
      <xdr:col>24</xdr:col>
      <xdr:colOff>63500</xdr:colOff>
      <xdr:row>57</xdr:row>
      <xdr:rowOff>15560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783020"/>
          <a:ext cx="838200" cy="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145975</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47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167548</xdr:rowOff>
    </xdr:from>
    <xdr:to>
      <xdr:col>24</xdr:col>
      <xdr:colOff>114300</xdr:colOff>
      <xdr:row>57</xdr:row>
      <xdr:rowOff>97698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6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143139</xdr:rowOff>
    </xdr:from>
    <xdr:to>
      <xdr:col>19</xdr:col>
      <xdr:colOff>177800</xdr:colOff>
      <xdr:row>57</xdr:row>
      <xdr:rowOff>10370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8887089"/>
          <a:ext cx="889000" cy="89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152060</xdr:rowOff>
    </xdr:from>
    <xdr:to>
      <xdr:col>20</xdr:col>
      <xdr:colOff>38100</xdr:colOff>
      <xdr:row>57</xdr:row>
      <xdr:rowOff>82210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5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73337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143139</xdr:rowOff>
    </xdr:from>
    <xdr:to>
      <xdr:col>15</xdr:col>
      <xdr:colOff>50800</xdr:colOff>
      <xdr:row>57</xdr:row>
      <xdr:rowOff>53480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8887089"/>
          <a:ext cx="889000" cy="93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7671</xdr:rowOff>
    </xdr:from>
    <xdr:to>
      <xdr:col>15</xdr:col>
      <xdr:colOff>101600</xdr:colOff>
      <xdr:row>50</xdr:row>
      <xdr:rowOff>109271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85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125798</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83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18523</xdr:rowOff>
    </xdr:from>
    <xdr:to>
      <xdr:col>10</xdr:col>
      <xdr:colOff>114300</xdr:colOff>
      <xdr:row>57</xdr:row>
      <xdr:rowOff>53480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791173"/>
          <a:ext cx="889000" cy="3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147231</xdr:rowOff>
    </xdr:from>
    <xdr:to>
      <xdr:col>10</xdr:col>
      <xdr:colOff>165100</xdr:colOff>
      <xdr:row>56</xdr:row>
      <xdr:rowOff>77381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57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93908</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35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30379</xdr:rowOff>
    </xdr:from>
    <xdr:to>
      <xdr:col>6</xdr:col>
      <xdr:colOff>38100</xdr:colOff>
      <xdr:row>56</xdr:row>
      <xdr:rowOff>131979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63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148506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40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136210</xdr:rowOff>
    </xdr:from>
    <xdr:to>
      <xdr:col>24</xdr:col>
      <xdr:colOff>114300</xdr:colOff>
      <xdr:row>57</xdr:row>
      <xdr:rowOff>66360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3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159087</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8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131020</xdr:rowOff>
    </xdr:from>
    <xdr:to>
      <xdr:col>20</xdr:col>
      <xdr:colOff>38100</xdr:colOff>
      <xdr:row>57</xdr:row>
      <xdr:rowOff>61170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77697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0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92339</xdr:rowOff>
    </xdr:from>
    <xdr:to>
      <xdr:col>15</xdr:col>
      <xdr:colOff>101600</xdr:colOff>
      <xdr:row>52</xdr:row>
      <xdr:rowOff>22489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883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13616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8929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2680</xdr:rowOff>
    </xdr:from>
    <xdr:to>
      <xdr:col>10</xdr:col>
      <xdr:colOff>165100</xdr:colOff>
      <xdr:row>57</xdr:row>
      <xdr:rowOff>104280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95407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86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139173</xdr:rowOff>
    </xdr:from>
    <xdr:to>
      <xdr:col>6</xdr:col>
      <xdr:colOff>38100</xdr:colOff>
      <xdr:row>57</xdr:row>
      <xdr:rowOff>69323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74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60450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833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51689</xdr:rowOff>
    </xdr:from>
    <xdr:to>
      <xdr:col>24</xdr:col>
      <xdr:colOff>63500</xdr:colOff>
      <xdr:row>73</xdr:row>
      <xdr:rowOff>140984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3797300" y="12567539"/>
          <a:ext cx="838200" cy="8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51689</xdr:rowOff>
    </xdr:from>
    <xdr:to>
      <xdr:col>19</xdr:col>
      <xdr:colOff>177800</xdr:colOff>
      <xdr:row>74</xdr:row>
      <xdr:rowOff>170267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567539"/>
          <a:ext cx="889000" cy="290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125733</xdr:rowOff>
    </xdr:from>
    <xdr:to>
      <xdr:col>15</xdr:col>
      <xdr:colOff>50800</xdr:colOff>
      <xdr:row>74</xdr:row>
      <xdr:rowOff>170267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2813033"/>
          <a:ext cx="889000" cy="4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61675</xdr:rowOff>
    </xdr:from>
    <xdr:to>
      <xdr:col>15</xdr:col>
      <xdr:colOff>101600</xdr:colOff>
      <xdr:row>74</xdr:row>
      <xdr:rowOff>163275</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274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8352</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524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125733</xdr:rowOff>
    </xdr:from>
    <xdr:to>
      <xdr:col>10</xdr:col>
      <xdr:colOff>114300</xdr:colOff>
      <xdr:row>75</xdr:row>
      <xdr:rowOff>67452</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2813033"/>
          <a:ext cx="889000" cy="11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98229</xdr:rowOff>
    </xdr:from>
    <xdr:to>
      <xdr:col>10</xdr:col>
      <xdr:colOff>165100</xdr:colOff>
      <xdr:row>75</xdr:row>
      <xdr:rowOff>28379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278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19506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2878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1705</xdr:rowOff>
    </xdr:from>
    <xdr:to>
      <xdr:col>6</xdr:col>
      <xdr:colOff>38100</xdr:colOff>
      <xdr:row>75</xdr:row>
      <xdr:rowOff>103305</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286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119832</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2635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90184</xdr:rowOff>
    </xdr:from>
    <xdr:to>
      <xdr:col>24</xdr:col>
      <xdr:colOff>114300</xdr:colOff>
      <xdr:row>74</xdr:row>
      <xdr:rowOff>20334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60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113061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45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889</xdr:rowOff>
    </xdr:from>
    <xdr:to>
      <xdr:col>20</xdr:col>
      <xdr:colOff>38100</xdr:colOff>
      <xdr:row>73</xdr:row>
      <xdr:rowOff>102489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51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119016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29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119467</xdr:rowOff>
    </xdr:from>
    <xdr:to>
      <xdr:col>15</xdr:col>
      <xdr:colOff>101600</xdr:colOff>
      <xdr:row>75</xdr:row>
      <xdr:rowOff>49617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80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40744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899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74933</xdr:rowOff>
    </xdr:from>
    <xdr:to>
      <xdr:col>10</xdr:col>
      <xdr:colOff>165100</xdr:colOff>
      <xdr:row>75</xdr:row>
      <xdr:rowOff>5083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76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21610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53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16652</xdr:rowOff>
    </xdr:from>
    <xdr:to>
      <xdr:col>6</xdr:col>
      <xdr:colOff>38100</xdr:colOff>
      <xdr:row>75</xdr:row>
      <xdr:rowOff>118252</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287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109379</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96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160389</xdr:rowOff>
    </xdr:from>
    <xdr:to>
      <xdr:col>24</xdr:col>
      <xdr:colOff>63500</xdr:colOff>
      <xdr:row>98</xdr:row>
      <xdr:rowOff>42583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91039"/>
          <a:ext cx="838200" cy="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160389</xdr:rowOff>
    </xdr:from>
    <xdr:to>
      <xdr:col>19</xdr:col>
      <xdr:colOff>177800</xdr:colOff>
      <xdr:row>99</xdr:row>
      <xdr:rowOff>24867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791039"/>
          <a:ext cx="889000" cy="20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26033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24867</xdr:rowOff>
    </xdr:from>
    <xdr:to>
      <xdr:col>15</xdr:col>
      <xdr:colOff>50800</xdr:colOff>
      <xdr:row>99</xdr:row>
      <xdr:rowOff>61691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98417"/>
          <a:ext cx="889000" cy="3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26569</xdr:rowOff>
    </xdr:from>
    <xdr:to>
      <xdr:col>15</xdr:col>
      <xdr:colOff>101600</xdr:colOff>
      <xdr:row>98</xdr:row>
      <xdr:rowOff>128169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2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144696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0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44393</xdr:rowOff>
    </xdr:from>
    <xdr:to>
      <xdr:col>10</xdr:col>
      <xdr:colOff>114300</xdr:colOff>
      <xdr:row>99</xdr:row>
      <xdr:rowOff>61691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7017943"/>
          <a:ext cx="889000" cy="17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62173</xdr:rowOff>
    </xdr:from>
    <xdr:to>
      <xdr:col>10</xdr:col>
      <xdr:colOff>165100</xdr:colOff>
      <xdr:row>98</xdr:row>
      <xdr:rowOff>163773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6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8850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63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32893</xdr:rowOff>
    </xdr:from>
    <xdr:to>
      <xdr:col>6</xdr:col>
      <xdr:colOff>38100</xdr:colOff>
      <xdr:row>98</xdr:row>
      <xdr:rowOff>134493</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3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151020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1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163233</xdr:rowOff>
    </xdr:from>
    <xdr:to>
      <xdr:col>24</xdr:col>
      <xdr:colOff>114300</xdr:colOff>
      <xdr:row>98</xdr:row>
      <xdr:rowOff>93383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93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78160</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70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109589</xdr:rowOff>
    </xdr:from>
    <xdr:to>
      <xdr:col>20</xdr:col>
      <xdr:colOff>38100</xdr:colOff>
      <xdr:row>98</xdr:row>
      <xdr:rowOff>39739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4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30866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3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145517</xdr:rowOff>
    </xdr:from>
    <xdr:to>
      <xdr:col>15</xdr:col>
      <xdr:colOff>101600</xdr:colOff>
      <xdr:row>99</xdr:row>
      <xdr:rowOff>75667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4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66794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10891</xdr:rowOff>
    </xdr:from>
    <xdr:to>
      <xdr:col>10</xdr:col>
      <xdr:colOff>165100</xdr:colOff>
      <xdr:row>99</xdr:row>
      <xdr:rowOff>112491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8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103618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7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165043</xdr:rowOff>
    </xdr:from>
    <xdr:to>
      <xdr:col>6</xdr:col>
      <xdr:colOff>38100</xdr:colOff>
      <xdr:row>99</xdr:row>
      <xdr:rowOff>95193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6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86320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5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98933</xdr:rowOff>
    </xdr:from>
    <xdr:to>
      <xdr:col>55</xdr:col>
      <xdr:colOff>0</xdr:colOff>
      <xdr:row>37</xdr:row>
      <xdr:rowOff>133985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442583"/>
          <a:ext cx="8382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49293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21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98933</xdr:rowOff>
    </xdr:from>
    <xdr:to>
      <xdr:col>50</xdr:col>
      <xdr:colOff>114300</xdr:colOff>
      <xdr:row>37</xdr:row>
      <xdr:rowOff>103505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44258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138447</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69215</xdr:rowOff>
    </xdr:from>
    <xdr:to>
      <xdr:col>45</xdr:col>
      <xdr:colOff>177800</xdr:colOff>
      <xdr:row>37</xdr:row>
      <xdr:rowOff>103505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4128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86614</xdr:rowOff>
    </xdr:from>
    <xdr:to>
      <xdr:col>46</xdr:col>
      <xdr:colOff>38100</xdr:colOff>
      <xdr:row>38</xdr:row>
      <xdr:rowOff>16764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7891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69215</xdr:rowOff>
    </xdr:from>
    <xdr:to>
      <xdr:col>41</xdr:col>
      <xdr:colOff>50800</xdr:colOff>
      <xdr:row>37</xdr:row>
      <xdr:rowOff>72263</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41286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78994</xdr:rowOff>
    </xdr:from>
    <xdr:to>
      <xdr:col>41</xdr:col>
      <xdr:colOff>101600</xdr:colOff>
      <xdr:row>38</xdr:row>
      <xdr:rowOff>9144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2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271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15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82042</xdr:rowOff>
    </xdr:from>
    <xdr:to>
      <xdr:col>36</xdr:col>
      <xdr:colOff>165100</xdr:colOff>
      <xdr:row>38</xdr:row>
      <xdr:rowOff>12192</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3319</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8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83185</xdr:rowOff>
    </xdr:from>
    <xdr:to>
      <xdr:col>55</xdr:col>
      <xdr:colOff>50800</xdr:colOff>
      <xdr:row>38</xdr:row>
      <xdr:rowOff>13335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42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61612</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05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48133</xdr:rowOff>
    </xdr:from>
    <xdr:to>
      <xdr:col>50</xdr:col>
      <xdr:colOff>165100</xdr:colOff>
      <xdr:row>37</xdr:row>
      <xdr:rowOff>149733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140860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48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52705</xdr:rowOff>
    </xdr:from>
    <xdr:to>
      <xdr:col>46</xdr:col>
      <xdr:colOff>38100</xdr:colOff>
      <xdr:row>37</xdr:row>
      <xdr:rowOff>154305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170832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18415</xdr:rowOff>
    </xdr:from>
    <xdr:to>
      <xdr:col>41</xdr:col>
      <xdr:colOff>101600</xdr:colOff>
      <xdr:row>37</xdr:row>
      <xdr:rowOff>120015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6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136542</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137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21463</xdr:rowOff>
    </xdr:from>
    <xdr:to>
      <xdr:col>36</xdr:col>
      <xdr:colOff>165100</xdr:colOff>
      <xdr:row>37</xdr:row>
      <xdr:rowOff>123063</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139590</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14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142729</xdr:rowOff>
    </xdr:from>
    <xdr:to>
      <xdr:col>55</xdr:col>
      <xdr:colOff>0</xdr:colOff>
      <xdr:row>57</xdr:row>
      <xdr:rowOff>145415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15379"/>
          <a:ext cx="8382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145415</xdr:rowOff>
    </xdr:from>
    <xdr:to>
      <xdr:col>50</xdr:col>
      <xdr:colOff>114300</xdr:colOff>
      <xdr:row>57</xdr:row>
      <xdr:rowOff>156273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18065"/>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139871</xdr:rowOff>
    </xdr:from>
    <xdr:to>
      <xdr:col>45</xdr:col>
      <xdr:colOff>177800</xdr:colOff>
      <xdr:row>57</xdr:row>
      <xdr:rowOff>156273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912521"/>
          <a:ext cx="889000" cy="1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31921</xdr:rowOff>
    </xdr:from>
    <xdr:to>
      <xdr:col>46</xdr:col>
      <xdr:colOff>38100</xdr:colOff>
      <xdr:row>54</xdr:row>
      <xdr:rowOff>133521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29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150048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06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139871</xdr:rowOff>
    </xdr:from>
    <xdr:to>
      <xdr:col>41</xdr:col>
      <xdr:colOff>50800</xdr:colOff>
      <xdr:row>57</xdr:row>
      <xdr:rowOff>148787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12521"/>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59525</xdr:rowOff>
    </xdr:from>
    <xdr:to>
      <xdr:col>41</xdr:col>
      <xdr:colOff>101600</xdr:colOff>
      <xdr:row>53</xdr:row>
      <xdr:rowOff>161125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14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6202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892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43923</xdr:rowOff>
    </xdr:from>
    <xdr:to>
      <xdr:col>36</xdr:col>
      <xdr:colOff>165100</xdr:colOff>
      <xdr:row>54</xdr:row>
      <xdr:rowOff>145523</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302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162050</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07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91929</xdr:rowOff>
    </xdr:from>
    <xdr:to>
      <xdr:col>55</xdr:col>
      <xdr:colOff>50800</xdr:colOff>
      <xdr:row>58</xdr:row>
      <xdr:rowOff>22079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6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6856</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79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94615</xdr:rowOff>
    </xdr:from>
    <xdr:to>
      <xdr:col>50</xdr:col>
      <xdr:colOff>165100</xdr:colOff>
      <xdr:row>58</xdr:row>
      <xdr:rowOff>24765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6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15892</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9959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105473</xdr:rowOff>
    </xdr:from>
    <xdr:to>
      <xdr:col>46</xdr:col>
      <xdr:colOff>38100</xdr:colOff>
      <xdr:row>58</xdr:row>
      <xdr:rowOff>35623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7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26750</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9970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89071</xdr:rowOff>
    </xdr:from>
    <xdr:to>
      <xdr:col>41</xdr:col>
      <xdr:colOff>101600</xdr:colOff>
      <xdr:row>58</xdr:row>
      <xdr:rowOff>19221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6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10348</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9954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97987</xdr:rowOff>
    </xdr:from>
    <xdr:to>
      <xdr:col>36</xdr:col>
      <xdr:colOff>165100</xdr:colOff>
      <xdr:row>58</xdr:row>
      <xdr:rowOff>28137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7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19264</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996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66731</xdr:rowOff>
    </xdr:from>
    <xdr:to>
      <xdr:col>55</xdr:col>
      <xdr:colOff>0</xdr:colOff>
      <xdr:row>77</xdr:row>
      <xdr:rowOff>169830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268381"/>
          <a:ext cx="838200" cy="10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133207</xdr:rowOff>
    </xdr:from>
    <xdr:to>
      <xdr:col>50</xdr:col>
      <xdr:colOff>114300</xdr:colOff>
      <xdr:row>77</xdr:row>
      <xdr:rowOff>169830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163407"/>
          <a:ext cx="889000" cy="20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133207</xdr:rowOff>
    </xdr:from>
    <xdr:to>
      <xdr:col>45</xdr:col>
      <xdr:colOff>177800</xdr:colOff>
      <xdr:row>78</xdr:row>
      <xdr:rowOff>15753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163407"/>
          <a:ext cx="889000" cy="22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71</xdr:row>
      <xdr:rowOff>145455</xdr:rowOff>
    </xdr:from>
    <xdr:to>
      <xdr:col>46</xdr:col>
      <xdr:colOff>38100</xdr:colOff>
      <xdr:row>72</xdr:row>
      <xdr:rowOff>75605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92132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15753</xdr:rowOff>
    </xdr:from>
    <xdr:to>
      <xdr:col>41</xdr:col>
      <xdr:colOff>50800</xdr:colOff>
      <xdr:row>78</xdr:row>
      <xdr:rowOff>45517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88853"/>
          <a:ext cx="889000" cy="2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89449</xdr:rowOff>
    </xdr:from>
    <xdr:to>
      <xdr:col>41</xdr:col>
      <xdr:colOff>101600</xdr:colOff>
      <xdr:row>75</xdr:row>
      <xdr:rowOff>19599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277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36126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55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134391</xdr:rowOff>
    </xdr:from>
    <xdr:to>
      <xdr:col>36</xdr:col>
      <xdr:colOff>165100</xdr:colOff>
      <xdr:row>75</xdr:row>
      <xdr:rowOff>64541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28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81068</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59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15931</xdr:rowOff>
    </xdr:from>
    <xdr:to>
      <xdr:col>55</xdr:col>
      <xdr:colOff>50800</xdr:colOff>
      <xdr:row>77</xdr:row>
      <xdr:rowOff>117531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1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165808</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9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119030</xdr:rowOff>
    </xdr:from>
    <xdr:to>
      <xdr:col>50</xdr:col>
      <xdr:colOff>165100</xdr:colOff>
      <xdr:row>78</xdr:row>
      <xdr:rowOff>49180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2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40307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41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82407</xdr:rowOff>
    </xdr:from>
    <xdr:to>
      <xdr:col>46</xdr:col>
      <xdr:colOff>38100</xdr:colOff>
      <xdr:row>77</xdr:row>
      <xdr:rowOff>12557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11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3684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205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136403</xdr:rowOff>
    </xdr:from>
    <xdr:to>
      <xdr:col>41</xdr:col>
      <xdr:colOff>101600</xdr:colOff>
      <xdr:row>78</xdr:row>
      <xdr:rowOff>66553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57680</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3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166167</xdr:rowOff>
    </xdr:from>
    <xdr:to>
      <xdr:col>36</xdr:col>
      <xdr:colOff>165100</xdr:colOff>
      <xdr:row>78</xdr:row>
      <xdr:rowOff>96317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87444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6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121374</xdr:rowOff>
    </xdr:from>
    <xdr:to>
      <xdr:col>55</xdr:col>
      <xdr:colOff>0</xdr:colOff>
      <xdr:row>98</xdr:row>
      <xdr:rowOff>25361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752024"/>
          <a:ext cx="838200" cy="7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161650</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27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121374</xdr:rowOff>
    </xdr:from>
    <xdr:to>
      <xdr:col>50</xdr:col>
      <xdr:colOff>114300</xdr:colOff>
      <xdr:row>97</xdr:row>
      <xdr:rowOff>164198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752024"/>
          <a:ext cx="889000" cy="4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145877</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2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95732</xdr:rowOff>
    </xdr:from>
    <xdr:to>
      <xdr:col>45</xdr:col>
      <xdr:colOff>177800</xdr:colOff>
      <xdr:row>97</xdr:row>
      <xdr:rowOff>164198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554932"/>
          <a:ext cx="889000" cy="23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93</xdr:row>
      <xdr:rowOff>151194</xdr:rowOff>
    </xdr:from>
    <xdr:to>
      <xdr:col>46</xdr:col>
      <xdr:colOff>38100</xdr:colOff>
      <xdr:row>94</xdr:row>
      <xdr:rowOff>81344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096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97871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587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95732</xdr:rowOff>
    </xdr:from>
    <xdr:to>
      <xdr:col>41</xdr:col>
      <xdr:colOff>50800</xdr:colOff>
      <xdr:row>98</xdr:row>
      <xdr:rowOff>5855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554932"/>
          <a:ext cx="889000" cy="25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92</xdr:row>
      <xdr:rowOff>160604</xdr:rowOff>
    </xdr:from>
    <xdr:to>
      <xdr:col>41</xdr:col>
      <xdr:colOff>101600</xdr:colOff>
      <xdr:row>93</xdr:row>
      <xdr:rowOff>90754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593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107281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570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28550</xdr:rowOff>
    </xdr:from>
    <xdr:to>
      <xdr:col>36</xdr:col>
      <xdr:colOff>165100</xdr:colOff>
      <xdr:row>93</xdr:row>
      <xdr:rowOff>130150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59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146677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574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146011</xdr:rowOff>
    </xdr:from>
    <xdr:to>
      <xdr:col>55</xdr:col>
      <xdr:colOff>50800</xdr:colOff>
      <xdr:row>98</xdr:row>
      <xdr:rowOff>76161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7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124438</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5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70574</xdr:rowOff>
    </xdr:from>
    <xdr:to>
      <xdr:col>50</xdr:col>
      <xdr:colOff>165100</xdr:colOff>
      <xdr:row>98</xdr:row>
      <xdr:rowOff>724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70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163301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79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113398</xdr:rowOff>
    </xdr:from>
    <xdr:to>
      <xdr:col>46</xdr:col>
      <xdr:colOff>38100</xdr:colOff>
      <xdr:row>98</xdr:row>
      <xdr:rowOff>43548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74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34675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83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44932</xdr:rowOff>
    </xdr:from>
    <xdr:to>
      <xdr:col>41</xdr:col>
      <xdr:colOff>101600</xdr:colOff>
      <xdr:row>96</xdr:row>
      <xdr:rowOff>146532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50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137659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59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126505</xdr:rowOff>
    </xdr:from>
    <xdr:to>
      <xdr:col>36</xdr:col>
      <xdr:colOff>165100</xdr:colOff>
      <xdr:row>98</xdr:row>
      <xdr:rowOff>56655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75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47782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84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88864</xdr:rowOff>
    </xdr:from>
    <xdr:to>
      <xdr:col>85</xdr:col>
      <xdr:colOff>127000</xdr:colOff>
      <xdr:row>37</xdr:row>
      <xdr:rowOff>134039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32514"/>
          <a:ext cx="838200" cy="4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88864</xdr:rowOff>
    </xdr:from>
    <xdr:to>
      <xdr:col>81</xdr:col>
      <xdr:colOff>50800</xdr:colOff>
      <xdr:row>37</xdr:row>
      <xdr:rowOff>130447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32514"/>
          <a:ext cx="889000" cy="4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130447</xdr:rowOff>
    </xdr:from>
    <xdr:to>
      <xdr:col>76</xdr:col>
      <xdr:colOff>114300</xdr:colOff>
      <xdr:row>37</xdr:row>
      <xdr:rowOff>151566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474097"/>
          <a:ext cx="889000" cy="21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143546</xdr:rowOff>
    </xdr:from>
    <xdr:to>
      <xdr:col>76</xdr:col>
      <xdr:colOff>165100</xdr:colOff>
      <xdr:row>36</xdr:row>
      <xdr:rowOff>73696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90223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591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151566</xdr:rowOff>
    </xdr:from>
    <xdr:to>
      <xdr:col>71</xdr:col>
      <xdr:colOff>177800</xdr:colOff>
      <xdr:row>38</xdr:row>
      <xdr:rowOff>472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95216"/>
          <a:ext cx="889000" cy="20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34472</xdr:rowOff>
    </xdr:from>
    <xdr:to>
      <xdr:col>72</xdr:col>
      <xdr:colOff>38100</xdr:colOff>
      <xdr:row>36</xdr:row>
      <xdr:rowOff>136072</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0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152599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598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86178</xdr:rowOff>
    </xdr:from>
    <xdr:to>
      <xdr:col>67</xdr:col>
      <xdr:colOff>101600</xdr:colOff>
      <xdr:row>37</xdr:row>
      <xdr:rowOff>16328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258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32855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3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83239</xdr:rowOff>
    </xdr:from>
    <xdr:to>
      <xdr:col>85</xdr:col>
      <xdr:colOff>177800</xdr:colOff>
      <xdr:row>38</xdr:row>
      <xdr:rowOff>13390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268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61666</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05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38064</xdr:rowOff>
    </xdr:from>
    <xdr:to>
      <xdr:col>81</xdr:col>
      <xdr:colOff>101600</xdr:colOff>
      <xdr:row>37</xdr:row>
      <xdr:rowOff>139664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8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130791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47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79647</xdr:rowOff>
    </xdr:from>
    <xdr:to>
      <xdr:col>76</xdr:col>
      <xdr:colOff>165100</xdr:colOff>
      <xdr:row>38</xdr:row>
      <xdr:rowOff>9797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2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924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51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100766</xdr:rowOff>
    </xdr:from>
    <xdr:to>
      <xdr:col>72</xdr:col>
      <xdr:colOff>38100</xdr:colOff>
      <xdr:row>38</xdr:row>
      <xdr:rowOff>30916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4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22042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3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121122</xdr:rowOff>
    </xdr:from>
    <xdr:to>
      <xdr:col>67</xdr:col>
      <xdr:colOff>101600</xdr:colOff>
      <xdr:row>38</xdr:row>
      <xdr:rowOff>51271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647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42399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71501</xdr:rowOff>
    </xdr:from>
    <xdr:to>
      <xdr:col>85</xdr:col>
      <xdr:colOff>127000</xdr:colOff>
      <xdr:row>56</xdr:row>
      <xdr:rowOff>153073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672701"/>
          <a:ext cx="838200" cy="8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119983</xdr:rowOff>
    </xdr:from>
    <xdr:to>
      <xdr:col>81</xdr:col>
      <xdr:colOff>50800</xdr:colOff>
      <xdr:row>56</xdr:row>
      <xdr:rowOff>153073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721183"/>
          <a:ext cx="889000" cy="3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92898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119983</xdr:rowOff>
    </xdr:from>
    <xdr:to>
      <xdr:col>76</xdr:col>
      <xdr:colOff>114300</xdr:colOff>
      <xdr:row>56</xdr:row>
      <xdr:rowOff>133052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721183"/>
          <a:ext cx="889000" cy="1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136449</xdr:rowOff>
    </xdr:from>
    <xdr:to>
      <xdr:col>76</xdr:col>
      <xdr:colOff>165100</xdr:colOff>
      <xdr:row>56</xdr:row>
      <xdr:rowOff>66599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6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83126</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4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133052</xdr:rowOff>
    </xdr:from>
    <xdr:to>
      <xdr:col>71</xdr:col>
      <xdr:colOff>177800</xdr:colOff>
      <xdr:row>56</xdr:row>
      <xdr:rowOff>153568</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34252"/>
          <a:ext cx="889000" cy="2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161937</xdr:rowOff>
    </xdr:from>
    <xdr:to>
      <xdr:col>72</xdr:col>
      <xdr:colOff>38100</xdr:colOff>
      <xdr:row>56</xdr:row>
      <xdr:rowOff>92087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9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108614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6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92081</xdr:rowOff>
    </xdr:from>
    <xdr:to>
      <xdr:col>67</xdr:col>
      <xdr:colOff>101600</xdr:colOff>
      <xdr:row>57</xdr:row>
      <xdr:rowOff>22231</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9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38758</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6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20701</xdr:rowOff>
    </xdr:from>
    <xdr:to>
      <xdr:col>85</xdr:col>
      <xdr:colOff>177800</xdr:colOff>
      <xdr:row>56</xdr:row>
      <xdr:rowOff>122301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2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170578</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0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102273</xdr:rowOff>
    </xdr:from>
    <xdr:to>
      <xdr:col>81</xdr:col>
      <xdr:colOff>101600</xdr:colOff>
      <xdr:row>57</xdr:row>
      <xdr:rowOff>32423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0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23550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79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69183</xdr:rowOff>
    </xdr:from>
    <xdr:to>
      <xdr:col>76</xdr:col>
      <xdr:colOff>165100</xdr:colOff>
      <xdr:row>56</xdr:row>
      <xdr:rowOff>170783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67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161910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76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82252</xdr:rowOff>
    </xdr:from>
    <xdr:to>
      <xdr:col>72</xdr:col>
      <xdr:colOff>38100</xdr:colOff>
      <xdr:row>57</xdr:row>
      <xdr:rowOff>12402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68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3529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77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102768</xdr:rowOff>
    </xdr:from>
    <xdr:to>
      <xdr:col>67</xdr:col>
      <xdr:colOff>101600</xdr:colOff>
      <xdr:row>57</xdr:row>
      <xdr:rowOff>32918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24045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79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142966</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2487366"/>
          <a:ext cx="889000" cy="115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142966</xdr:rowOff>
    </xdr:from>
    <xdr:to>
      <xdr:col>76</xdr:col>
      <xdr:colOff>114300</xdr:colOff>
      <xdr:row>79</xdr:row>
      <xdr:rowOff>46627</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703300" y="12487366"/>
          <a:ext cx="889000" cy="110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25763</xdr:rowOff>
    </xdr:from>
    <xdr:to>
      <xdr:col>76</xdr:col>
      <xdr:colOff>165100</xdr:colOff>
      <xdr:row>74</xdr:row>
      <xdr:rowOff>127363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271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74</xdr:row>
      <xdr:rowOff>118490</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3017" y="12805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46627</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2814300" y="1359117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159657</xdr:rowOff>
    </xdr:from>
    <xdr:to>
      <xdr:col>72</xdr:col>
      <xdr:colOff>38100</xdr:colOff>
      <xdr:row>75</xdr:row>
      <xdr:rowOff>89807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28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73</xdr:row>
      <xdr:rowOff>106334</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4017" y="1262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8890</xdr:rowOff>
    </xdr:from>
    <xdr:to>
      <xdr:col>67</xdr:col>
      <xdr:colOff>101600</xdr:colOff>
      <xdr:row>75</xdr:row>
      <xdr:rowOff>110490</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286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73</xdr:row>
      <xdr:rowOff>127017</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5017" y="12642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92166</xdr:rowOff>
    </xdr:from>
    <xdr:to>
      <xdr:col>76</xdr:col>
      <xdr:colOff>165100</xdr:colOff>
      <xdr:row>73</xdr:row>
      <xdr:rowOff>22316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243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38843</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357428" y="12211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167277</xdr:rowOff>
    </xdr:from>
    <xdr:to>
      <xdr:col>72</xdr:col>
      <xdr:colOff>38100</xdr:colOff>
      <xdr:row>79</xdr:row>
      <xdr:rowOff>97427</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4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88554</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46333" y="136331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125146</xdr:rowOff>
    </xdr:from>
    <xdr:to>
      <xdr:col>85</xdr:col>
      <xdr:colOff>127000</xdr:colOff>
      <xdr:row>97</xdr:row>
      <xdr:rowOff>13342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584346"/>
          <a:ext cx="838200" cy="5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125146</xdr:rowOff>
    </xdr:from>
    <xdr:to>
      <xdr:col>81</xdr:col>
      <xdr:colOff>50800</xdr:colOff>
      <xdr:row>97</xdr:row>
      <xdr:rowOff>14427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584346"/>
          <a:ext cx="8890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37364</xdr:rowOff>
    </xdr:from>
    <xdr:to>
      <xdr:col>76</xdr:col>
      <xdr:colOff>114300</xdr:colOff>
      <xdr:row>97</xdr:row>
      <xdr:rowOff>14427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496564"/>
          <a:ext cx="889000" cy="1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35161</xdr:rowOff>
    </xdr:from>
    <xdr:to>
      <xdr:col>76</xdr:col>
      <xdr:colOff>165100</xdr:colOff>
      <xdr:row>95</xdr:row>
      <xdr:rowOff>136761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153288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37364</xdr:rowOff>
    </xdr:from>
    <xdr:to>
      <xdr:col>71</xdr:col>
      <xdr:colOff>177800</xdr:colOff>
      <xdr:row>96</xdr:row>
      <xdr:rowOff>149701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496564"/>
          <a:ext cx="889000" cy="1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137973</xdr:rowOff>
    </xdr:from>
    <xdr:to>
      <xdr:col>72</xdr:col>
      <xdr:colOff>38100</xdr:colOff>
      <xdr:row>95</xdr:row>
      <xdr:rowOff>68123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25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84650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02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161443</xdr:rowOff>
    </xdr:from>
    <xdr:to>
      <xdr:col>67</xdr:col>
      <xdr:colOff>101600</xdr:colOff>
      <xdr:row>95</xdr:row>
      <xdr:rowOff>91593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27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108120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05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133992</xdr:rowOff>
    </xdr:from>
    <xdr:to>
      <xdr:col>85</xdr:col>
      <xdr:colOff>177800</xdr:colOff>
      <xdr:row>97</xdr:row>
      <xdr:rowOff>64142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5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112419</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57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74346</xdr:rowOff>
    </xdr:from>
    <xdr:to>
      <xdr:col>81</xdr:col>
      <xdr:colOff>101600</xdr:colOff>
      <xdr:row>97</xdr:row>
      <xdr:rowOff>4496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5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167073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62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135077</xdr:rowOff>
    </xdr:from>
    <xdr:to>
      <xdr:col>76</xdr:col>
      <xdr:colOff>165100</xdr:colOff>
      <xdr:row>97</xdr:row>
      <xdr:rowOff>65227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5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56354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6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158014</xdr:rowOff>
    </xdr:from>
    <xdr:to>
      <xdr:col>72</xdr:col>
      <xdr:colOff>38100</xdr:colOff>
      <xdr:row>96</xdr:row>
      <xdr:rowOff>88164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44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79291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53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98901</xdr:rowOff>
    </xdr:from>
    <xdr:to>
      <xdr:col>67</xdr:col>
      <xdr:colOff>101600</xdr:colOff>
      <xdr:row>97</xdr:row>
      <xdr:rowOff>29051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55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20178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65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53746</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225946"/>
          <a:ext cx="889000" cy="428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53746</xdr:rowOff>
    </xdr:from>
    <xdr:to>
      <xdr:col>102</xdr:col>
      <xdr:colOff>114300</xdr:colOff>
      <xdr:row>36</xdr:row>
      <xdr:rowOff>62890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flipV="1">
          <a:off x="18656300" y="622594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2032</xdr:rowOff>
    </xdr:from>
    <xdr:to>
      <xdr:col>102</xdr:col>
      <xdr:colOff>165100</xdr:colOff>
      <xdr:row>38</xdr:row>
      <xdr:rowOff>103632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17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94759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6098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3861</xdr:rowOff>
    </xdr:from>
    <xdr:to>
      <xdr:col>98</xdr:col>
      <xdr:colOff>38100</xdr:colOff>
      <xdr:row>38</xdr:row>
      <xdr:rowOff>105461</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96588</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6116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2946</xdr:rowOff>
    </xdr:from>
    <xdr:to>
      <xdr:col>102</xdr:col>
      <xdr:colOff>165100</xdr:colOff>
      <xdr:row>36</xdr:row>
      <xdr:rowOff>104546</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17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121073</xdr:rowOff>
    </xdr:from>
    <xdr:ext cx="378565"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356017" y="595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12090</xdr:rowOff>
    </xdr:from>
    <xdr:to>
      <xdr:col>98</xdr:col>
      <xdr:colOff>38100</xdr:colOff>
      <xdr:row>36</xdr:row>
      <xdr:rowOff>113690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1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130217</xdr:rowOff>
    </xdr:from>
    <xdr:ext cx="378565"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67017" y="5959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民生費は、子育て世帯への臨時特別給付金や住民税非課税世帯等に対する臨時特別給付金の減などにより減となっている。衛生費は、新型コロナウイルスワクチン接種に係る経費の減などにより減となっている。商工費は、地域経済の活性化を図るため地域応援商品券事業を実施したことなどから増となっている。教育費は、大沢野川グラウンドの復旧工事を実施したほか、小中学校の大規模改修や空調設備整備に係る事業費が増となったことなどから大幅な増となっている。公債費は令和３年度に三鷹中央防災公園・元気創造プラザ整備事業債の繰上償還を行ったことなどから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50">
              <a:latin typeface="ＭＳ ゴシック" pitchFamily="49" charset="-128"/>
              <a:ea typeface="ＭＳ ゴシック" pitchFamily="49" charset="-128"/>
            </a:rPr>
            <a:t>　実質収支比率は低い水準で推移しており、財政の健全性を維持している。令和４年度は、標準税収入額の増に伴い、標準財政規模が増となる一方で、実質収支が減となったことにより、実質単年度収支比率が前年度と比べて</a:t>
          </a:r>
          <a:r>
            <a:rPr kumimoji="1" lang="en-US" altLang="ja-JP" sz="1350">
              <a:latin typeface="ＭＳ ゴシック" pitchFamily="49" charset="-128"/>
              <a:ea typeface="ＭＳ ゴシック" pitchFamily="49" charset="-128"/>
            </a:rPr>
            <a:t>0.4</a:t>
          </a:r>
          <a:r>
            <a:rPr kumimoji="1" lang="ja-JP" altLang="en-US" sz="1350">
              <a:latin typeface="ＭＳ ゴシック" pitchFamily="49" charset="-128"/>
              <a:ea typeface="ＭＳ ゴシック" pitchFamily="49" charset="-128"/>
            </a:rPr>
            <a:t>ポイント減少した。さらに、ふるさと納税の影響の拡大など、依然として厳しい財政運営となっている。今後も後年度の財政需要を見据えながら財政調整基金の残高確保に努めるとともに、行財政改革の推進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定開始から、すべての会計で赤字額は生じていないものの、多くの特別会計が一般会計からの繰入金で財政運営を行っているため、一般会計以外は１％未満で推移している。引き続き各会計の収支状況について的確に捕捉し、安定した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78340533</v>
      </c>
      <c r="BO4" s="462"/>
      <c r="BP4" s="462"/>
      <c r="BQ4" s="462"/>
      <c r="BR4" s="462"/>
      <c r="BS4" s="462"/>
      <c r="BT4" s="462"/>
      <c r="BU4" s="463"/>
      <c r="BV4" s="461">
        <v>80516306</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5.2</v>
      </c>
      <c r="CU4" s="602"/>
      <c r="CV4" s="602"/>
      <c r="CW4" s="602"/>
      <c r="CX4" s="602"/>
      <c r="CY4" s="602"/>
      <c r="CZ4" s="602"/>
      <c r="DA4" s="603"/>
      <c r="DB4" s="601">
        <v>5.6</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76031947</v>
      </c>
      <c r="BO5" s="433"/>
      <c r="BP5" s="433"/>
      <c r="BQ5" s="433"/>
      <c r="BR5" s="433"/>
      <c r="BS5" s="433"/>
      <c r="BT5" s="433"/>
      <c r="BU5" s="434"/>
      <c r="BV5" s="432">
        <v>78311614</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89.5</v>
      </c>
      <c r="CU5" s="430"/>
      <c r="CV5" s="430"/>
      <c r="CW5" s="430"/>
      <c r="CX5" s="430"/>
      <c r="CY5" s="430"/>
      <c r="CZ5" s="430"/>
      <c r="DA5" s="431"/>
      <c r="DB5" s="429">
        <v>91.5</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104</v>
      </c>
      <c r="AV6" s="491"/>
      <c r="AW6" s="491"/>
      <c r="AX6" s="491"/>
      <c r="AY6" s="446" t="s">
        <v>105</v>
      </c>
      <c r="AZ6" s="447"/>
      <c r="BA6" s="447"/>
      <c r="BB6" s="447"/>
      <c r="BC6" s="447"/>
      <c r="BD6" s="447"/>
      <c r="BE6" s="447"/>
      <c r="BF6" s="447"/>
      <c r="BG6" s="447"/>
      <c r="BH6" s="447"/>
      <c r="BI6" s="447"/>
      <c r="BJ6" s="447"/>
      <c r="BK6" s="447"/>
      <c r="BL6" s="447"/>
      <c r="BM6" s="448"/>
      <c r="BN6" s="432">
        <v>2308586</v>
      </c>
      <c r="BO6" s="433"/>
      <c r="BP6" s="433"/>
      <c r="BQ6" s="433"/>
      <c r="BR6" s="433"/>
      <c r="BS6" s="433"/>
      <c r="BT6" s="433"/>
      <c r="BU6" s="434"/>
      <c r="BV6" s="432">
        <v>2204692</v>
      </c>
      <c r="BW6" s="433"/>
      <c r="BX6" s="433"/>
      <c r="BY6" s="433"/>
      <c r="BZ6" s="433"/>
      <c r="CA6" s="433"/>
      <c r="CB6" s="433"/>
      <c r="CC6" s="434"/>
      <c r="CD6" s="472" t="s">
        <v>106</v>
      </c>
      <c r="CE6" s="392"/>
      <c r="CF6" s="392"/>
      <c r="CG6" s="392"/>
      <c r="CH6" s="392"/>
      <c r="CI6" s="392"/>
      <c r="CJ6" s="392"/>
      <c r="CK6" s="392"/>
      <c r="CL6" s="392"/>
      <c r="CM6" s="392"/>
      <c r="CN6" s="392"/>
      <c r="CO6" s="392"/>
      <c r="CP6" s="392"/>
      <c r="CQ6" s="392"/>
      <c r="CR6" s="392"/>
      <c r="CS6" s="473"/>
      <c r="CT6" s="575">
        <v>89.5</v>
      </c>
      <c r="CU6" s="576"/>
      <c r="CV6" s="576"/>
      <c r="CW6" s="576"/>
      <c r="CX6" s="576"/>
      <c r="CY6" s="576"/>
      <c r="CZ6" s="576"/>
      <c r="DA6" s="577"/>
      <c r="DB6" s="575">
        <v>91.5</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107</v>
      </c>
      <c r="AN7" s="389"/>
      <c r="AO7" s="389"/>
      <c r="AP7" s="389"/>
      <c r="AQ7" s="389"/>
      <c r="AR7" s="389"/>
      <c r="AS7" s="389"/>
      <c r="AT7" s="390"/>
      <c r="AU7" s="490" t="s">
        <v>104</v>
      </c>
      <c r="AV7" s="491"/>
      <c r="AW7" s="491"/>
      <c r="AX7" s="491"/>
      <c r="AY7" s="446" t="s">
        <v>108</v>
      </c>
      <c r="AZ7" s="447"/>
      <c r="BA7" s="447"/>
      <c r="BB7" s="447"/>
      <c r="BC7" s="447"/>
      <c r="BD7" s="447"/>
      <c r="BE7" s="447"/>
      <c r="BF7" s="447"/>
      <c r="BG7" s="447"/>
      <c r="BH7" s="447"/>
      <c r="BI7" s="447"/>
      <c r="BJ7" s="447"/>
      <c r="BK7" s="447"/>
      <c r="BL7" s="447"/>
      <c r="BM7" s="448"/>
      <c r="BN7" s="432">
        <v>112893</v>
      </c>
      <c r="BO7" s="433"/>
      <c r="BP7" s="433"/>
      <c r="BQ7" s="433"/>
      <c r="BR7" s="433"/>
      <c r="BS7" s="433"/>
      <c r="BT7" s="433"/>
      <c r="BU7" s="434"/>
      <c r="BV7" s="432">
        <v>17177</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42092713</v>
      </c>
      <c r="CU7" s="433"/>
      <c r="CV7" s="433"/>
      <c r="CW7" s="433"/>
      <c r="CX7" s="433"/>
      <c r="CY7" s="433"/>
      <c r="CZ7" s="433"/>
      <c r="DA7" s="434"/>
      <c r="DB7" s="432">
        <v>39386231</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96</v>
      </c>
      <c r="AV8" s="491"/>
      <c r="AW8" s="491"/>
      <c r="AX8" s="491"/>
      <c r="AY8" s="446" t="s">
        <v>111</v>
      </c>
      <c r="AZ8" s="447"/>
      <c r="BA8" s="447"/>
      <c r="BB8" s="447"/>
      <c r="BC8" s="447"/>
      <c r="BD8" s="447"/>
      <c r="BE8" s="447"/>
      <c r="BF8" s="447"/>
      <c r="BG8" s="447"/>
      <c r="BH8" s="447"/>
      <c r="BI8" s="447"/>
      <c r="BJ8" s="447"/>
      <c r="BK8" s="447"/>
      <c r="BL8" s="447"/>
      <c r="BM8" s="448"/>
      <c r="BN8" s="432">
        <v>2195693</v>
      </c>
      <c r="BO8" s="433"/>
      <c r="BP8" s="433"/>
      <c r="BQ8" s="433"/>
      <c r="BR8" s="433"/>
      <c r="BS8" s="433"/>
      <c r="BT8" s="433"/>
      <c r="BU8" s="434"/>
      <c r="BV8" s="432">
        <v>2187515</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1.1200000000000001</v>
      </c>
      <c r="CU8" s="536"/>
      <c r="CV8" s="536"/>
      <c r="CW8" s="536"/>
      <c r="CX8" s="536"/>
      <c r="CY8" s="536"/>
      <c r="CZ8" s="536"/>
      <c r="DA8" s="537"/>
      <c r="DB8" s="535">
        <v>1.1399999999999999</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195391</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117</v>
      </c>
      <c r="AV9" s="491"/>
      <c r="AW9" s="491"/>
      <c r="AX9" s="491"/>
      <c r="AY9" s="446" t="s">
        <v>118</v>
      </c>
      <c r="AZ9" s="447"/>
      <c r="BA9" s="447"/>
      <c r="BB9" s="447"/>
      <c r="BC9" s="447"/>
      <c r="BD9" s="447"/>
      <c r="BE9" s="447"/>
      <c r="BF9" s="447"/>
      <c r="BG9" s="447"/>
      <c r="BH9" s="447"/>
      <c r="BI9" s="447"/>
      <c r="BJ9" s="447"/>
      <c r="BK9" s="447"/>
      <c r="BL9" s="447"/>
      <c r="BM9" s="448"/>
      <c r="BN9" s="432">
        <v>8178</v>
      </c>
      <c r="BO9" s="433"/>
      <c r="BP9" s="433"/>
      <c r="BQ9" s="433"/>
      <c r="BR9" s="433"/>
      <c r="BS9" s="433"/>
      <c r="BT9" s="433"/>
      <c r="BU9" s="434"/>
      <c r="BV9" s="432">
        <v>-596675</v>
      </c>
      <c r="BW9" s="433"/>
      <c r="BX9" s="433"/>
      <c r="BY9" s="433"/>
      <c r="BZ9" s="433"/>
      <c r="CA9" s="433"/>
      <c r="CB9" s="433"/>
      <c r="CC9" s="434"/>
      <c r="CD9" s="472" t="s">
        <v>119</v>
      </c>
      <c r="CE9" s="392"/>
      <c r="CF9" s="392"/>
      <c r="CG9" s="392"/>
      <c r="CH9" s="392"/>
      <c r="CI9" s="392"/>
      <c r="CJ9" s="392"/>
      <c r="CK9" s="392"/>
      <c r="CL9" s="392"/>
      <c r="CM9" s="392"/>
      <c r="CN9" s="392"/>
      <c r="CO9" s="392"/>
      <c r="CP9" s="392"/>
      <c r="CQ9" s="392"/>
      <c r="CR9" s="392"/>
      <c r="CS9" s="473"/>
      <c r="CT9" s="429">
        <v>7.4</v>
      </c>
      <c r="CU9" s="430"/>
      <c r="CV9" s="430"/>
      <c r="CW9" s="430"/>
      <c r="CX9" s="430"/>
      <c r="CY9" s="430"/>
      <c r="CZ9" s="430"/>
      <c r="DA9" s="431"/>
      <c r="DB9" s="429">
        <v>8.6999999999999993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120</v>
      </c>
      <c r="M10" s="389"/>
      <c r="N10" s="389"/>
      <c r="O10" s="389"/>
      <c r="P10" s="389"/>
      <c r="Q10" s="390"/>
      <c r="R10" s="385">
        <v>186936</v>
      </c>
      <c r="S10" s="386"/>
      <c r="T10" s="386"/>
      <c r="U10" s="386"/>
      <c r="V10" s="445"/>
      <c r="W10" s="573"/>
      <c r="X10" s="383"/>
      <c r="Y10" s="383"/>
      <c r="Z10" s="383"/>
      <c r="AA10" s="383"/>
      <c r="AB10" s="383"/>
      <c r="AC10" s="383"/>
      <c r="AD10" s="383"/>
      <c r="AE10" s="383"/>
      <c r="AF10" s="383"/>
      <c r="AG10" s="383"/>
      <c r="AH10" s="383"/>
      <c r="AI10" s="383"/>
      <c r="AJ10" s="383"/>
      <c r="AK10" s="383"/>
      <c r="AL10" s="574"/>
      <c r="AM10" s="489" t="s">
        <v>121</v>
      </c>
      <c r="AN10" s="389"/>
      <c r="AO10" s="389"/>
      <c r="AP10" s="389"/>
      <c r="AQ10" s="389"/>
      <c r="AR10" s="389"/>
      <c r="AS10" s="389"/>
      <c r="AT10" s="390"/>
      <c r="AU10" s="490" t="s">
        <v>96</v>
      </c>
      <c r="AV10" s="491"/>
      <c r="AW10" s="491"/>
      <c r="AX10" s="491"/>
      <c r="AY10" s="446" t="s">
        <v>122</v>
      </c>
      <c r="AZ10" s="447"/>
      <c r="BA10" s="447"/>
      <c r="BB10" s="447"/>
      <c r="BC10" s="447"/>
      <c r="BD10" s="447"/>
      <c r="BE10" s="447"/>
      <c r="BF10" s="447"/>
      <c r="BG10" s="447"/>
      <c r="BH10" s="447"/>
      <c r="BI10" s="447"/>
      <c r="BJ10" s="447"/>
      <c r="BK10" s="447"/>
      <c r="BL10" s="447"/>
      <c r="BM10" s="448"/>
      <c r="BN10" s="432">
        <v>594944</v>
      </c>
      <c r="BO10" s="433"/>
      <c r="BP10" s="433"/>
      <c r="BQ10" s="433"/>
      <c r="BR10" s="433"/>
      <c r="BS10" s="433"/>
      <c r="BT10" s="433"/>
      <c r="BU10" s="434"/>
      <c r="BV10" s="432">
        <v>716973</v>
      </c>
      <c r="BW10" s="433"/>
      <c r="BX10" s="433"/>
      <c r="BY10" s="433"/>
      <c r="BZ10" s="433"/>
      <c r="CA10" s="433"/>
      <c r="CB10" s="433"/>
      <c r="CC10" s="434"/>
      <c r="CD10" s="181" t="s">
        <v>123</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64"/>
      <c r="C11" s="565"/>
      <c r="D11" s="565"/>
      <c r="E11" s="565"/>
      <c r="F11" s="565"/>
      <c r="G11" s="565"/>
      <c r="H11" s="565"/>
      <c r="I11" s="565"/>
      <c r="J11" s="565"/>
      <c r="K11" s="483"/>
      <c r="L11" s="393" t="s">
        <v>124</v>
      </c>
      <c r="M11" s="394"/>
      <c r="N11" s="394"/>
      <c r="O11" s="394"/>
      <c r="P11" s="394"/>
      <c r="Q11" s="395"/>
      <c r="R11" s="561" t="s">
        <v>125</v>
      </c>
      <c r="S11" s="562"/>
      <c r="T11" s="562"/>
      <c r="U11" s="562"/>
      <c r="V11" s="563"/>
      <c r="W11" s="573"/>
      <c r="X11" s="383"/>
      <c r="Y11" s="383"/>
      <c r="Z11" s="383"/>
      <c r="AA11" s="383"/>
      <c r="AB11" s="383"/>
      <c r="AC11" s="383"/>
      <c r="AD11" s="383"/>
      <c r="AE11" s="383"/>
      <c r="AF11" s="383"/>
      <c r="AG11" s="383"/>
      <c r="AH11" s="383"/>
      <c r="AI11" s="383"/>
      <c r="AJ11" s="383"/>
      <c r="AK11" s="383"/>
      <c r="AL11" s="574"/>
      <c r="AM11" s="489" t="s">
        <v>126</v>
      </c>
      <c r="AN11" s="389"/>
      <c r="AO11" s="389"/>
      <c r="AP11" s="389"/>
      <c r="AQ11" s="389"/>
      <c r="AR11" s="389"/>
      <c r="AS11" s="389"/>
      <c r="AT11" s="390"/>
      <c r="AU11" s="490" t="s">
        <v>96</v>
      </c>
      <c r="AV11" s="491"/>
      <c r="AW11" s="491"/>
      <c r="AX11" s="491"/>
      <c r="AY11" s="446" t="s">
        <v>127</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630000</v>
      </c>
      <c r="BW11" s="433"/>
      <c r="BX11" s="433"/>
      <c r="BY11" s="433"/>
      <c r="BZ11" s="433"/>
      <c r="CA11" s="433"/>
      <c r="CB11" s="433"/>
      <c r="CC11" s="434"/>
      <c r="CD11" s="472" t="s">
        <v>128</v>
      </c>
      <c r="CE11" s="392"/>
      <c r="CF11" s="392"/>
      <c r="CG11" s="392"/>
      <c r="CH11" s="392"/>
      <c r="CI11" s="392"/>
      <c r="CJ11" s="392"/>
      <c r="CK11" s="392"/>
      <c r="CL11" s="392"/>
      <c r="CM11" s="392"/>
      <c r="CN11" s="392"/>
      <c r="CO11" s="392"/>
      <c r="CP11" s="392"/>
      <c r="CQ11" s="392"/>
      <c r="CR11" s="392"/>
      <c r="CS11" s="473"/>
      <c r="CT11" s="535" t="s">
        <v>129</v>
      </c>
      <c r="CU11" s="536"/>
      <c r="CV11" s="536"/>
      <c r="CW11" s="536"/>
      <c r="CX11" s="536"/>
      <c r="CY11" s="536"/>
      <c r="CZ11" s="536"/>
      <c r="DA11" s="537"/>
      <c r="DB11" s="535" t="s">
        <v>129</v>
      </c>
      <c r="DC11" s="536"/>
      <c r="DD11" s="536"/>
      <c r="DE11" s="536"/>
      <c r="DF11" s="536"/>
      <c r="DG11" s="536"/>
      <c r="DH11" s="536"/>
      <c r="DI11" s="537"/>
    </row>
    <row r="12" spans="1:119" ht="18.75" customHeight="1" x14ac:dyDescent="0.2">
      <c r="A12" s="175"/>
      <c r="B12" s="538" t="s">
        <v>130</v>
      </c>
      <c r="C12" s="539"/>
      <c r="D12" s="539"/>
      <c r="E12" s="539"/>
      <c r="F12" s="539"/>
      <c r="G12" s="539"/>
      <c r="H12" s="539"/>
      <c r="I12" s="539"/>
      <c r="J12" s="539"/>
      <c r="K12" s="540"/>
      <c r="L12" s="547" t="s">
        <v>131</v>
      </c>
      <c r="M12" s="548"/>
      <c r="N12" s="548"/>
      <c r="O12" s="548"/>
      <c r="P12" s="548"/>
      <c r="Q12" s="549"/>
      <c r="R12" s="550">
        <v>189916</v>
      </c>
      <c r="S12" s="551"/>
      <c r="T12" s="551"/>
      <c r="U12" s="551"/>
      <c r="V12" s="552"/>
      <c r="W12" s="553" t="s">
        <v>1</v>
      </c>
      <c r="X12" s="491"/>
      <c r="Y12" s="491"/>
      <c r="Z12" s="491"/>
      <c r="AA12" s="491"/>
      <c r="AB12" s="554"/>
      <c r="AC12" s="555" t="s">
        <v>132</v>
      </c>
      <c r="AD12" s="556"/>
      <c r="AE12" s="556"/>
      <c r="AF12" s="556"/>
      <c r="AG12" s="557"/>
      <c r="AH12" s="555" t="s">
        <v>133</v>
      </c>
      <c r="AI12" s="556"/>
      <c r="AJ12" s="556"/>
      <c r="AK12" s="556"/>
      <c r="AL12" s="558"/>
      <c r="AM12" s="489" t="s">
        <v>134</v>
      </c>
      <c r="AN12" s="389"/>
      <c r="AO12" s="389"/>
      <c r="AP12" s="389"/>
      <c r="AQ12" s="389"/>
      <c r="AR12" s="389"/>
      <c r="AS12" s="389"/>
      <c r="AT12" s="390"/>
      <c r="AU12" s="490" t="s">
        <v>135</v>
      </c>
      <c r="AV12" s="491"/>
      <c r="AW12" s="491"/>
      <c r="AX12" s="491"/>
      <c r="AY12" s="446" t="s">
        <v>136</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137</v>
      </c>
      <c r="CE12" s="392"/>
      <c r="CF12" s="392"/>
      <c r="CG12" s="392"/>
      <c r="CH12" s="392"/>
      <c r="CI12" s="392"/>
      <c r="CJ12" s="392"/>
      <c r="CK12" s="392"/>
      <c r="CL12" s="392"/>
      <c r="CM12" s="392"/>
      <c r="CN12" s="392"/>
      <c r="CO12" s="392"/>
      <c r="CP12" s="392"/>
      <c r="CQ12" s="392"/>
      <c r="CR12" s="392"/>
      <c r="CS12" s="473"/>
      <c r="CT12" s="535" t="s">
        <v>129</v>
      </c>
      <c r="CU12" s="536"/>
      <c r="CV12" s="536"/>
      <c r="CW12" s="536"/>
      <c r="CX12" s="536"/>
      <c r="CY12" s="536"/>
      <c r="CZ12" s="536"/>
      <c r="DA12" s="537"/>
      <c r="DB12" s="535" t="s">
        <v>138</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90"/>
      <c r="M13" s="516" t="s">
        <v>139</v>
      </c>
      <c r="N13" s="517"/>
      <c r="O13" s="517"/>
      <c r="P13" s="517"/>
      <c r="Q13" s="518"/>
      <c r="R13" s="519">
        <v>185939</v>
      </c>
      <c r="S13" s="520"/>
      <c r="T13" s="520"/>
      <c r="U13" s="520"/>
      <c r="V13" s="521"/>
      <c r="W13" s="522" t="s">
        <v>140</v>
      </c>
      <c r="X13" s="418"/>
      <c r="Y13" s="418"/>
      <c r="Z13" s="418"/>
      <c r="AA13" s="418"/>
      <c r="AB13" s="419"/>
      <c r="AC13" s="385">
        <v>629</v>
      </c>
      <c r="AD13" s="386"/>
      <c r="AE13" s="386"/>
      <c r="AF13" s="386"/>
      <c r="AG13" s="387"/>
      <c r="AH13" s="385">
        <v>645</v>
      </c>
      <c r="AI13" s="386"/>
      <c r="AJ13" s="386"/>
      <c r="AK13" s="386"/>
      <c r="AL13" s="445"/>
      <c r="AM13" s="489" t="s">
        <v>141</v>
      </c>
      <c r="AN13" s="389"/>
      <c r="AO13" s="389"/>
      <c r="AP13" s="389"/>
      <c r="AQ13" s="389"/>
      <c r="AR13" s="389"/>
      <c r="AS13" s="389"/>
      <c r="AT13" s="390"/>
      <c r="AU13" s="490" t="s">
        <v>142</v>
      </c>
      <c r="AV13" s="491"/>
      <c r="AW13" s="491"/>
      <c r="AX13" s="491"/>
      <c r="AY13" s="446" t="s">
        <v>143</v>
      </c>
      <c r="AZ13" s="447"/>
      <c r="BA13" s="447"/>
      <c r="BB13" s="447"/>
      <c r="BC13" s="447"/>
      <c r="BD13" s="447"/>
      <c r="BE13" s="447"/>
      <c r="BF13" s="447"/>
      <c r="BG13" s="447"/>
      <c r="BH13" s="447"/>
      <c r="BI13" s="447"/>
      <c r="BJ13" s="447"/>
      <c r="BK13" s="447"/>
      <c r="BL13" s="447"/>
      <c r="BM13" s="448"/>
      <c r="BN13" s="432">
        <v>603122</v>
      </c>
      <c r="BO13" s="433"/>
      <c r="BP13" s="433"/>
      <c r="BQ13" s="433"/>
      <c r="BR13" s="433"/>
      <c r="BS13" s="433"/>
      <c r="BT13" s="433"/>
      <c r="BU13" s="434"/>
      <c r="BV13" s="432">
        <v>750298</v>
      </c>
      <c r="BW13" s="433"/>
      <c r="BX13" s="433"/>
      <c r="BY13" s="433"/>
      <c r="BZ13" s="433"/>
      <c r="CA13" s="433"/>
      <c r="CB13" s="433"/>
      <c r="CC13" s="434"/>
      <c r="CD13" s="472" t="s">
        <v>144</v>
      </c>
      <c r="CE13" s="392"/>
      <c r="CF13" s="392"/>
      <c r="CG13" s="392"/>
      <c r="CH13" s="392"/>
      <c r="CI13" s="392"/>
      <c r="CJ13" s="392"/>
      <c r="CK13" s="392"/>
      <c r="CL13" s="392"/>
      <c r="CM13" s="392"/>
      <c r="CN13" s="392"/>
      <c r="CO13" s="392"/>
      <c r="CP13" s="392"/>
      <c r="CQ13" s="392"/>
      <c r="CR13" s="392"/>
      <c r="CS13" s="473"/>
      <c r="CT13" s="429">
        <v>1</v>
      </c>
      <c r="CU13" s="430"/>
      <c r="CV13" s="430"/>
      <c r="CW13" s="430"/>
      <c r="CX13" s="430"/>
      <c r="CY13" s="430"/>
      <c r="CZ13" s="430"/>
      <c r="DA13" s="431"/>
      <c r="DB13" s="429">
        <v>0.8</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145</v>
      </c>
      <c r="M14" s="559"/>
      <c r="N14" s="559"/>
      <c r="O14" s="559"/>
      <c r="P14" s="559"/>
      <c r="Q14" s="560"/>
      <c r="R14" s="519">
        <v>190590</v>
      </c>
      <c r="S14" s="520"/>
      <c r="T14" s="520"/>
      <c r="U14" s="520"/>
      <c r="V14" s="521"/>
      <c r="W14" s="523"/>
      <c r="X14" s="421"/>
      <c r="Y14" s="421"/>
      <c r="Z14" s="421"/>
      <c r="AA14" s="421"/>
      <c r="AB14" s="422"/>
      <c r="AC14" s="512">
        <v>0.8</v>
      </c>
      <c r="AD14" s="513"/>
      <c r="AE14" s="513"/>
      <c r="AF14" s="513"/>
      <c r="AG14" s="514"/>
      <c r="AH14" s="512">
        <v>0.9</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146</v>
      </c>
      <c r="CE14" s="470"/>
      <c r="CF14" s="470"/>
      <c r="CG14" s="470"/>
      <c r="CH14" s="470"/>
      <c r="CI14" s="470"/>
      <c r="CJ14" s="470"/>
      <c r="CK14" s="470"/>
      <c r="CL14" s="470"/>
      <c r="CM14" s="470"/>
      <c r="CN14" s="470"/>
      <c r="CO14" s="470"/>
      <c r="CP14" s="470"/>
      <c r="CQ14" s="470"/>
      <c r="CR14" s="470"/>
      <c r="CS14" s="471"/>
      <c r="CT14" s="529" t="s">
        <v>147</v>
      </c>
      <c r="CU14" s="530"/>
      <c r="CV14" s="530"/>
      <c r="CW14" s="530"/>
      <c r="CX14" s="530"/>
      <c r="CY14" s="530"/>
      <c r="CZ14" s="530"/>
      <c r="DA14" s="531"/>
      <c r="DB14" s="529" t="s">
        <v>148</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90"/>
      <c r="M15" s="516" t="s">
        <v>149</v>
      </c>
      <c r="N15" s="517"/>
      <c r="O15" s="517"/>
      <c r="P15" s="517"/>
      <c r="Q15" s="518"/>
      <c r="R15" s="519">
        <v>187074</v>
      </c>
      <c r="S15" s="520"/>
      <c r="T15" s="520"/>
      <c r="U15" s="520"/>
      <c r="V15" s="521"/>
      <c r="W15" s="522" t="s">
        <v>150</v>
      </c>
      <c r="X15" s="418"/>
      <c r="Y15" s="418"/>
      <c r="Z15" s="418"/>
      <c r="AA15" s="418"/>
      <c r="AB15" s="419"/>
      <c r="AC15" s="385">
        <v>10705</v>
      </c>
      <c r="AD15" s="386"/>
      <c r="AE15" s="386"/>
      <c r="AF15" s="386"/>
      <c r="AG15" s="387"/>
      <c r="AH15" s="385">
        <v>11060</v>
      </c>
      <c r="AI15" s="386"/>
      <c r="AJ15" s="386"/>
      <c r="AK15" s="386"/>
      <c r="AL15" s="445"/>
      <c r="AM15" s="489"/>
      <c r="AN15" s="389"/>
      <c r="AO15" s="389"/>
      <c r="AP15" s="389"/>
      <c r="AQ15" s="389"/>
      <c r="AR15" s="389"/>
      <c r="AS15" s="389"/>
      <c r="AT15" s="390"/>
      <c r="AU15" s="490"/>
      <c r="AV15" s="491"/>
      <c r="AW15" s="491"/>
      <c r="AX15" s="491"/>
      <c r="AY15" s="458" t="s">
        <v>151</v>
      </c>
      <c r="AZ15" s="459"/>
      <c r="BA15" s="459"/>
      <c r="BB15" s="459"/>
      <c r="BC15" s="459"/>
      <c r="BD15" s="459"/>
      <c r="BE15" s="459"/>
      <c r="BF15" s="459"/>
      <c r="BG15" s="459"/>
      <c r="BH15" s="459"/>
      <c r="BI15" s="459"/>
      <c r="BJ15" s="459"/>
      <c r="BK15" s="459"/>
      <c r="BL15" s="459"/>
      <c r="BM15" s="460"/>
      <c r="BN15" s="461">
        <v>32298330</v>
      </c>
      <c r="BO15" s="462"/>
      <c r="BP15" s="462"/>
      <c r="BQ15" s="462"/>
      <c r="BR15" s="462"/>
      <c r="BS15" s="462"/>
      <c r="BT15" s="462"/>
      <c r="BU15" s="463"/>
      <c r="BV15" s="461">
        <v>30310505</v>
      </c>
      <c r="BW15" s="462"/>
      <c r="BX15" s="462"/>
      <c r="BY15" s="462"/>
      <c r="BZ15" s="462"/>
      <c r="CA15" s="462"/>
      <c r="CB15" s="462"/>
      <c r="CC15" s="463"/>
      <c r="CD15" s="532" t="s">
        <v>152</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41"/>
      <c r="C16" s="542"/>
      <c r="D16" s="542"/>
      <c r="E16" s="542"/>
      <c r="F16" s="542"/>
      <c r="G16" s="542"/>
      <c r="H16" s="542"/>
      <c r="I16" s="542"/>
      <c r="J16" s="542"/>
      <c r="K16" s="543"/>
      <c r="L16" s="506" t="s">
        <v>153</v>
      </c>
      <c r="M16" s="507"/>
      <c r="N16" s="507"/>
      <c r="O16" s="507"/>
      <c r="P16" s="507"/>
      <c r="Q16" s="508"/>
      <c r="R16" s="509" t="s">
        <v>154</v>
      </c>
      <c r="S16" s="510"/>
      <c r="T16" s="510"/>
      <c r="U16" s="510"/>
      <c r="V16" s="511"/>
      <c r="W16" s="523"/>
      <c r="X16" s="421"/>
      <c r="Y16" s="421"/>
      <c r="Z16" s="421"/>
      <c r="AA16" s="421"/>
      <c r="AB16" s="422"/>
      <c r="AC16" s="512">
        <v>13.4</v>
      </c>
      <c r="AD16" s="513"/>
      <c r="AE16" s="513"/>
      <c r="AF16" s="513"/>
      <c r="AG16" s="514"/>
      <c r="AH16" s="512">
        <v>15.2</v>
      </c>
      <c r="AI16" s="513"/>
      <c r="AJ16" s="513"/>
      <c r="AK16" s="513"/>
      <c r="AL16" s="515"/>
      <c r="AM16" s="489"/>
      <c r="AN16" s="389"/>
      <c r="AO16" s="389"/>
      <c r="AP16" s="389"/>
      <c r="AQ16" s="389"/>
      <c r="AR16" s="389"/>
      <c r="AS16" s="389"/>
      <c r="AT16" s="390"/>
      <c r="AU16" s="490"/>
      <c r="AV16" s="491"/>
      <c r="AW16" s="491"/>
      <c r="AX16" s="491"/>
      <c r="AY16" s="446" t="s">
        <v>155</v>
      </c>
      <c r="AZ16" s="447"/>
      <c r="BA16" s="447"/>
      <c r="BB16" s="447"/>
      <c r="BC16" s="447"/>
      <c r="BD16" s="447"/>
      <c r="BE16" s="447"/>
      <c r="BF16" s="447"/>
      <c r="BG16" s="447"/>
      <c r="BH16" s="447"/>
      <c r="BI16" s="447"/>
      <c r="BJ16" s="447"/>
      <c r="BK16" s="447"/>
      <c r="BL16" s="447"/>
      <c r="BM16" s="448"/>
      <c r="BN16" s="432">
        <v>28396399</v>
      </c>
      <c r="BO16" s="433"/>
      <c r="BP16" s="433"/>
      <c r="BQ16" s="433"/>
      <c r="BR16" s="433"/>
      <c r="BS16" s="433"/>
      <c r="BT16" s="433"/>
      <c r="BU16" s="434"/>
      <c r="BV16" s="432">
        <v>28445769</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94"/>
      <c r="M17" s="525" t="s">
        <v>156</v>
      </c>
      <c r="N17" s="526"/>
      <c r="O17" s="526"/>
      <c r="P17" s="526"/>
      <c r="Q17" s="527"/>
      <c r="R17" s="509" t="s">
        <v>157</v>
      </c>
      <c r="S17" s="510"/>
      <c r="T17" s="510"/>
      <c r="U17" s="510"/>
      <c r="V17" s="511"/>
      <c r="W17" s="522" t="s">
        <v>158</v>
      </c>
      <c r="X17" s="418"/>
      <c r="Y17" s="418"/>
      <c r="Z17" s="418"/>
      <c r="AA17" s="418"/>
      <c r="AB17" s="419"/>
      <c r="AC17" s="385">
        <v>68675</v>
      </c>
      <c r="AD17" s="386"/>
      <c r="AE17" s="386"/>
      <c r="AF17" s="386"/>
      <c r="AG17" s="387"/>
      <c r="AH17" s="385">
        <v>61132</v>
      </c>
      <c r="AI17" s="386"/>
      <c r="AJ17" s="386"/>
      <c r="AK17" s="386"/>
      <c r="AL17" s="445"/>
      <c r="AM17" s="489"/>
      <c r="AN17" s="389"/>
      <c r="AO17" s="389"/>
      <c r="AP17" s="389"/>
      <c r="AQ17" s="389"/>
      <c r="AR17" s="389"/>
      <c r="AS17" s="389"/>
      <c r="AT17" s="390"/>
      <c r="AU17" s="490"/>
      <c r="AV17" s="491"/>
      <c r="AW17" s="491"/>
      <c r="AX17" s="491"/>
      <c r="AY17" s="446" t="s">
        <v>159</v>
      </c>
      <c r="AZ17" s="447"/>
      <c r="BA17" s="447"/>
      <c r="BB17" s="447"/>
      <c r="BC17" s="447"/>
      <c r="BD17" s="447"/>
      <c r="BE17" s="447"/>
      <c r="BF17" s="447"/>
      <c r="BG17" s="447"/>
      <c r="BH17" s="447"/>
      <c r="BI17" s="447"/>
      <c r="BJ17" s="447"/>
      <c r="BK17" s="447"/>
      <c r="BL17" s="447"/>
      <c r="BM17" s="448"/>
      <c r="BN17" s="432">
        <v>42092713</v>
      </c>
      <c r="BO17" s="433"/>
      <c r="BP17" s="433"/>
      <c r="BQ17" s="433"/>
      <c r="BR17" s="433"/>
      <c r="BS17" s="433"/>
      <c r="BT17" s="433"/>
      <c r="BU17" s="434"/>
      <c r="BV17" s="432">
        <v>39386231</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160</v>
      </c>
      <c r="C18" s="483"/>
      <c r="D18" s="483"/>
      <c r="E18" s="484"/>
      <c r="F18" s="484"/>
      <c r="G18" s="484"/>
      <c r="H18" s="484"/>
      <c r="I18" s="484"/>
      <c r="J18" s="484"/>
      <c r="K18" s="484"/>
      <c r="L18" s="485">
        <v>16.420000000000002</v>
      </c>
      <c r="M18" s="485"/>
      <c r="N18" s="485"/>
      <c r="O18" s="485"/>
      <c r="P18" s="485"/>
      <c r="Q18" s="485"/>
      <c r="R18" s="486"/>
      <c r="S18" s="486"/>
      <c r="T18" s="486"/>
      <c r="U18" s="486"/>
      <c r="V18" s="487"/>
      <c r="W18" s="503"/>
      <c r="X18" s="504"/>
      <c r="Y18" s="504"/>
      <c r="Z18" s="504"/>
      <c r="AA18" s="504"/>
      <c r="AB18" s="528"/>
      <c r="AC18" s="402">
        <v>85.8</v>
      </c>
      <c r="AD18" s="403"/>
      <c r="AE18" s="403"/>
      <c r="AF18" s="403"/>
      <c r="AG18" s="488"/>
      <c r="AH18" s="402">
        <v>83.9</v>
      </c>
      <c r="AI18" s="403"/>
      <c r="AJ18" s="403"/>
      <c r="AK18" s="403"/>
      <c r="AL18" s="404"/>
      <c r="AM18" s="489"/>
      <c r="AN18" s="389"/>
      <c r="AO18" s="389"/>
      <c r="AP18" s="389"/>
      <c r="AQ18" s="389"/>
      <c r="AR18" s="389"/>
      <c r="AS18" s="389"/>
      <c r="AT18" s="390"/>
      <c r="AU18" s="490"/>
      <c r="AV18" s="491"/>
      <c r="AW18" s="491"/>
      <c r="AX18" s="491"/>
      <c r="AY18" s="446" t="s">
        <v>161</v>
      </c>
      <c r="AZ18" s="447"/>
      <c r="BA18" s="447"/>
      <c r="BB18" s="447"/>
      <c r="BC18" s="447"/>
      <c r="BD18" s="447"/>
      <c r="BE18" s="447"/>
      <c r="BF18" s="447"/>
      <c r="BG18" s="447"/>
      <c r="BH18" s="447"/>
      <c r="BI18" s="447"/>
      <c r="BJ18" s="447"/>
      <c r="BK18" s="447"/>
      <c r="BL18" s="447"/>
      <c r="BM18" s="448"/>
      <c r="BN18" s="432">
        <v>39158027</v>
      </c>
      <c r="BO18" s="433"/>
      <c r="BP18" s="433"/>
      <c r="BQ18" s="433"/>
      <c r="BR18" s="433"/>
      <c r="BS18" s="433"/>
      <c r="BT18" s="433"/>
      <c r="BU18" s="434"/>
      <c r="BV18" s="432">
        <v>38511696</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162</v>
      </c>
      <c r="C19" s="483"/>
      <c r="D19" s="483"/>
      <c r="E19" s="484"/>
      <c r="F19" s="484"/>
      <c r="G19" s="484"/>
      <c r="H19" s="484"/>
      <c r="I19" s="484"/>
      <c r="J19" s="484"/>
      <c r="K19" s="484"/>
      <c r="L19" s="492">
        <v>11900</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163</v>
      </c>
      <c r="AZ19" s="447"/>
      <c r="BA19" s="447"/>
      <c r="BB19" s="447"/>
      <c r="BC19" s="447"/>
      <c r="BD19" s="447"/>
      <c r="BE19" s="447"/>
      <c r="BF19" s="447"/>
      <c r="BG19" s="447"/>
      <c r="BH19" s="447"/>
      <c r="BI19" s="447"/>
      <c r="BJ19" s="447"/>
      <c r="BK19" s="447"/>
      <c r="BL19" s="447"/>
      <c r="BM19" s="448"/>
      <c r="BN19" s="432">
        <v>50196647</v>
      </c>
      <c r="BO19" s="433"/>
      <c r="BP19" s="433"/>
      <c r="BQ19" s="433"/>
      <c r="BR19" s="433"/>
      <c r="BS19" s="433"/>
      <c r="BT19" s="433"/>
      <c r="BU19" s="434"/>
      <c r="BV19" s="432">
        <v>49599031</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164</v>
      </c>
      <c r="C20" s="483"/>
      <c r="D20" s="483"/>
      <c r="E20" s="484"/>
      <c r="F20" s="484"/>
      <c r="G20" s="484"/>
      <c r="H20" s="484"/>
      <c r="I20" s="484"/>
      <c r="J20" s="484"/>
      <c r="K20" s="484"/>
      <c r="L20" s="492">
        <v>96389</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165</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166</v>
      </c>
      <c r="C22" s="409"/>
      <c r="D22" s="410"/>
      <c r="E22" s="417" t="s">
        <v>1</v>
      </c>
      <c r="F22" s="418"/>
      <c r="G22" s="418"/>
      <c r="H22" s="418"/>
      <c r="I22" s="418"/>
      <c r="J22" s="418"/>
      <c r="K22" s="419"/>
      <c r="L22" s="417" t="s">
        <v>167</v>
      </c>
      <c r="M22" s="418"/>
      <c r="N22" s="418"/>
      <c r="O22" s="418"/>
      <c r="P22" s="419"/>
      <c r="Q22" s="423" t="s">
        <v>168</v>
      </c>
      <c r="R22" s="424"/>
      <c r="S22" s="424"/>
      <c r="T22" s="424"/>
      <c r="U22" s="424"/>
      <c r="V22" s="425"/>
      <c r="W22" s="474" t="s">
        <v>169</v>
      </c>
      <c r="X22" s="409"/>
      <c r="Y22" s="410"/>
      <c r="Z22" s="417" t="s">
        <v>1</v>
      </c>
      <c r="AA22" s="418"/>
      <c r="AB22" s="418"/>
      <c r="AC22" s="418"/>
      <c r="AD22" s="418"/>
      <c r="AE22" s="418"/>
      <c r="AF22" s="418"/>
      <c r="AG22" s="419"/>
      <c r="AH22" s="435" t="s">
        <v>170</v>
      </c>
      <c r="AI22" s="418"/>
      <c r="AJ22" s="418"/>
      <c r="AK22" s="418"/>
      <c r="AL22" s="419"/>
      <c r="AM22" s="435" t="s">
        <v>171</v>
      </c>
      <c r="AN22" s="436"/>
      <c r="AO22" s="436"/>
      <c r="AP22" s="436"/>
      <c r="AQ22" s="436"/>
      <c r="AR22" s="437"/>
      <c r="AS22" s="423" t="s">
        <v>168</v>
      </c>
      <c r="AT22" s="424"/>
      <c r="AU22" s="424"/>
      <c r="AV22" s="424"/>
      <c r="AW22" s="424"/>
      <c r="AX22" s="441"/>
      <c r="AY22" s="458" t="s">
        <v>172</v>
      </c>
      <c r="AZ22" s="459"/>
      <c r="BA22" s="459"/>
      <c r="BB22" s="459"/>
      <c r="BC22" s="459"/>
      <c r="BD22" s="459"/>
      <c r="BE22" s="459"/>
      <c r="BF22" s="459"/>
      <c r="BG22" s="459"/>
      <c r="BH22" s="459"/>
      <c r="BI22" s="459"/>
      <c r="BJ22" s="459"/>
      <c r="BK22" s="459"/>
      <c r="BL22" s="459"/>
      <c r="BM22" s="460"/>
      <c r="BN22" s="461">
        <v>28132615</v>
      </c>
      <c r="BO22" s="462"/>
      <c r="BP22" s="462"/>
      <c r="BQ22" s="462"/>
      <c r="BR22" s="462"/>
      <c r="BS22" s="462"/>
      <c r="BT22" s="462"/>
      <c r="BU22" s="463"/>
      <c r="BV22" s="461">
        <v>31050829</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173</v>
      </c>
      <c r="AZ23" s="447"/>
      <c r="BA23" s="447"/>
      <c r="BB23" s="447"/>
      <c r="BC23" s="447"/>
      <c r="BD23" s="447"/>
      <c r="BE23" s="447"/>
      <c r="BF23" s="447"/>
      <c r="BG23" s="447"/>
      <c r="BH23" s="447"/>
      <c r="BI23" s="447"/>
      <c r="BJ23" s="447"/>
      <c r="BK23" s="447"/>
      <c r="BL23" s="447"/>
      <c r="BM23" s="448"/>
      <c r="BN23" s="432">
        <v>8898073</v>
      </c>
      <c r="BO23" s="433"/>
      <c r="BP23" s="433"/>
      <c r="BQ23" s="433"/>
      <c r="BR23" s="433"/>
      <c r="BS23" s="433"/>
      <c r="BT23" s="433"/>
      <c r="BU23" s="434"/>
      <c r="BV23" s="432">
        <v>10394242</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174</v>
      </c>
      <c r="F24" s="389"/>
      <c r="G24" s="389"/>
      <c r="H24" s="389"/>
      <c r="I24" s="389"/>
      <c r="J24" s="389"/>
      <c r="K24" s="390"/>
      <c r="L24" s="385">
        <v>1</v>
      </c>
      <c r="M24" s="386"/>
      <c r="N24" s="386"/>
      <c r="O24" s="386"/>
      <c r="P24" s="387"/>
      <c r="Q24" s="385">
        <v>10300</v>
      </c>
      <c r="R24" s="386"/>
      <c r="S24" s="386"/>
      <c r="T24" s="386"/>
      <c r="U24" s="386"/>
      <c r="V24" s="387"/>
      <c r="W24" s="475"/>
      <c r="X24" s="412"/>
      <c r="Y24" s="413"/>
      <c r="Z24" s="388" t="s">
        <v>175</v>
      </c>
      <c r="AA24" s="389"/>
      <c r="AB24" s="389"/>
      <c r="AC24" s="389"/>
      <c r="AD24" s="389"/>
      <c r="AE24" s="389"/>
      <c r="AF24" s="389"/>
      <c r="AG24" s="390"/>
      <c r="AH24" s="385">
        <v>956</v>
      </c>
      <c r="AI24" s="386"/>
      <c r="AJ24" s="386"/>
      <c r="AK24" s="386"/>
      <c r="AL24" s="387"/>
      <c r="AM24" s="385">
        <v>3034344</v>
      </c>
      <c r="AN24" s="386"/>
      <c r="AO24" s="386"/>
      <c r="AP24" s="386"/>
      <c r="AQ24" s="386"/>
      <c r="AR24" s="387"/>
      <c r="AS24" s="385">
        <v>3174</v>
      </c>
      <c r="AT24" s="386"/>
      <c r="AU24" s="386"/>
      <c r="AV24" s="386"/>
      <c r="AW24" s="386"/>
      <c r="AX24" s="445"/>
      <c r="AY24" s="405" t="s">
        <v>176</v>
      </c>
      <c r="AZ24" s="406"/>
      <c r="BA24" s="406"/>
      <c r="BB24" s="406"/>
      <c r="BC24" s="406"/>
      <c r="BD24" s="406"/>
      <c r="BE24" s="406"/>
      <c r="BF24" s="406"/>
      <c r="BG24" s="406"/>
      <c r="BH24" s="406"/>
      <c r="BI24" s="406"/>
      <c r="BJ24" s="406"/>
      <c r="BK24" s="406"/>
      <c r="BL24" s="406"/>
      <c r="BM24" s="407"/>
      <c r="BN24" s="432">
        <v>24028858</v>
      </c>
      <c r="BO24" s="433"/>
      <c r="BP24" s="433"/>
      <c r="BQ24" s="433"/>
      <c r="BR24" s="433"/>
      <c r="BS24" s="433"/>
      <c r="BT24" s="433"/>
      <c r="BU24" s="434"/>
      <c r="BV24" s="432">
        <v>26177050</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177</v>
      </c>
      <c r="F25" s="389"/>
      <c r="G25" s="389"/>
      <c r="H25" s="389"/>
      <c r="I25" s="389"/>
      <c r="J25" s="389"/>
      <c r="K25" s="390"/>
      <c r="L25" s="385">
        <v>2</v>
      </c>
      <c r="M25" s="386"/>
      <c r="N25" s="386"/>
      <c r="O25" s="386"/>
      <c r="P25" s="387"/>
      <c r="Q25" s="385">
        <v>8700</v>
      </c>
      <c r="R25" s="386"/>
      <c r="S25" s="386"/>
      <c r="T25" s="386"/>
      <c r="U25" s="386"/>
      <c r="V25" s="387"/>
      <c r="W25" s="475"/>
      <c r="X25" s="412"/>
      <c r="Y25" s="413"/>
      <c r="Z25" s="388" t="s">
        <v>178</v>
      </c>
      <c r="AA25" s="389"/>
      <c r="AB25" s="389"/>
      <c r="AC25" s="389"/>
      <c r="AD25" s="389"/>
      <c r="AE25" s="389"/>
      <c r="AF25" s="389"/>
      <c r="AG25" s="390"/>
      <c r="AH25" s="385" t="s">
        <v>179</v>
      </c>
      <c r="AI25" s="386"/>
      <c r="AJ25" s="386"/>
      <c r="AK25" s="386"/>
      <c r="AL25" s="387"/>
      <c r="AM25" s="385" t="s">
        <v>148</v>
      </c>
      <c r="AN25" s="386"/>
      <c r="AO25" s="386"/>
      <c r="AP25" s="386"/>
      <c r="AQ25" s="386"/>
      <c r="AR25" s="387"/>
      <c r="AS25" s="385" t="s">
        <v>129</v>
      </c>
      <c r="AT25" s="386"/>
      <c r="AU25" s="386"/>
      <c r="AV25" s="386"/>
      <c r="AW25" s="386"/>
      <c r="AX25" s="445"/>
      <c r="AY25" s="458" t="s">
        <v>180</v>
      </c>
      <c r="AZ25" s="459"/>
      <c r="BA25" s="459"/>
      <c r="BB25" s="459"/>
      <c r="BC25" s="459"/>
      <c r="BD25" s="459"/>
      <c r="BE25" s="459"/>
      <c r="BF25" s="459"/>
      <c r="BG25" s="459"/>
      <c r="BH25" s="459"/>
      <c r="BI25" s="459"/>
      <c r="BJ25" s="459"/>
      <c r="BK25" s="459"/>
      <c r="BL25" s="459"/>
      <c r="BM25" s="460"/>
      <c r="BN25" s="461">
        <v>10723207</v>
      </c>
      <c r="BO25" s="462"/>
      <c r="BP25" s="462"/>
      <c r="BQ25" s="462"/>
      <c r="BR25" s="462"/>
      <c r="BS25" s="462"/>
      <c r="BT25" s="462"/>
      <c r="BU25" s="463"/>
      <c r="BV25" s="461">
        <v>7632771</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181</v>
      </c>
      <c r="F26" s="389"/>
      <c r="G26" s="389"/>
      <c r="H26" s="389"/>
      <c r="I26" s="389"/>
      <c r="J26" s="389"/>
      <c r="K26" s="390"/>
      <c r="L26" s="385">
        <v>1</v>
      </c>
      <c r="M26" s="386"/>
      <c r="N26" s="386"/>
      <c r="O26" s="386"/>
      <c r="P26" s="387"/>
      <c r="Q26" s="385">
        <v>8100</v>
      </c>
      <c r="R26" s="386"/>
      <c r="S26" s="386"/>
      <c r="T26" s="386"/>
      <c r="U26" s="386"/>
      <c r="V26" s="387"/>
      <c r="W26" s="475"/>
      <c r="X26" s="412"/>
      <c r="Y26" s="413"/>
      <c r="Z26" s="388" t="s">
        <v>182</v>
      </c>
      <c r="AA26" s="443"/>
      <c r="AB26" s="443"/>
      <c r="AC26" s="443"/>
      <c r="AD26" s="443"/>
      <c r="AE26" s="443"/>
      <c r="AF26" s="443"/>
      <c r="AG26" s="444"/>
      <c r="AH26" s="385">
        <v>52</v>
      </c>
      <c r="AI26" s="386"/>
      <c r="AJ26" s="386"/>
      <c r="AK26" s="386"/>
      <c r="AL26" s="387"/>
      <c r="AM26" s="385">
        <v>173524</v>
      </c>
      <c r="AN26" s="386"/>
      <c r="AO26" s="386"/>
      <c r="AP26" s="386"/>
      <c r="AQ26" s="386"/>
      <c r="AR26" s="387"/>
      <c r="AS26" s="385">
        <v>3337</v>
      </c>
      <c r="AT26" s="386"/>
      <c r="AU26" s="386"/>
      <c r="AV26" s="386"/>
      <c r="AW26" s="386"/>
      <c r="AX26" s="445"/>
      <c r="AY26" s="472" t="s">
        <v>183</v>
      </c>
      <c r="AZ26" s="392"/>
      <c r="BA26" s="392"/>
      <c r="BB26" s="392"/>
      <c r="BC26" s="392"/>
      <c r="BD26" s="392"/>
      <c r="BE26" s="392"/>
      <c r="BF26" s="392"/>
      <c r="BG26" s="392"/>
      <c r="BH26" s="392"/>
      <c r="BI26" s="392"/>
      <c r="BJ26" s="392"/>
      <c r="BK26" s="392"/>
      <c r="BL26" s="392"/>
      <c r="BM26" s="473"/>
      <c r="BN26" s="432" t="s">
        <v>179</v>
      </c>
      <c r="BO26" s="433"/>
      <c r="BP26" s="433"/>
      <c r="BQ26" s="433"/>
      <c r="BR26" s="433"/>
      <c r="BS26" s="433"/>
      <c r="BT26" s="433"/>
      <c r="BU26" s="434"/>
      <c r="BV26" s="432" t="s">
        <v>129</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184</v>
      </c>
      <c r="F27" s="389"/>
      <c r="G27" s="389"/>
      <c r="H27" s="389"/>
      <c r="I27" s="389"/>
      <c r="J27" s="389"/>
      <c r="K27" s="390"/>
      <c r="L27" s="385">
        <v>1</v>
      </c>
      <c r="M27" s="386"/>
      <c r="N27" s="386"/>
      <c r="O27" s="386"/>
      <c r="P27" s="387"/>
      <c r="Q27" s="385">
        <v>6400</v>
      </c>
      <c r="R27" s="386"/>
      <c r="S27" s="386"/>
      <c r="T27" s="386"/>
      <c r="U27" s="386"/>
      <c r="V27" s="387"/>
      <c r="W27" s="475"/>
      <c r="X27" s="412"/>
      <c r="Y27" s="413"/>
      <c r="Z27" s="388" t="s">
        <v>185</v>
      </c>
      <c r="AA27" s="389"/>
      <c r="AB27" s="389"/>
      <c r="AC27" s="389"/>
      <c r="AD27" s="389"/>
      <c r="AE27" s="389"/>
      <c r="AF27" s="389"/>
      <c r="AG27" s="390"/>
      <c r="AH27" s="385">
        <v>4</v>
      </c>
      <c r="AI27" s="386"/>
      <c r="AJ27" s="386"/>
      <c r="AK27" s="386"/>
      <c r="AL27" s="387"/>
      <c r="AM27" s="385">
        <v>17035</v>
      </c>
      <c r="AN27" s="386"/>
      <c r="AO27" s="386"/>
      <c r="AP27" s="386"/>
      <c r="AQ27" s="386"/>
      <c r="AR27" s="387"/>
      <c r="AS27" s="385">
        <v>4259</v>
      </c>
      <c r="AT27" s="386"/>
      <c r="AU27" s="386"/>
      <c r="AV27" s="386"/>
      <c r="AW27" s="386"/>
      <c r="AX27" s="445"/>
      <c r="AY27" s="469" t="s">
        <v>186</v>
      </c>
      <c r="AZ27" s="470"/>
      <c r="BA27" s="470"/>
      <c r="BB27" s="470"/>
      <c r="BC27" s="470"/>
      <c r="BD27" s="470"/>
      <c r="BE27" s="470"/>
      <c r="BF27" s="470"/>
      <c r="BG27" s="470"/>
      <c r="BH27" s="470"/>
      <c r="BI27" s="470"/>
      <c r="BJ27" s="470"/>
      <c r="BK27" s="470"/>
      <c r="BL27" s="470"/>
      <c r="BM27" s="471"/>
      <c r="BN27" s="466" t="s">
        <v>138</v>
      </c>
      <c r="BO27" s="467"/>
      <c r="BP27" s="467"/>
      <c r="BQ27" s="467"/>
      <c r="BR27" s="467"/>
      <c r="BS27" s="467"/>
      <c r="BT27" s="467"/>
      <c r="BU27" s="468"/>
      <c r="BV27" s="466" t="s">
        <v>179</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187</v>
      </c>
      <c r="F28" s="389"/>
      <c r="G28" s="389"/>
      <c r="H28" s="389"/>
      <c r="I28" s="389"/>
      <c r="J28" s="389"/>
      <c r="K28" s="390"/>
      <c r="L28" s="385">
        <v>1</v>
      </c>
      <c r="M28" s="386"/>
      <c r="N28" s="386"/>
      <c r="O28" s="386"/>
      <c r="P28" s="387"/>
      <c r="Q28" s="385">
        <v>5800</v>
      </c>
      <c r="R28" s="386"/>
      <c r="S28" s="386"/>
      <c r="T28" s="386"/>
      <c r="U28" s="386"/>
      <c r="V28" s="387"/>
      <c r="W28" s="475"/>
      <c r="X28" s="412"/>
      <c r="Y28" s="413"/>
      <c r="Z28" s="388" t="s">
        <v>188</v>
      </c>
      <c r="AA28" s="389"/>
      <c r="AB28" s="389"/>
      <c r="AC28" s="389"/>
      <c r="AD28" s="389"/>
      <c r="AE28" s="389"/>
      <c r="AF28" s="389"/>
      <c r="AG28" s="390"/>
      <c r="AH28" s="385" t="s">
        <v>179</v>
      </c>
      <c r="AI28" s="386"/>
      <c r="AJ28" s="386"/>
      <c r="AK28" s="386"/>
      <c r="AL28" s="387"/>
      <c r="AM28" s="385" t="s">
        <v>179</v>
      </c>
      <c r="AN28" s="386"/>
      <c r="AO28" s="386"/>
      <c r="AP28" s="386"/>
      <c r="AQ28" s="386"/>
      <c r="AR28" s="387"/>
      <c r="AS28" s="385" t="s">
        <v>129</v>
      </c>
      <c r="AT28" s="386"/>
      <c r="AU28" s="386"/>
      <c r="AV28" s="386"/>
      <c r="AW28" s="386"/>
      <c r="AX28" s="445"/>
      <c r="AY28" s="449" t="s">
        <v>189</v>
      </c>
      <c r="AZ28" s="450"/>
      <c r="BA28" s="450"/>
      <c r="BB28" s="451"/>
      <c r="BC28" s="458" t="s">
        <v>50</v>
      </c>
      <c r="BD28" s="459"/>
      <c r="BE28" s="459"/>
      <c r="BF28" s="459"/>
      <c r="BG28" s="459"/>
      <c r="BH28" s="459"/>
      <c r="BI28" s="459"/>
      <c r="BJ28" s="459"/>
      <c r="BK28" s="459"/>
      <c r="BL28" s="459"/>
      <c r="BM28" s="460"/>
      <c r="BN28" s="461">
        <v>6158937</v>
      </c>
      <c r="BO28" s="462"/>
      <c r="BP28" s="462"/>
      <c r="BQ28" s="462"/>
      <c r="BR28" s="462"/>
      <c r="BS28" s="462"/>
      <c r="BT28" s="462"/>
      <c r="BU28" s="463"/>
      <c r="BV28" s="461">
        <v>5563993</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190</v>
      </c>
      <c r="F29" s="389"/>
      <c r="G29" s="389"/>
      <c r="H29" s="389"/>
      <c r="I29" s="389"/>
      <c r="J29" s="389"/>
      <c r="K29" s="390"/>
      <c r="L29" s="385">
        <v>26</v>
      </c>
      <c r="M29" s="386"/>
      <c r="N29" s="386"/>
      <c r="O29" s="386"/>
      <c r="P29" s="387"/>
      <c r="Q29" s="385">
        <v>5500</v>
      </c>
      <c r="R29" s="386"/>
      <c r="S29" s="386"/>
      <c r="T29" s="386"/>
      <c r="U29" s="386"/>
      <c r="V29" s="387"/>
      <c r="W29" s="476"/>
      <c r="X29" s="477"/>
      <c r="Y29" s="478"/>
      <c r="Z29" s="388" t="s">
        <v>191</v>
      </c>
      <c r="AA29" s="389"/>
      <c r="AB29" s="389"/>
      <c r="AC29" s="389"/>
      <c r="AD29" s="389"/>
      <c r="AE29" s="389"/>
      <c r="AF29" s="389"/>
      <c r="AG29" s="390"/>
      <c r="AH29" s="385">
        <v>960</v>
      </c>
      <c r="AI29" s="386"/>
      <c r="AJ29" s="386"/>
      <c r="AK29" s="386"/>
      <c r="AL29" s="387"/>
      <c r="AM29" s="385">
        <v>3051379</v>
      </c>
      <c r="AN29" s="386"/>
      <c r="AO29" s="386"/>
      <c r="AP29" s="386"/>
      <c r="AQ29" s="386"/>
      <c r="AR29" s="387"/>
      <c r="AS29" s="385">
        <v>3179</v>
      </c>
      <c r="AT29" s="386"/>
      <c r="AU29" s="386"/>
      <c r="AV29" s="386"/>
      <c r="AW29" s="386"/>
      <c r="AX29" s="445"/>
      <c r="AY29" s="452"/>
      <c r="AZ29" s="453"/>
      <c r="BA29" s="453"/>
      <c r="BB29" s="454"/>
      <c r="BC29" s="446" t="s">
        <v>192</v>
      </c>
      <c r="BD29" s="447"/>
      <c r="BE29" s="447"/>
      <c r="BF29" s="447"/>
      <c r="BG29" s="447"/>
      <c r="BH29" s="447"/>
      <c r="BI29" s="447"/>
      <c r="BJ29" s="447"/>
      <c r="BK29" s="447"/>
      <c r="BL29" s="447"/>
      <c r="BM29" s="448"/>
      <c r="BN29" s="432" t="s">
        <v>129</v>
      </c>
      <c r="BO29" s="433"/>
      <c r="BP29" s="433"/>
      <c r="BQ29" s="433"/>
      <c r="BR29" s="433"/>
      <c r="BS29" s="433"/>
      <c r="BT29" s="433"/>
      <c r="BU29" s="434"/>
      <c r="BV29" s="432" t="s">
        <v>129</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193</v>
      </c>
      <c r="X30" s="400"/>
      <c r="Y30" s="400"/>
      <c r="Z30" s="400"/>
      <c r="AA30" s="400"/>
      <c r="AB30" s="400"/>
      <c r="AC30" s="400"/>
      <c r="AD30" s="400"/>
      <c r="AE30" s="400"/>
      <c r="AF30" s="400"/>
      <c r="AG30" s="401"/>
      <c r="AH30" s="402">
        <v>99.4</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13123818</v>
      </c>
      <c r="BO30" s="467"/>
      <c r="BP30" s="467"/>
      <c r="BQ30" s="467"/>
      <c r="BR30" s="467"/>
      <c r="BS30" s="467"/>
      <c r="BT30" s="467"/>
      <c r="BU30" s="468"/>
      <c r="BV30" s="466">
        <v>11819417</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91" t="s">
        <v>194</v>
      </c>
      <c r="D32" s="391"/>
      <c r="E32" s="391"/>
      <c r="F32" s="391"/>
      <c r="G32" s="391"/>
      <c r="H32" s="391"/>
      <c r="I32" s="391"/>
      <c r="J32" s="391"/>
      <c r="K32" s="391"/>
      <c r="L32" s="391"/>
      <c r="M32" s="391"/>
      <c r="N32" s="391"/>
      <c r="O32" s="391"/>
      <c r="P32" s="391"/>
      <c r="Q32" s="391"/>
      <c r="R32" s="391"/>
      <c r="S32" s="391"/>
      <c r="U32" s="392" t="s">
        <v>195</v>
      </c>
      <c r="V32" s="392"/>
      <c r="W32" s="392"/>
      <c r="X32" s="392"/>
      <c r="Y32" s="392"/>
      <c r="Z32" s="392"/>
      <c r="AA32" s="392"/>
      <c r="AB32" s="392"/>
      <c r="AC32" s="392"/>
      <c r="AD32" s="392"/>
      <c r="AE32" s="392"/>
      <c r="AF32" s="392"/>
      <c r="AG32" s="392"/>
      <c r="AH32" s="392"/>
      <c r="AI32" s="392"/>
      <c r="AJ32" s="392"/>
      <c r="AK32" s="392"/>
      <c r="AM32" s="392" t="s">
        <v>196</v>
      </c>
      <c r="AN32" s="392"/>
      <c r="AO32" s="392"/>
      <c r="AP32" s="392"/>
      <c r="AQ32" s="392"/>
      <c r="AR32" s="392"/>
      <c r="AS32" s="392"/>
      <c r="AT32" s="392"/>
      <c r="AU32" s="392"/>
      <c r="AV32" s="392"/>
      <c r="AW32" s="392"/>
      <c r="AX32" s="392"/>
      <c r="AY32" s="392"/>
      <c r="AZ32" s="392"/>
      <c r="BA32" s="392"/>
      <c r="BB32" s="392"/>
      <c r="BC32" s="392"/>
      <c r="BE32" s="392" t="s">
        <v>197</v>
      </c>
      <c r="BF32" s="392"/>
      <c r="BG32" s="392"/>
      <c r="BH32" s="392"/>
      <c r="BI32" s="392"/>
      <c r="BJ32" s="392"/>
      <c r="BK32" s="392"/>
      <c r="BL32" s="392"/>
      <c r="BM32" s="392"/>
      <c r="BN32" s="392"/>
      <c r="BO32" s="392"/>
      <c r="BP32" s="392"/>
      <c r="BQ32" s="392"/>
      <c r="BR32" s="392"/>
      <c r="BS32" s="392"/>
      <c r="BT32" s="392"/>
      <c r="BU32" s="392"/>
      <c r="BW32" s="392" t="s">
        <v>198</v>
      </c>
      <c r="BX32" s="392"/>
      <c r="BY32" s="392"/>
      <c r="BZ32" s="392"/>
      <c r="CA32" s="392"/>
      <c r="CB32" s="392"/>
      <c r="CC32" s="392"/>
      <c r="CD32" s="392"/>
      <c r="CE32" s="392"/>
      <c r="CF32" s="392"/>
      <c r="CG32" s="392"/>
      <c r="CH32" s="392"/>
      <c r="CI32" s="392"/>
      <c r="CJ32" s="392"/>
      <c r="CK32" s="392"/>
      <c r="CL32" s="392"/>
      <c r="CM32" s="392"/>
      <c r="CO32" s="392" t="s">
        <v>199</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5"/>
      <c r="B33" s="202"/>
      <c r="C33" s="384" t="s">
        <v>200</v>
      </c>
      <c r="D33" s="384"/>
      <c r="E33" s="383" t="s">
        <v>201</v>
      </c>
      <c r="F33" s="383"/>
      <c r="G33" s="383"/>
      <c r="H33" s="383"/>
      <c r="I33" s="383"/>
      <c r="J33" s="383"/>
      <c r="K33" s="383"/>
      <c r="L33" s="383"/>
      <c r="M33" s="383"/>
      <c r="N33" s="383"/>
      <c r="O33" s="383"/>
      <c r="P33" s="383"/>
      <c r="Q33" s="383"/>
      <c r="R33" s="383"/>
      <c r="S33" s="383"/>
      <c r="T33" s="179"/>
      <c r="U33" s="384" t="s">
        <v>202</v>
      </c>
      <c r="V33" s="384"/>
      <c r="W33" s="383" t="s">
        <v>203</v>
      </c>
      <c r="X33" s="383"/>
      <c r="Y33" s="383"/>
      <c r="Z33" s="383"/>
      <c r="AA33" s="383"/>
      <c r="AB33" s="383"/>
      <c r="AC33" s="383"/>
      <c r="AD33" s="383"/>
      <c r="AE33" s="383"/>
      <c r="AF33" s="383"/>
      <c r="AG33" s="383"/>
      <c r="AH33" s="383"/>
      <c r="AI33" s="383"/>
      <c r="AJ33" s="383"/>
      <c r="AK33" s="383"/>
      <c r="AL33" s="179"/>
      <c r="AM33" s="384" t="s">
        <v>204</v>
      </c>
      <c r="AN33" s="384"/>
      <c r="AO33" s="383" t="s">
        <v>201</v>
      </c>
      <c r="AP33" s="383"/>
      <c r="AQ33" s="383"/>
      <c r="AR33" s="383"/>
      <c r="AS33" s="383"/>
      <c r="AT33" s="383"/>
      <c r="AU33" s="383"/>
      <c r="AV33" s="383"/>
      <c r="AW33" s="383"/>
      <c r="AX33" s="383"/>
      <c r="AY33" s="383"/>
      <c r="AZ33" s="383"/>
      <c r="BA33" s="383"/>
      <c r="BB33" s="383"/>
      <c r="BC33" s="383"/>
      <c r="BD33" s="185"/>
      <c r="BE33" s="383" t="s">
        <v>205</v>
      </c>
      <c r="BF33" s="383"/>
      <c r="BG33" s="383" t="s">
        <v>206</v>
      </c>
      <c r="BH33" s="383"/>
      <c r="BI33" s="383"/>
      <c r="BJ33" s="383"/>
      <c r="BK33" s="383"/>
      <c r="BL33" s="383"/>
      <c r="BM33" s="383"/>
      <c r="BN33" s="383"/>
      <c r="BO33" s="383"/>
      <c r="BP33" s="383"/>
      <c r="BQ33" s="383"/>
      <c r="BR33" s="383"/>
      <c r="BS33" s="383"/>
      <c r="BT33" s="383"/>
      <c r="BU33" s="383"/>
      <c r="BV33" s="185"/>
      <c r="BW33" s="384" t="s">
        <v>205</v>
      </c>
      <c r="BX33" s="384"/>
      <c r="BY33" s="383" t="s">
        <v>207</v>
      </c>
      <c r="BZ33" s="383"/>
      <c r="CA33" s="383"/>
      <c r="CB33" s="383"/>
      <c r="CC33" s="383"/>
      <c r="CD33" s="383"/>
      <c r="CE33" s="383"/>
      <c r="CF33" s="383"/>
      <c r="CG33" s="383"/>
      <c r="CH33" s="383"/>
      <c r="CI33" s="383"/>
      <c r="CJ33" s="383"/>
      <c r="CK33" s="383"/>
      <c r="CL33" s="383"/>
      <c r="CM33" s="383"/>
      <c r="CN33" s="179"/>
      <c r="CO33" s="384" t="s">
        <v>208</v>
      </c>
      <c r="CP33" s="384"/>
      <c r="CQ33" s="383" t="s">
        <v>209</v>
      </c>
      <c r="CR33" s="383"/>
      <c r="CS33" s="383"/>
      <c r="CT33" s="383"/>
      <c r="CU33" s="383"/>
      <c r="CV33" s="383"/>
      <c r="CW33" s="383"/>
      <c r="CX33" s="383"/>
      <c r="CY33" s="383"/>
      <c r="CZ33" s="383"/>
      <c r="DA33" s="383"/>
      <c r="DB33" s="383"/>
      <c r="DC33" s="383"/>
      <c r="DD33" s="383"/>
      <c r="DE33" s="383"/>
      <c r="DF33" s="179"/>
      <c r="DG33" s="382" t="s">
        <v>210</v>
      </c>
      <c r="DH33" s="382"/>
      <c r="DI33" s="180"/>
    </row>
    <row r="34" spans="1:113" ht="32.25" customHeight="1" x14ac:dyDescent="0.2">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IF('各会計、関係団体の財政状況及び健全化判断比率'!B32="","",'各会計、関係団体の財政状況及び健全化判断比率'!B32)</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ふじみ衛生組合</v>
      </c>
      <c r="BZ34" s="381"/>
      <c r="CA34" s="381"/>
      <c r="CB34" s="381"/>
      <c r="CC34" s="381"/>
      <c r="CD34" s="381"/>
      <c r="CE34" s="381"/>
      <c r="CF34" s="381"/>
      <c r="CG34" s="381"/>
      <c r="CH34" s="381"/>
      <c r="CI34" s="381"/>
      <c r="CJ34" s="381"/>
      <c r="CK34" s="381"/>
      <c r="CL34" s="381"/>
      <c r="CM34" s="381"/>
      <c r="CN34" s="175"/>
      <c r="CO34" s="380">
        <f>IF(CQ34="","",MAX(C34:D43,U34:V43,AM34:AN43,BE34:BF43,BW34:BX43)+1)</f>
        <v>13</v>
      </c>
      <c r="CP34" s="380"/>
      <c r="CQ34" s="381" t="str">
        <f>IF('各会計、関係団体の財政状況及び健全化判断比率'!BS7="","",'各会計、関係団体の財政状況及び健全化判断比率'!BS7)</f>
        <v>一般財団法人　三鷹市勤労者福祉サービスセンター</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2">
      <c r="A35" s="175"/>
      <c r="B35" s="202"/>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介護サービス事業特別会計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東京たま広域資源循環組合</v>
      </c>
      <c r="BZ35" s="381"/>
      <c r="CA35" s="381"/>
      <c r="CB35" s="381"/>
      <c r="CC35" s="381"/>
      <c r="CD35" s="381"/>
      <c r="CE35" s="381"/>
      <c r="CF35" s="381"/>
      <c r="CG35" s="381"/>
      <c r="CH35" s="381"/>
      <c r="CI35" s="381"/>
      <c r="CJ35" s="381"/>
      <c r="CK35" s="381"/>
      <c r="CL35" s="381"/>
      <c r="CM35" s="381"/>
      <c r="CN35" s="175"/>
      <c r="CO35" s="380">
        <f t="shared" ref="CO35:CO43" si="3">IF(CQ35="","",CO34+1)</f>
        <v>14</v>
      </c>
      <c r="CP35" s="380"/>
      <c r="CQ35" s="381" t="str">
        <f>IF('各会計、関係団体の財政状況及び健全化判断比率'!BS8="","",'各会計、関係団体の財政状況及び健全化判断比率'!BS8)</f>
        <v>公益財団法人　三鷹市スポーツと文化財団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2">
      <c r="A36" s="175"/>
      <c r="B36" s="202"/>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介護保険事業特別会計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東京市町村総合事務組合（一般会計）</v>
      </c>
      <c r="BZ36" s="381"/>
      <c r="CA36" s="381"/>
      <c r="CB36" s="381"/>
      <c r="CC36" s="381"/>
      <c r="CD36" s="381"/>
      <c r="CE36" s="381"/>
      <c r="CF36" s="381"/>
      <c r="CG36" s="381"/>
      <c r="CH36" s="381"/>
      <c r="CI36" s="381"/>
      <c r="CJ36" s="381"/>
      <c r="CK36" s="381"/>
      <c r="CL36" s="381"/>
      <c r="CM36" s="381"/>
      <c r="CN36" s="175"/>
      <c r="CO36" s="380">
        <f t="shared" si="3"/>
        <v>15</v>
      </c>
      <c r="CP36" s="380"/>
      <c r="CQ36" s="381" t="str">
        <f>IF('各会計、関係団体の財政状況及び健全化判断比率'!BS9="","",'各会計、関係団体の財政状況及び健全化判断比率'!BS9)</f>
        <v>公益財団法人　三鷹国際交流協会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2">
      <c r="A37" s="175"/>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5</v>
      </c>
      <c r="V37" s="380"/>
      <c r="W37" s="381" t="str">
        <f>IF('各会計、関係団体の財政状況及び健全化判断比率'!B31="","",'各会計、関係団体の財政状況及び健全化判断比率'!B31)</f>
        <v>後期高齢者医療特別会計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東京市町村総合事務組合（交通災害共済事業特別会計）</v>
      </c>
      <c r="BZ37" s="381"/>
      <c r="CA37" s="381"/>
      <c r="CB37" s="381"/>
      <c r="CC37" s="381"/>
      <c r="CD37" s="381"/>
      <c r="CE37" s="381"/>
      <c r="CF37" s="381"/>
      <c r="CG37" s="381"/>
      <c r="CH37" s="381"/>
      <c r="CI37" s="381"/>
      <c r="CJ37" s="381"/>
      <c r="CK37" s="381"/>
      <c r="CL37" s="381"/>
      <c r="CM37" s="381"/>
      <c r="CN37" s="175"/>
      <c r="CO37" s="380">
        <f t="shared" si="3"/>
        <v>16</v>
      </c>
      <c r="CP37" s="380"/>
      <c r="CQ37" s="381" t="str">
        <f>IF('各会計、関係団体の財政状況及び健全化判断比率'!BS10="","",'各会計、関係団体の財政状況及び健全化判断比率'!BS10)</f>
        <v>株式会社　まちづくり三鷹</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2">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f t="shared" si="3"/>
        <v>17</v>
      </c>
      <c r="CP38" s="380"/>
      <c r="CQ38" s="381" t="str">
        <f>IF('各会計、関係団体の財政状況及び健全化判断比率'!BS11="","",'各会計、関係団体の財政状況及び健全化判断比率'!BS11)</f>
        <v>三鷹市土地開発公社</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v>
      </c>
      <c r="DH38" s="378"/>
      <c r="DI38" s="180"/>
    </row>
    <row r="39" spans="1:113" ht="32.25" customHeight="1" x14ac:dyDescent="0.2">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東京都後期高齢者医療連合（後期高齢者医療特別会計）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2">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2">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211</v>
      </c>
      <c r="E46" s="377" t="s">
        <v>212</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213</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214</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215</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216</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217</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218</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219</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CO7KefZYY+UWx/IJvfxNiBWqY1t6LQQrqBLcndZU+DbH/nlXRBQqMz6Cvc9zkgtzLwyBzblcQJ2Jn/AUM0VdRA==" saltValue="vIClH6ukvy82XQzV8avt5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8" customHeight="1" x14ac:dyDescent="0.2">
      <c r="A1" s="22"/>
      <c r="B1" s="22"/>
      <c r="C1" s="22"/>
      <c r="D1" s="22"/>
      <c r="E1" s="22"/>
      <c r="F1" s="22"/>
      <c r="G1" s="22"/>
      <c r="H1" s="22"/>
      <c r="I1" s="22"/>
      <c r="J1" s="22"/>
      <c r="K1" s="22"/>
      <c r="L1" s="22"/>
      <c r="M1" s="22"/>
      <c r="N1" s="22"/>
      <c r="O1" s="22"/>
      <c r="P1" s="22"/>
    </row>
    <row r="2" spans="1:16" ht="16.8" customHeight="1" x14ac:dyDescent="0.2">
      <c r="A2" s="22"/>
      <c r="B2" s="22"/>
      <c r="C2" s="22"/>
      <c r="D2" s="22"/>
      <c r="E2" s="22"/>
      <c r="F2" s="22"/>
      <c r="G2" s="22"/>
      <c r="H2" s="22"/>
      <c r="I2" s="22"/>
      <c r="J2" s="22"/>
      <c r="K2" s="22"/>
      <c r="L2" s="22"/>
      <c r="M2" s="22"/>
      <c r="N2" s="22"/>
      <c r="O2" s="22"/>
      <c r="P2" s="22"/>
    </row>
    <row r="3" spans="1:16" ht="16.8" customHeight="1" x14ac:dyDescent="0.2">
      <c r="A3" s="22"/>
      <c r="B3" s="22"/>
      <c r="C3" s="22"/>
      <c r="D3" s="22"/>
      <c r="E3" s="22"/>
      <c r="F3" s="22"/>
      <c r="G3" s="22"/>
      <c r="H3" s="22"/>
      <c r="I3" s="22"/>
      <c r="J3" s="22"/>
      <c r="K3" s="22"/>
      <c r="L3" s="22"/>
      <c r="M3" s="22"/>
      <c r="N3" s="22"/>
      <c r="O3" s="22"/>
      <c r="P3" s="22"/>
    </row>
    <row r="4" spans="1:16" ht="16.8" customHeight="1" x14ac:dyDescent="0.2">
      <c r="A4" s="22"/>
      <c r="B4" s="22"/>
      <c r="C4" s="22"/>
      <c r="D4" s="22"/>
      <c r="E4" s="22"/>
      <c r="F4" s="22"/>
      <c r="G4" s="22"/>
      <c r="H4" s="22"/>
      <c r="I4" s="22"/>
      <c r="J4" s="22"/>
      <c r="K4" s="22"/>
      <c r="L4" s="22"/>
      <c r="M4" s="22"/>
      <c r="N4" s="22"/>
      <c r="O4" s="22"/>
      <c r="P4" s="22"/>
    </row>
    <row r="5" spans="1:16" ht="16.8" customHeight="1" x14ac:dyDescent="0.2">
      <c r="A5" s="22"/>
      <c r="B5" s="22"/>
      <c r="C5" s="22"/>
      <c r="D5" s="22"/>
      <c r="E5" s="22"/>
      <c r="F5" s="22"/>
      <c r="G5" s="22"/>
      <c r="H5" s="22"/>
      <c r="I5" s="22"/>
      <c r="J5" s="22"/>
      <c r="K5" s="22"/>
      <c r="L5" s="22"/>
      <c r="M5" s="22"/>
      <c r="N5" s="22"/>
      <c r="O5" s="22"/>
      <c r="P5" s="22"/>
    </row>
    <row r="6" spans="1:16" ht="16.8" customHeight="1" x14ac:dyDescent="0.2">
      <c r="A6" s="22"/>
      <c r="B6" s="22"/>
      <c r="C6" s="22"/>
      <c r="D6" s="22"/>
      <c r="E6" s="22"/>
      <c r="F6" s="22"/>
      <c r="G6" s="22"/>
      <c r="H6" s="22"/>
      <c r="I6" s="22"/>
      <c r="J6" s="22"/>
      <c r="K6" s="22"/>
      <c r="L6" s="22"/>
      <c r="M6" s="22"/>
      <c r="N6" s="22"/>
      <c r="O6" s="22"/>
      <c r="P6" s="22"/>
    </row>
    <row r="7" spans="1:16" ht="16.8" customHeight="1" x14ac:dyDescent="0.2">
      <c r="A7" s="22"/>
      <c r="B7" s="22"/>
      <c r="C7" s="22"/>
      <c r="D7" s="22"/>
      <c r="E7" s="22"/>
      <c r="F7" s="22"/>
      <c r="G7" s="22"/>
      <c r="H7" s="22"/>
      <c r="I7" s="22"/>
      <c r="J7" s="22"/>
      <c r="K7" s="22"/>
      <c r="L7" s="22"/>
      <c r="M7" s="22"/>
      <c r="N7" s="22"/>
      <c r="O7" s="22"/>
      <c r="P7" s="22"/>
    </row>
    <row r="8" spans="1:16" ht="16.8" customHeight="1" x14ac:dyDescent="0.2">
      <c r="A8" s="22"/>
      <c r="B8" s="22"/>
      <c r="C8" s="22"/>
      <c r="D8" s="22"/>
      <c r="E8" s="22"/>
      <c r="F8" s="22"/>
      <c r="G8" s="22"/>
      <c r="H8" s="22"/>
      <c r="I8" s="22"/>
      <c r="J8" s="22"/>
      <c r="K8" s="22"/>
      <c r="L8" s="22"/>
      <c r="M8" s="22"/>
      <c r="N8" s="22"/>
      <c r="O8" s="22"/>
      <c r="P8" s="22"/>
    </row>
    <row r="9" spans="1:16" ht="16.8" customHeight="1" x14ac:dyDescent="0.2">
      <c r="A9" s="22"/>
      <c r="B9" s="22"/>
      <c r="C9" s="22"/>
      <c r="D9" s="22"/>
      <c r="E9" s="22"/>
      <c r="F9" s="22"/>
      <c r="G9" s="22"/>
      <c r="H9" s="22"/>
      <c r="I9" s="22"/>
      <c r="J9" s="22"/>
      <c r="K9" s="22"/>
      <c r="L9" s="22"/>
      <c r="M9" s="22"/>
      <c r="N9" s="22"/>
      <c r="O9" s="22"/>
      <c r="P9" s="22"/>
    </row>
    <row r="10" spans="1:16" ht="16.8" customHeight="1" x14ac:dyDescent="0.2">
      <c r="A10" s="22"/>
      <c r="B10" s="22"/>
      <c r="C10" s="22"/>
      <c r="D10" s="22"/>
      <c r="E10" s="22"/>
      <c r="F10" s="22"/>
      <c r="G10" s="22"/>
      <c r="H10" s="22"/>
      <c r="I10" s="22"/>
      <c r="J10" s="22"/>
      <c r="K10" s="22"/>
      <c r="L10" s="22"/>
      <c r="M10" s="22"/>
      <c r="N10" s="22"/>
      <c r="O10" s="22"/>
      <c r="P10" s="22"/>
    </row>
    <row r="11" spans="1:16" ht="16.8" customHeight="1" x14ac:dyDescent="0.2">
      <c r="A11" s="22"/>
      <c r="B11" s="22"/>
      <c r="C11" s="22"/>
      <c r="D11" s="22"/>
      <c r="E11" s="22"/>
      <c r="F11" s="22"/>
      <c r="G11" s="22"/>
      <c r="H11" s="22"/>
      <c r="I11" s="22"/>
      <c r="J11" s="22"/>
      <c r="K11" s="22"/>
      <c r="L11" s="22"/>
      <c r="M11" s="22"/>
      <c r="N11" s="22"/>
      <c r="O11" s="22"/>
      <c r="P11" s="22"/>
    </row>
    <row r="12" spans="1:16" ht="16.8" customHeight="1" x14ac:dyDescent="0.2">
      <c r="A12" s="22"/>
      <c r="B12" s="22"/>
      <c r="C12" s="22"/>
      <c r="D12" s="22"/>
      <c r="E12" s="22"/>
      <c r="F12" s="22"/>
      <c r="G12" s="22"/>
      <c r="H12" s="22"/>
      <c r="I12" s="22"/>
      <c r="J12" s="22"/>
      <c r="K12" s="22"/>
      <c r="L12" s="22"/>
      <c r="M12" s="22"/>
      <c r="N12" s="22"/>
      <c r="O12" s="22"/>
      <c r="P12" s="22"/>
    </row>
    <row r="13" spans="1:16" ht="16.8" customHeight="1" x14ac:dyDescent="0.2">
      <c r="A13" s="22"/>
      <c r="B13" s="22"/>
      <c r="C13" s="22"/>
      <c r="D13" s="22"/>
      <c r="E13" s="22"/>
      <c r="F13" s="22"/>
      <c r="G13" s="22"/>
      <c r="H13" s="22"/>
      <c r="I13" s="22"/>
      <c r="J13" s="22"/>
      <c r="K13" s="22"/>
      <c r="L13" s="22"/>
      <c r="M13" s="22"/>
      <c r="N13" s="22"/>
      <c r="O13" s="22"/>
      <c r="P13" s="22"/>
    </row>
    <row r="14" spans="1:16" ht="16.8" customHeight="1" x14ac:dyDescent="0.2">
      <c r="A14" s="22"/>
      <c r="B14" s="22"/>
      <c r="C14" s="22"/>
      <c r="D14" s="22"/>
      <c r="E14" s="22"/>
      <c r="F14" s="22"/>
      <c r="G14" s="22"/>
      <c r="H14" s="22"/>
      <c r="I14" s="22"/>
      <c r="J14" s="22"/>
      <c r="K14" s="22"/>
      <c r="L14" s="22"/>
      <c r="M14" s="22"/>
      <c r="N14" s="22"/>
      <c r="O14" s="22"/>
      <c r="P14" s="22"/>
    </row>
    <row r="15" spans="1:16" ht="16.8" customHeight="1" x14ac:dyDescent="0.2">
      <c r="A15" s="22"/>
      <c r="B15" s="22"/>
      <c r="C15" s="22"/>
      <c r="D15" s="22"/>
      <c r="E15" s="22"/>
      <c r="F15" s="22"/>
      <c r="G15" s="22"/>
      <c r="H15" s="22"/>
      <c r="I15" s="22"/>
      <c r="J15" s="22"/>
      <c r="K15" s="22"/>
      <c r="L15" s="22"/>
      <c r="M15" s="22"/>
      <c r="N15" s="22"/>
      <c r="O15" s="22"/>
      <c r="P15" s="22"/>
    </row>
    <row r="16" spans="1:16" ht="16.8" customHeight="1" x14ac:dyDescent="0.2">
      <c r="A16" s="22"/>
      <c r="B16" s="22"/>
      <c r="C16" s="22"/>
      <c r="D16" s="22"/>
      <c r="E16" s="22"/>
      <c r="F16" s="22"/>
      <c r="G16" s="22"/>
      <c r="H16" s="22"/>
      <c r="I16" s="22"/>
      <c r="J16" s="22"/>
      <c r="K16" s="22"/>
      <c r="L16" s="22"/>
      <c r="M16" s="22"/>
      <c r="N16" s="22"/>
      <c r="O16" s="22"/>
      <c r="P16" s="22"/>
    </row>
    <row r="17" spans="1:16" ht="16.8" customHeight="1" x14ac:dyDescent="0.2">
      <c r="A17" s="22"/>
      <c r="B17" s="22"/>
      <c r="C17" s="22"/>
      <c r="D17" s="22"/>
      <c r="E17" s="22"/>
      <c r="F17" s="22"/>
      <c r="G17" s="22"/>
      <c r="H17" s="22"/>
      <c r="I17" s="22"/>
      <c r="J17" s="22"/>
      <c r="K17" s="22"/>
      <c r="L17" s="22"/>
      <c r="M17" s="22"/>
      <c r="N17" s="22"/>
      <c r="O17" s="22"/>
      <c r="P17" s="22"/>
    </row>
    <row r="18" spans="1:16" ht="16.8" customHeight="1" x14ac:dyDescent="0.2">
      <c r="A18" s="22"/>
      <c r="B18" s="22"/>
      <c r="C18" s="22"/>
      <c r="D18" s="22"/>
      <c r="E18" s="22"/>
      <c r="F18" s="22"/>
      <c r="G18" s="22"/>
      <c r="H18" s="22"/>
      <c r="I18" s="22"/>
      <c r="J18" s="22"/>
      <c r="K18" s="22"/>
      <c r="L18" s="22"/>
      <c r="M18" s="22"/>
      <c r="N18" s="22"/>
      <c r="O18" s="22"/>
      <c r="P18" s="22"/>
    </row>
    <row r="19" spans="1:16" ht="16.8" customHeight="1" x14ac:dyDescent="0.2">
      <c r="A19" s="22"/>
      <c r="B19" s="22"/>
      <c r="C19" s="22"/>
      <c r="D19" s="22"/>
      <c r="E19" s="22"/>
      <c r="F19" s="22"/>
      <c r="G19" s="22"/>
      <c r="H19" s="22"/>
      <c r="I19" s="22"/>
      <c r="J19" s="22"/>
      <c r="K19" s="22"/>
      <c r="L19" s="22"/>
      <c r="M19" s="22"/>
      <c r="N19" s="22"/>
      <c r="O19" s="22"/>
      <c r="P19" s="22"/>
    </row>
    <row r="20" spans="1:16" ht="16.8" customHeight="1" x14ac:dyDescent="0.2">
      <c r="A20" s="22"/>
      <c r="B20" s="22"/>
      <c r="C20" s="22"/>
      <c r="D20" s="22"/>
      <c r="E20" s="22"/>
      <c r="F20" s="22"/>
      <c r="G20" s="22"/>
      <c r="H20" s="22"/>
      <c r="I20" s="22"/>
      <c r="J20" s="22"/>
      <c r="K20" s="22"/>
      <c r="L20" s="22"/>
      <c r="M20" s="22"/>
      <c r="N20" s="22"/>
      <c r="O20" s="22"/>
      <c r="P20" s="22"/>
    </row>
    <row r="21" spans="1:16" ht="16.8" customHeight="1" x14ac:dyDescent="0.2">
      <c r="A21" s="22"/>
      <c r="B21" s="22"/>
      <c r="C21" s="22"/>
      <c r="D21" s="22"/>
      <c r="E21" s="22"/>
      <c r="F21" s="22"/>
      <c r="G21" s="22"/>
      <c r="H21" s="22"/>
      <c r="I21" s="22"/>
      <c r="J21" s="22"/>
      <c r="K21" s="22"/>
      <c r="L21" s="22"/>
      <c r="M21" s="22"/>
      <c r="N21" s="22"/>
      <c r="O21" s="22"/>
      <c r="P21" s="22"/>
    </row>
    <row r="22" spans="1:16" ht="16.8" customHeight="1" x14ac:dyDescent="0.2">
      <c r="A22" s="22"/>
      <c r="B22" s="22"/>
      <c r="C22" s="22"/>
      <c r="D22" s="22"/>
      <c r="E22" s="22"/>
      <c r="F22" s="22"/>
      <c r="G22" s="22"/>
      <c r="H22" s="22"/>
      <c r="I22" s="22"/>
      <c r="J22" s="22"/>
      <c r="K22" s="22"/>
      <c r="L22" s="22"/>
      <c r="M22" s="22"/>
      <c r="N22" s="22"/>
      <c r="O22" s="22"/>
      <c r="P22" s="22"/>
    </row>
    <row r="23" spans="1:16" ht="16.8" customHeight="1" x14ac:dyDescent="0.2">
      <c r="A23" s="22"/>
      <c r="B23" s="22"/>
      <c r="C23" s="22"/>
      <c r="D23" s="22"/>
      <c r="E23" s="22"/>
      <c r="F23" s="22"/>
      <c r="G23" s="22"/>
      <c r="H23" s="22"/>
      <c r="I23" s="22"/>
      <c r="J23" s="22"/>
      <c r="K23" s="22"/>
      <c r="L23" s="22"/>
      <c r="M23" s="22"/>
      <c r="N23" s="22"/>
      <c r="O23" s="22"/>
      <c r="P23" s="22"/>
    </row>
    <row r="24" spans="1:16" ht="16.8" customHeight="1" x14ac:dyDescent="0.2">
      <c r="A24" s="22"/>
      <c r="B24" s="22"/>
      <c r="C24" s="22"/>
      <c r="D24" s="22"/>
      <c r="E24" s="22"/>
      <c r="F24" s="22"/>
      <c r="G24" s="22"/>
      <c r="H24" s="22"/>
      <c r="I24" s="22"/>
      <c r="J24" s="22"/>
      <c r="K24" s="22"/>
      <c r="L24" s="22"/>
      <c r="M24" s="22"/>
      <c r="N24" s="22"/>
      <c r="O24" s="22"/>
      <c r="P24" s="22"/>
    </row>
    <row r="25" spans="1:16" ht="16.8" customHeight="1" x14ac:dyDescent="0.2">
      <c r="A25" s="22"/>
      <c r="B25" s="22"/>
      <c r="C25" s="22"/>
      <c r="D25" s="22"/>
      <c r="E25" s="22"/>
      <c r="F25" s="22"/>
      <c r="G25" s="22"/>
      <c r="H25" s="22"/>
      <c r="I25" s="22"/>
      <c r="J25" s="22"/>
      <c r="K25" s="22"/>
      <c r="L25" s="22"/>
      <c r="M25" s="22"/>
      <c r="N25" s="22"/>
      <c r="O25" s="22"/>
      <c r="P25" s="22"/>
    </row>
    <row r="26" spans="1:16" ht="16.8" customHeight="1" x14ac:dyDescent="0.2">
      <c r="A26" s="22"/>
      <c r="B26" s="22"/>
      <c r="C26" s="22"/>
      <c r="D26" s="22"/>
      <c r="E26" s="22"/>
      <c r="F26" s="22"/>
      <c r="G26" s="22"/>
      <c r="H26" s="22"/>
      <c r="I26" s="22"/>
      <c r="J26" s="22"/>
      <c r="K26" s="22"/>
      <c r="L26" s="22"/>
      <c r="M26" s="22"/>
      <c r="N26" s="22"/>
      <c r="O26" s="22"/>
      <c r="P26" s="22"/>
    </row>
    <row r="27" spans="1:16" ht="16.8" customHeight="1" x14ac:dyDescent="0.2">
      <c r="A27" s="22"/>
      <c r="B27" s="22"/>
      <c r="C27" s="22"/>
      <c r="D27" s="22"/>
      <c r="E27" s="22"/>
      <c r="F27" s="22"/>
      <c r="G27" s="22"/>
      <c r="H27" s="22"/>
      <c r="I27" s="22"/>
      <c r="J27" s="22"/>
      <c r="K27" s="22"/>
      <c r="L27" s="22"/>
      <c r="M27" s="22"/>
      <c r="N27" s="22"/>
      <c r="O27" s="22"/>
      <c r="P27" s="22"/>
    </row>
    <row r="28" spans="1:16" ht="16.8" customHeight="1" x14ac:dyDescent="0.2">
      <c r="A28" s="22"/>
      <c r="B28" s="22"/>
      <c r="C28" s="22"/>
      <c r="D28" s="22"/>
      <c r="E28" s="22"/>
      <c r="F28" s="22"/>
      <c r="G28" s="22"/>
      <c r="H28" s="22"/>
      <c r="I28" s="22"/>
      <c r="J28" s="22"/>
      <c r="K28" s="22"/>
      <c r="L28" s="22"/>
      <c r="M28" s="22"/>
      <c r="N28" s="22"/>
      <c r="O28" s="22"/>
      <c r="P28" s="22"/>
    </row>
    <row r="29" spans="1:16" ht="16.8" customHeight="1" x14ac:dyDescent="0.2">
      <c r="A29" s="22"/>
      <c r="B29" s="22"/>
      <c r="C29" s="22"/>
      <c r="D29" s="22"/>
      <c r="E29" s="22"/>
      <c r="F29" s="22"/>
      <c r="G29" s="22"/>
      <c r="H29" s="22"/>
      <c r="I29" s="22"/>
      <c r="J29" s="22"/>
      <c r="K29" s="22"/>
      <c r="L29" s="22"/>
      <c r="M29" s="22"/>
      <c r="N29" s="22"/>
      <c r="O29" s="22"/>
      <c r="P29" s="22"/>
    </row>
    <row r="30" spans="1:16" ht="16.8" customHeight="1" x14ac:dyDescent="0.2">
      <c r="A30" s="22"/>
      <c r="B30" s="22"/>
      <c r="C30" s="22"/>
      <c r="D30" s="22"/>
      <c r="E30" s="22"/>
      <c r="F30" s="22"/>
      <c r="G30" s="22"/>
      <c r="H30" s="22"/>
      <c r="I30" s="22"/>
      <c r="J30" s="22"/>
      <c r="K30" s="22"/>
      <c r="L30" s="22"/>
      <c r="M30" s="22"/>
      <c r="N30" s="22"/>
      <c r="O30" s="22"/>
      <c r="P30" s="22"/>
    </row>
    <row r="31" spans="1:16" ht="16.8"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162" t="s">
        <v>565</v>
      </c>
      <c r="D34" s="1162"/>
      <c r="E34" s="1163"/>
      <c r="F34" s="32">
        <v>4.7300000000000004</v>
      </c>
      <c r="G34" s="33">
        <v>2.81</v>
      </c>
      <c r="H34" s="33">
        <v>6.88</v>
      </c>
      <c r="I34" s="33">
        <v>5.54</v>
      </c>
      <c r="J34" s="34">
        <v>5.21</v>
      </c>
      <c r="K34" s="22"/>
      <c r="L34" s="22"/>
      <c r="M34" s="22"/>
      <c r="N34" s="22"/>
      <c r="O34" s="22"/>
      <c r="P34" s="22"/>
    </row>
    <row r="35" spans="1:16" ht="39" customHeight="1" x14ac:dyDescent="0.2">
      <c r="A35" s="22"/>
      <c r="B35" s="35"/>
      <c r="C35" s="1158" t="s">
        <v>566</v>
      </c>
      <c r="D35" s="1158"/>
      <c r="E35" s="1159"/>
      <c r="F35" s="36">
        <v>0.23</v>
      </c>
      <c r="G35" s="37">
        <v>0</v>
      </c>
      <c r="H35" s="37">
        <v>0.38</v>
      </c>
      <c r="I35" s="37">
        <v>0.62</v>
      </c>
      <c r="J35" s="38">
        <v>0.66</v>
      </c>
      <c r="K35" s="22"/>
      <c r="L35" s="22"/>
      <c r="M35" s="22"/>
      <c r="N35" s="22"/>
      <c r="O35" s="22"/>
      <c r="P35" s="22"/>
    </row>
    <row r="36" spans="1:16" ht="39" customHeight="1" x14ac:dyDescent="0.2">
      <c r="A36" s="22"/>
      <c r="B36" s="35"/>
      <c r="C36" s="1158" t="s">
        <v>567</v>
      </c>
      <c r="D36" s="1158"/>
      <c r="E36" s="1159"/>
      <c r="F36" s="36">
        <v>0.21</v>
      </c>
      <c r="G36" s="37">
        <v>0.2</v>
      </c>
      <c r="H36" s="37">
        <v>0.41</v>
      </c>
      <c r="I36" s="37">
        <v>0.34</v>
      </c>
      <c r="J36" s="38">
        <v>0.28000000000000003</v>
      </c>
      <c r="K36" s="22"/>
      <c r="L36" s="22"/>
      <c r="M36" s="22"/>
      <c r="N36" s="22"/>
      <c r="O36" s="22"/>
      <c r="P36" s="22"/>
    </row>
    <row r="37" spans="1:16" ht="39" customHeight="1" x14ac:dyDescent="0.2">
      <c r="A37" s="22"/>
      <c r="B37" s="35"/>
      <c r="C37" s="1158" t="s">
        <v>568</v>
      </c>
      <c r="D37" s="1158"/>
      <c r="E37" s="1159"/>
      <c r="F37" s="36" t="s">
        <v>519</v>
      </c>
      <c r="G37" s="37" t="s">
        <v>519</v>
      </c>
      <c r="H37" s="37">
        <v>0.2</v>
      </c>
      <c r="I37" s="37">
        <v>0.22</v>
      </c>
      <c r="J37" s="38">
        <v>0.26</v>
      </c>
      <c r="K37" s="22"/>
      <c r="L37" s="22"/>
      <c r="M37" s="22"/>
      <c r="N37" s="22"/>
      <c r="O37" s="22"/>
      <c r="P37" s="22"/>
    </row>
    <row r="38" spans="1:16" ht="39" customHeight="1" x14ac:dyDescent="0.2">
      <c r="A38" s="22"/>
      <c r="B38" s="35"/>
      <c r="C38" s="1158" t="s">
        <v>569</v>
      </c>
      <c r="D38" s="1158"/>
      <c r="E38" s="1159"/>
      <c r="F38" s="36">
        <v>0.01</v>
      </c>
      <c r="G38" s="37">
        <v>0.01</v>
      </c>
      <c r="H38" s="37">
        <v>0.01</v>
      </c>
      <c r="I38" s="37">
        <v>0.01</v>
      </c>
      <c r="J38" s="38">
        <v>0.01</v>
      </c>
      <c r="K38" s="22"/>
      <c r="L38" s="22"/>
      <c r="M38" s="22"/>
      <c r="N38" s="22"/>
      <c r="O38" s="22"/>
      <c r="P38" s="22"/>
    </row>
    <row r="39" spans="1:16" ht="39" customHeight="1" x14ac:dyDescent="0.2">
      <c r="A39" s="22"/>
      <c r="B39" s="35"/>
      <c r="C39" s="1158" t="s">
        <v>570</v>
      </c>
      <c r="D39" s="1158"/>
      <c r="E39" s="1159"/>
      <c r="F39" s="36">
        <v>0.01</v>
      </c>
      <c r="G39" s="37">
        <v>0</v>
      </c>
      <c r="H39" s="37">
        <v>0</v>
      </c>
      <c r="I39" s="37">
        <v>0</v>
      </c>
      <c r="J39" s="38">
        <v>0</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571</v>
      </c>
      <c r="D42" s="1158"/>
      <c r="E42" s="1159"/>
      <c r="F42" s="36" t="s">
        <v>519</v>
      </c>
      <c r="G42" s="37" t="s">
        <v>519</v>
      </c>
      <c r="H42" s="37" t="s">
        <v>519</v>
      </c>
      <c r="I42" s="37" t="s">
        <v>519</v>
      </c>
      <c r="J42" s="38" t="s">
        <v>519</v>
      </c>
      <c r="K42" s="22"/>
      <c r="L42" s="22"/>
      <c r="M42" s="22"/>
      <c r="N42" s="22"/>
      <c r="O42" s="22"/>
      <c r="P42" s="22"/>
    </row>
    <row r="43" spans="1:16" ht="39" customHeight="1" thickBot="1" x14ac:dyDescent="0.25">
      <c r="A43" s="22"/>
      <c r="B43" s="40"/>
      <c r="C43" s="1160" t="s">
        <v>572</v>
      </c>
      <c r="D43" s="1160"/>
      <c r="E43" s="1161"/>
      <c r="F43" s="41">
        <v>0.01</v>
      </c>
      <c r="G43" s="42">
        <v>0.55000000000000004</v>
      </c>
      <c r="H43" s="42">
        <v>0</v>
      </c>
      <c r="I43" s="42">
        <v>0</v>
      </c>
      <c r="J43" s="43" t="s">
        <v>519</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UjqDYynlwP7DtzbnBfTKxfGF++pr8wmf+6BtSy4YyvuhsA3e7vEe+nqS3DLQ/IkNWAq8m4xmsbUp64w4H2ntQ==" saltValue="SLuJ4OrGUKFeAN6p5Jfe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9"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3320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1.0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1.05" customHeight="1" thickBot="1" x14ac:dyDescent="0.25">
      <c r="A44" s="46"/>
      <c r="B44" s="49" t="s">
        <v>10</v>
      </c>
      <c r="C44" s="50"/>
      <c r="D44" s="50"/>
      <c r="E44" s="51"/>
      <c r="F44" s="51"/>
      <c r="G44" s="51"/>
      <c r="H44" s="51"/>
      <c r="I44" s="51"/>
      <c r="J44" s="52" t="s">
        <v>2</v>
      </c>
      <c r="K44" s="53" t="s">
        <v>560</v>
      </c>
      <c r="L44" s="54" t="s">
        <v>561</v>
      </c>
      <c r="M44" s="54" t="s">
        <v>562</v>
      </c>
      <c r="N44" s="54" t="s">
        <v>563</v>
      </c>
      <c r="O44" s="55" t="s">
        <v>564</v>
      </c>
      <c r="P44" s="46"/>
      <c r="Q44" s="46"/>
      <c r="R44" s="46"/>
      <c r="S44" s="46"/>
      <c r="T44" s="46"/>
      <c r="U44" s="46"/>
    </row>
    <row r="45" spans="1:21" ht="31.05" customHeight="1" x14ac:dyDescent="0.2">
      <c r="A45" s="46"/>
      <c r="B45" s="1187" t="s">
        <v>11</v>
      </c>
      <c r="C45" s="1188"/>
      <c r="D45" s="56"/>
      <c r="E45" s="1193" t="s">
        <v>12</v>
      </c>
      <c r="F45" s="1193"/>
      <c r="G45" s="1193"/>
      <c r="H45" s="1193"/>
      <c r="I45" s="1193"/>
      <c r="J45" s="1194"/>
      <c r="K45" s="57">
        <v>3927</v>
      </c>
      <c r="L45" s="58">
        <v>3930</v>
      </c>
      <c r="M45" s="58">
        <v>3722</v>
      </c>
      <c r="N45" s="58">
        <v>3708</v>
      </c>
      <c r="O45" s="59">
        <v>3728</v>
      </c>
      <c r="P45" s="46"/>
      <c r="Q45" s="46"/>
      <c r="R45" s="46"/>
      <c r="S45" s="46"/>
      <c r="T45" s="46"/>
      <c r="U45" s="46"/>
    </row>
    <row r="46" spans="1:21" ht="31.05" customHeight="1" x14ac:dyDescent="0.2">
      <c r="A46" s="46"/>
      <c r="B46" s="1189"/>
      <c r="C46" s="1190"/>
      <c r="D46" s="60"/>
      <c r="E46" s="1166" t="s">
        <v>13</v>
      </c>
      <c r="F46" s="1166"/>
      <c r="G46" s="1166"/>
      <c r="H46" s="1166"/>
      <c r="I46" s="1166"/>
      <c r="J46" s="1167"/>
      <c r="K46" s="61" t="s">
        <v>519</v>
      </c>
      <c r="L46" s="62" t="s">
        <v>519</v>
      </c>
      <c r="M46" s="62" t="s">
        <v>519</v>
      </c>
      <c r="N46" s="62" t="s">
        <v>519</v>
      </c>
      <c r="O46" s="63" t="s">
        <v>519</v>
      </c>
      <c r="P46" s="46"/>
      <c r="Q46" s="46"/>
      <c r="R46" s="46"/>
      <c r="S46" s="46"/>
      <c r="T46" s="46"/>
      <c r="U46" s="46"/>
    </row>
    <row r="47" spans="1:21" ht="31.05" customHeight="1" x14ac:dyDescent="0.2">
      <c r="A47" s="46"/>
      <c r="B47" s="1189"/>
      <c r="C47" s="1190"/>
      <c r="D47" s="60"/>
      <c r="E47" s="1166" t="s">
        <v>14</v>
      </c>
      <c r="F47" s="1166"/>
      <c r="G47" s="1166"/>
      <c r="H47" s="1166"/>
      <c r="I47" s="1166"/>
      <c r="J47" s="1167"/>
      <c r="K47" s="61" t="s">
        <v>519</v>
      </c>
      <c r="L47" s="62" t="s">
        <v>519</v>
      </c>
      <c r="M47" s="62" t="s">
        <v>519</v>
      </c>
      <c r="N47" s="62" t="s">
        <v>519</v>
      </c>
      <c r="O47" s="63" t="s">
        <v>519</v>
      </c>
      <c r="P47" s="46"/>
      <c r="Q47" s="46"/>
      <c r="R47" s="46"/>
      <c r="S47" s="46"/>
      <c r="T47" s="46"/>
      <c r="U47" s="46"/>
    </row>
    <row r="48" spans="1:21" ht="31.05" customHeight="1" x14ac:dyDescent="0.2">
      <c r="A48" s="46"/>
      <c r="B48" s="1189"/>
      <c r="C48" s="1190"/>
      <c r="D48" s="60"/>
      <c r="E48" s="1166" t="s">
        <v>15</v>
      </c>
      <c r="F48" s="1166"/>
      <c r="G48" s="1166"/>
      <c r="H48" s="1166"/>
      <c r="I48" s="1166"/>
      <c r="J48" s="1167"/>
      <c r="K48" s="61">
        <v>481</v>
      </c>
      <c r="L48" s="62">
        <v>548</v>
      </c>
      <c r="M48" s="62">
        <v>564</v>
      </c>
      <c r="N48" s="62">
        <v>560</v>
      </c>
      <c r="O48" s="63">
        <v>395</v>
      </c>
      <c r="P48" s="46"/>
      <c r="Q48" s="46"/>
      <c r="R48" s="46"/>
      <c r="S48" s="46"/>
      <c r="T48" s="46"/>
      <c r="U48" s="46"/>
    </row>
    <row r="49" spans="1:21" ht="31.05" customHeight="1" x14ac:dyDescent="0.2">
      <c r="A49" s="46"/>
      <c r="B49" s="1189"/>
      <c r="C49" s="1190"/>
      <c r="D49" s="60"/>
      <c r="E49" s="1166" t="s">
        <v>16</v>
      </c>
      <c r="F49" s="1166"/>
      <c r="G49" s="1166"/>
      <c r="H49" s="1166"/>
      <c r="I49" s="1166"/>
      <c r="J49" s="1167"/>
      <c r="K49" s="61">
        <v>190</v>
      </c>
      <c r="L49" s="62">
        <v>186</v>
      </c>
      <c r="M49" s="62">
        <v>154</v>
      </c>
      <c r="N49" s="62">
        <v>133</v>
      </c>
      <c r="O49" s="63">
        <v>132</v>
      </c>
      <c r="P49" s="46"/>
      <c r="Q49" s="46"/>
      <c r="R49" s="46"/>
      <c r="S49" s="46"/>
      <c r="T49" s="46"/>
      <c r="U49" s="46"/>
    </row>
    <row r="50" spans="1:21" ht="31.05" customHeight="1" x14ac:dyDescent="0.2">
      <c r="A50" s="46"/>
      <c r="B50" s="1189"/>
      <c r="C50" s="1190"/>
      <c r="D50" s="60"/>
      <c r="E50" s="1166" t="s">
        <v>17</v>
      </c>
      <c r="F50" s="1166"/>
      <c r="G50" s="1166"/>
      <c r="H50" s="1166"/>
      <c r="I50" s="1166"/>
      <c r="J50" s="1167"/>
      <c r="K50" s="61">
        <v>582</v>
      </c>
      <c r="L50" s="62">
        <v>418</v>
      </c>
      <c r="M50" s="62">
        <v>279</v>
      </c>
      <c r="N50" s="62">
        <v>122</v>
      </c>
      <c r="O50" s="63">
        <v>232</v>
      </c>
      <c r="P50" s="46"/>
      <c r="Q50" s="46"/>
      <c r="R50" s="46"/>
      <c r="S50" s="46"/>
      <c r="T50" s="46"/>
      <c r="U50" s="46"/>
    </row>
    <row r="51" spans="1:21" ht="31.05" customHeight="1" x14ac:dyDescent="0.2">
      <c r="A51" s="46"/>
      <c r="B51" s="1191"/>
      <c r="C51" s="1192"/>
      <c r="D51" s="64"/>
      <c r="E51" s="1166" t="s">
        <v>18</v>
      </c>
      <c r="F51" s="1166"/>
      <c r="G51" s="1166"/>
      <c r="H51" s="1166"/>
      <c r="I51" s="1166"/>
      <c r="J51" s="1167"/>
      <c r="K51" s="61" t="s">
        <v>519</v>
      </c>
      <c r="L51" s="62" t="s">
        <v>519</v>
      </c>
      <c r="M51" s="62" t="s">
        <v>519</v>
      </c>
      <c r="N51" s="62" t="s">
        <v>519</v>
      </c>
      <c r="O51" s="63" t="s">
        <v>519</v>
      </c>
      <c r="P51" s="46"/>
      <c r="Q51" s="46"/>
      <c r="R51" s="46"/>
      <c r="S51" s="46"/>
      <c r="T51" s="46"/>
      <c r="U51" s="46"/>
    </row>
    <row r="52" spans="1:21" ht="31.05" customHeight="1" x14ac:dyDescent="0.2">
      <c r="A52" s="46"/>
      <c r="B52" s="1164" t="s">
        <v>19</v>
      </c>
      <c r="C52" s="1165"/>
      <c r="D52" s="64"/>
      <c r="E52" s="1166" t="s">
        <v>20</v>
      </c>
      <c r="F52" s="1166"/>
      <c r="G52" s="1166"/>
      <c r="H52" s="1166"/>
      <c r="I52" s="1166"/>
      <c r="J52" s="1167"/>
      <c r="K52" s="61">
        <v>4788</v>
      </c>
      <c r="L52" s="62">
        <v>4709</v>
      </c>
      <c r="M52" s="62">
        <v>4328</v>
      </c>
      <c r="N52" s="62">
        <v>4342</v>
      </c>
      <c r="O52" s="63">
        <v>3847</v>
      </c>
      <c r="P52" s="46"/>
      <c r="Q52" s="46"/>
      <c r="R52" s="46"/>
      <c r="S52" s="46"/>
      <c r="T52" s="46"/>
      <c r="U52" s="46"/>
    </row>
    <row r="53" spans="1:21" ht="31.05" customHeight="1" thickBot="1" x14ac:dyDescent="0.25">
      <c r="A53" s="46"/>
      <c r="B53" s="1168" t="s">
        <v>21</v>
      </c>
      <c r="C53" s="1169"/>
      <c r="D53" s="65"/>
      <c r="E53" s="1170" t="s">
        <v>22</v>
      </c>
      <c r="F53" s="1170"/>
      <c r="G53" s="1170"/>
      <c r="H53" s="1170"/>
      <c r="I53" s="1170"/>
      <c r="J53" s="1171"/>
      <c r="K53" s="66">
        <v>392</v>
      </c>
      <c r="L53" s="67">
        <v>373</v>
      </c>
      <c r="M53" s="67">
        <v>391</v>
      </c>
      <c r="N53" s="67">
        <v>181</v>
      </c>
      <c r="O53" s="68">
        <v>640</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573</v>
      </c>
      <c r="P56" s="46"/>
      <c r="Q56" s="46"/>
      <c r="R56" s="46"/>
      <c r="S56" s="46"/>
      <c r="T56" s="46"/>
      <c r="U56" s="46"/>
    </row>
    <row r="57" spans="1:21" ht="31.5" customHeight="1" thickBot="1" x14ac:dyDescent="0.25">
      <c r="A57" s="46"/>
      <c r="B57" s="74"/>
      <c r="C57" s="75"/>
      <c r="D57" s="75"/>
      <c r="E57" s="76"/>
      <c r="F57" s="76"/>
      <c r="G57" s="76"/>
      <c r="H57" s="76"/>
      <c r="I57" s="76"/>
      <c r="J57" s="77" t="s">
        <v>2</v>
      </c>
      <c r="K57" s="78" t="s">
        <v>574</v>
      </c>
      <c r="L57" s="79" t="s">
        <v>575</v>
      </c>
      <c r="M57" s="79" t="s">
        <v>576</v>
      </c>
      <c r="N57" s="79" t="s">
        <v>577</v>
      </c>
      <c r="O57" s="80" t="s">
        <v>578</v>
      </c>
      <c r="P57" s="46"/>
      <c r="Q57" s="46"/>
      <c r="R57" s="46"/>
      <c r="S57" s="46"/>
      <c r="T57" s="46"/>
      <c r="U57" s="46"/>
    </row>
    <row r="58" spans="1:21" ht="31.5" customHeight="1" x14ac:dyDescent="0.2">
      <c r="B58" s="1172" t="s">
        <v>26</v>
      </c>
      <c r="C58" s="1173"/>
      <c r="D58" s="1178" t="s">
        <v>27</v>
      </c>
      <c r="E58" s="1179"/>
      <c r="F58" s="1179"/>
      <c r="G58" s="1179"/>
      <c r="H58" s="1179"/>
      <c r="I58" s="1179"/>
      <c r="J58" s="1180"/>
      <c r="K58" s="81"/>
      <c r="L58" s="82"/>
      <c r="M58" s="82"/>
      <c r="N58" s="82"/>
      <c r="O58" s="83"/>
    </row>
    <row r="59" spans="1:21" ht="31.5" customHeight="1" x14ac:dyDescent="0.2">
      <c r="B59" s="1174"/>
      <c r="C59" s="1175"/>
      <c r="D59" s="1181" t="s">
        <v>28</v>
      </c>
      <c r="E59" s="1182"/>
      <c r="F59" s="1182"/>
      <c r="G59" s="1182"/>
      <c r="H59" s="1182"/>
      <c r="I59" s="1182"/>
      <c r="J59" s="1183"/>
      <c r="K59" s="84"/>
      <c r="L59" s="85"/>
      <c r="M59" s="85"/>
      <c r="N59" s="85"/>
      <c r="O59" s="86"/>
    </row>
    <row r="60" spans="1:21" ht="31.5" customHeight="1" thickBot="1" x14ac:dyDescent="0.25">
      <c r="B60" s="1176"/>
      <c r="C60" s="1177"/>
      <c r="D60" s="1184" t="s">
        <v>29</v>
      </c>
      <c r="E60" s="1185"/>
      <c r="F60" s="1185"/>
      <c r="G60" s="1185"/>
      <c r="H60" s="1185"/>
      <c r="I60" s="1185"/>
      <c r="J60" s="1186"/>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TPk5d9NquM3jtbkacw37sI8b2EIR19AdoMWTY7pRuuB+gf2u7U7vCxTEu/uBRxuexsHJidMyiYcIYzvjyP771A==" saltValue="U/YeQ50vWfRibPRkG40DF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560</v>
      </c>
      <c r="J40" s="101" t="s">
        <v>561</v>
      </c>
      <c r="K40" s="101" t="s">
        <v>562</v>
      </c>
      <c r="L40" s="101" t="s">
        <v>563</v>
      </c>
      <c r="M40" s="102" t="s">
        <v>564</v>
      </c>
    </row>
    <row r="41" spans="2:13" ht="27.75" customHeight="1" x14ac:dyDescent="0.2">
      <c r="B41" s="1207" t="s">
        <v>32</v>
      </c>
      <c r="C41" s="1208"/>
      <c r="D41" s="103"/>
      <c r="E41" s="1209" t="s">
        <v>33</v>
      </c>
      <c r="F41" s="1209"/>
      <c r="G41" s="1209"/>
      <c r="H41" s="1210"/>
      <c r="I41" s="342">
        <v>39479</v>
      </c>
      <c r="J41" s="343">
        <v>36309</v>
      </c>
      <c r="K41" s="343">
        <v>34366</v>
      </c>
      <c r="L41" s="343">
        <v>31051</v>
      </c>
      <c r="M41" s="344">
        <v>28133</v>
      </c>
    </row>
    <row r="42" spans="2:13" ht="27.75" customHeight="1" x14ac:dyDescent="0.2">
      <c r="B42" s="1197"/>
      <c r="C42" s="1198"/>
      <c r="D42" s="104"/>
      <c r="E42" s="1201" t="s">
        <v>34</v>
      </c>
      <c r="F42" s="1201"/>
      <c r="G42" s="1201"/>
      <c r="H42" s="1202"/>
      <c r="I42" s="345">
        <v>2492</v>
      </c>
      <c r="J42" s="346">
        <v>1740</v>
      </c>
      <c r="K42" s="346">
        <v>1550</v>
      </c>
      <c r="L42" s="346">
        <v>1397</v>
      </c>
      <c r="M42" s="347">
        <v>1077</v>
      </c>
    </row>
    <row r="43" spans="2:13" ht="27.75" customHeight="1" x14ac:dyDescent="0.2">
      <c r="B43" s="1197"/>
      <c r="C43" s="1198"/>
      <c r="D43" s="104"/>
      <c r="E43" s="1201" t="s">
        <v>35</v>
      </c>
      <c r="F43" s="1201"/>
      <c r="G43" s="1201"/>
      <c r="H43" s="1202"/>
      <c r="I43" s="345">
        <v>5914</v>
      </c>
      <c r="J43" s="346">
        <v>6005</v>
      </c>
      <c r="K43" s="346">
        <v>6336</v>
      </c>
      <c r="L43" s="346">
        <v>6357</v>
      </c>
      <c r="M43" s="347">
        <v>5879</v>
      </c>
    </row>
    <row r="44" spans="2:13" ht="27.75" customHeight="1" x14ac:dyDescent="0.2">
      <c r="B44" s="1197"/>
      <c r="C44" s="1198"/>
      <c r="D44" s="104"/>
      <c r="E44" s="1201" t="s">
        <v>36</v>
      </c>
      <c r="F44" s="1201"/>
      <c r="G44" s="1201"/>
      <c r="H44" s="1202"/>
      <c r="I44" s="345">
        <v>1120</v>
      </c>
      <c r="J44" s="346">
        <v>942</v>
      </c>
      <c r="K44" s="346">
        <v>790</v>
      </c>
      <c r="L44" s="346">
        <v>665</v>
      </c>
      <c r="M44" s="347">
        <v>535</v>
      </c>
    </row>
    <row r="45" spans="2:13" ht="27.75" customHeight="1" x14ac:dyDescent="0.2">
      <c r="B45" s="1197"/>
      <c r="C45" s="1198"/>
      <c r="D45" s="104"/>
      <c r="E45" s="1201" t="s">
        <v>37</v>
      </c>
      <c r="F45" s="1201"/>
      <c r="G45" s="1201"/>
      <c r="H45" s="1202"/>
      <c r="I45" s="345">
        <v>9212</v>
      </c>
      <c r="J45" s="346">
        <v>8571</v>
      </c>
      <c r="K45" s="346">
        <v>9053</v>
      </c>
      <c r="L45" s="346">
        <v>8968</v>
      </c>
      <c r="M45" s="347">
        <v>8745</v>
      </c>
    </row>
    <row r="46" spans="2:13" ht="27.75" customHeight="1" x14ac:dyDescent="0.2">
      <c r="B46" s="1197"/>
      <c r="C46" s="1198"/>
      <c r="D46" s="105"/>
      <c r="E46" s="1201" t="s">
        <v>38</v>
      </c>
      <c r="F46" s="1201"/>
      <c r="G46" s="1201"/>
      <c r="H46" s="1202"/>
      <c r="I46" s="345">
        <v>8</v>
      </c>
      <c r="J46" s="346">
        <v>6</v>
      </c>
      <c r="K46" s="346">
        <v>4</v>
      </c>
      <c r="L46" s="346">
        <v>2</v>
      </c>
      <c r="M46" s="347" t="s">
        <v>519</v>
      </c>
    </row>
    <row r="47" spans="2:13" ht="27.75" customHeight="1" x14ac:dyDescent="0.2">
      <c r="B47" s="1197"/>
      <c r="C47" s="1198"/>
      <c r="D47" s="106"/>
      <c r="E47" s="1211" t="s">
        <v>39</v>
      </c>
      <c r="F47" s="1212"/>
      <c r="G47" s="1212"/>
      <c r="H47" s="1213"/>
      <c r="I47" s="345" t="s">
        <v>519</v>
      </c>
      <c r="J47" s="346" t="s">
        <v>519</v>
      </c>
      <c r="K47" s="346" t="s">
        <v>519</v>
      </c>
      <c r="L47" s="346" t="s">
        <v>519</v>
      </c>
      <c r="M47" s="347" t="s">
        <v>519</v>
      </c>
    </row>
    <row r="48" spans="2:13" ht="27.75" customHeight="1" x14ac:dyDescent="0.2">
      <c r="B48" s="1197"/>
      <c r="C48" s="1198"/>
      <c r="D48" s="104"/>
      <c r="E48" s="1201" t="s">
        <v>40</v>
      </c>
      <c r="F48" s="1201"/>
      <c r="G48" s="1201"/>
      <c r="H48" s="1202"/>
      <c r="I48" s="345" t="s">
        <v>519</v>
      </c>
      <c r="J48" s="346" t="s">
        <v>519</v>
      </c>
      <c r="K48" s="346" t="s">
        <v>519</v>
      </c>
      <c r="L48" s="346" t="s">
        <v>519</v>
      </c>
      <c r="M48" s="347" t="s">
        <v>519</v>
      </c>
    </row>
    <row r="49" spans="2:13" ht="27.75" customHeight="1" x14ac:dyDescent="0.2">
      <c r="B49" s="1199"/>
      <c r="C49" s="1200"/>
      <c r="D49" s="104"/>
      <c r="E49" s="1201" t="s">
        <v>41</v>
      </c>
      <c r="F49" s="1201"/>
      <c r="G49" s="1201"/>
      <c r="H49" s="1202"/>
      <c r="I49" s="345" t="s">
        <v>519</v>
      </c>
      <c r="J49" s="346" t="s">
        <v>519</v>
      </c>
      <c r="K49" s="346" t="s">
        <v>519</v>
      </c>
      <c r="L49" s="346" t="s">
        <v>519</v>
      </c>
      <c r="M49" s="347" t="s">
        <v>519</v>
      </c>
    </row>
    <row r="50" spans="2:13" ht="27.75" customHeight="1" x14ac:dyDescent="0.2">
      <c r="B50" s="1195" t="s">
        <v>42</v>
      </c>
      <c r="C50" s="1196"/>
      <c r="D50" s="107"/>
      <c r="E50" s="1201" t="s">
        <v>43</v>
      </c>
      <c r="F50" s="1201"/>
      <c r="G50" s="1201"/>
      <c r="H50" s="1202"/>
      <c r="I50" s="345">
        <v>15429</v>
      </c>
      <c r="J50" s="346">
        <v>15013</v>
      </c>
      <c r="K50" s="346">
        <v>15897</v>
      </c>
      <c r="L50" s="346">
        <v>18153</v>
      </c>
      <c r="M50" s="347">
        <v>20150</v>
      </c>
    </row>
    <row r="51" spans="2:13" ht="27.75" customHeight="1" x14ac:dyDescent="0.2">
      <c r="B51" s="1197"/>
      <c r="C51" s="1198"/>
      <c r="D51" s="104"/>
      <c r="E51" s="1201" t="s">
        <v>44</v>
      </c>
      <c r="F51" s="1201"/>
      <c r="G51" s="1201"/>
      <c r="H51" s="1202"/>
      <c r="I51" s="345">
        <v>24344</v>
      </c>
      <c r="J51" s="346">
        <v>20345</v>
      </c>
      <c r="K51" s="346">
        <v>20291</v>
      </c>
      <c r="L51" s="346">
        <v>17632</v>
      </c>
      <c r="M51" s="347">
        <v>16494</v>
      </c>
    </row>
    <row r="52" spans="2:13" ht="27.75" customHeight="1" x14ac:dyDescent="0.2">
      <c r="B52" s="1199"/>
      <c r="C52" s="1200"/>
      <c r="D52" s="104"/>
      <c r="E52" s="1201" t="s">
        <v>45</v>
      </c>
      <c r="F52" s="1201"/>
      <c r="G52" s="1201"/>
      <c r="H52" s="1202"/>
      <c r="I52" s="345">
        <v>17514</v>
      </c>
      <c r="J52" s="346">
        <v>15623</v>
      </c>
      <c r="K52" s="346">
        <v>14359</v>
      </c>
      <c r="L52" s="346">
        <v>12681</v>
      </c>
      <c r="M52" s="347">
        <v>11181</v>
      </c>
    </row>
    <row r="53" spans="2:13" ht="27.75" customHeight="1" thickBot="1" x14ac:dyDescent="0.25">
      <c r="B53" s="1203" t="s">
        <v>46</v>
      </c>
      <c r="C53" s="1204"/>
      <c r="D53" s="108"/>
      <c r="E53" s="1205" t="s">
        <v>47</v>
      </c>
      <c r="F53" s="1205"/>
      <c r="G53" s="1205"/>
      <c r="H53" s="1206"/>
      <c r="I53" s="348">
        <v>938</v>
      </c>
      <c r="J53" s="349">
        <v>2593</v>
      </c>
      <c r="K53" s="349">
        <v>1553</v>
      </c>
      <c r="L53" s="349">
        <v>-26</v>
      </c>
      <c r="M53" s="350">
        <v>-3457</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yzb2+89xiwNE2Lq0g7CSPn5telB0SsUUV3Cfvy0/n9IVITyRexsxRCMiDsy2c071VJcUIWCLDx+Bz6y6BpT4Fg==" saltValue="0/C7DblT9v4W2hxKXNCl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8" customHeight="1" x14ac:dyDescent="0.2"/>
    <row r="2" ht="16.8" customHeight="1" x14ac:dyDescent="0.2"/>
    <row r="3" ht="16.8" customHeight="1" x14ac:dyDescent="0.2"/>
    <row r="4" ht="16.8" customHeight="1" x14ac:dyDescent="0.2"/>
    <row r="5" ht="16.8" customHeight="1" x14ac:dyDescent="0.2"/>
    <row r="6" ht="16.8" customHeight="1" x14ac:dyDescent="0.2"/>
    <row r="7" ht="16.8" customHeight="1" x14ac:dyDescent="0.2"/>
    <row r="8" ht="16.8" customHeight="1" x14ac:dyDescent="0.2"/>
    <row r="9" ht="16.8" customHeight="1" x14ac:dyDescent="0.2"/>
    <row r="10" ht="16.8" customHeight="1" x14ac:dyDescent="0.2"/>
    <row r="11" ht="16.8" customHeight="1" x14ac:dyDescent="0.2"/>
    <row r="12" ht="16.8" customHeight="1" x14ac:dyDescent="0.2"/>
    <row r="13" ht="16.8" customHeight="1" x14ac:dyDescent="0.2"/>
    <row r="14" ht="16.8" customHeight="1" x14ac:dyDescent="0.2"/>
    <row r="15" ht="16.8" customHeight="1" x14ac:dyDescent="0.2"/>
    <row r="16" ht="16.8" customHeight="1" x14ac:dyDescent="0.2"/>
    <row r="17" ht="16.8" customHeight="1" x14ac:dyDescent="0.2"/>
    <row r="18" ht="16.8" customHeight="1" x14ac:dyDescent="0.2"/>
    <row r="19" ht="16.8" customHeight="1" x14ac:dyDescent="0.2"/>
    <row r="20" ht="16.8" customHeight="1" x14ac:dyDescent="0.2"/>
    <row r="21" ht="16.8" customHeight="1" x14ac:dyDescent="0.2"/>
    <row r="22" ht="16.8" customHeight="1" x14ac:dyDescent="0.2"/>
    <row r="23" ht="16.8" customHeight="1" x14ac:dyDescent="0.2"/>
    <row r="24" ht="16.8" customHeight="1" x14ac:dyDescent="0.2"/>
    <row r="25" ht="16.8" customHeight="1" x14ac:dyDescent="0.2"/>
    <row r="26" ht="16.8" customHeight="1" x14ac:dyDescent="0.2"/>
    <row r="27" ht="16.8" customHeight="1" x14ac:dyDescent="0.2"/>
    <row r="28" ht="16.8" customHeight="1" x14ac:dyDescent="0.2"/>
    <row r="29" ht="16.8" customHeight="1" x14ac:dyDescent="0.2"/>
    <row r="30" ht="16.8" customHeight="1" x14ac:dyDescent="0.2"/>
    <row r="31" ht="16.8" customHeight="1" x14ac:dyDescent="0.2"/>
    <row r="32" ht="16.8" customHeight="1" x14ac:dyDescent="0.2"/>
    <row r="33" ht="16.8" customHeight="1" x14ac:dyDescent="0.2"/>
    <row r="34" ht="16.8" customHeight="1" x14ac:dyDescent="0.2"/>
    <row r="35" ht="16.8" customHeight="1" x14ac:dyDescent="0.2"/>
    <row r="36" ht="16.8" customHeight="1" x14ac:dyDescent="0.2"/>
    <row r="37" ht="16.8" customHeight="1" x14ac:dyDescent="0.2"/>
    <row r="38" ht="16.8" customHeight="1" x14ac:dyDescent="0.2"/>
    <row r="39" ht="16.8" customHeight="1" x14ac:dyDescent="0.2"/>
    <row r="40" ht="16.8" customHeight="1" x14ac:dyDescent="0.2"/>
    <row r="41" ht="16.8" customHeight="1" x14ac:dyDescent="0.2"/>
    <row r="42" ht="16.8" customHeight="1" x14ac:dyDescent="0.2"/>
    <row r="43" ht="16.8" customHeight="1" x14ac:dyDescent="0.2"/>
    <row r="44" ht="16.8" customHeight="1" x14ac:dyDescent="0.2"/>
    <row r="45" ht="16.8" customHeight="1" x14ac:dyDescent="0.2"/>
    <row r="46" ht="16.8" customHeight="1" x14ac:dyDescent="0.2"/>
    <row r="47" ht="16.8" customHeight="1" x14ac:dyDescent="0.2"/>
    <row r="48" ht="16.8" customHeight="1" x14ac:dyDescent="0.2"/>
    <row r="49" spans="2:8" ht="20.25" customHeight="1" x14ac:dyDescent="0.2"/>
    <row r="50" spans="2:8" ht="16.8" customHeight="1" x14ac:dyDescent="0.2"/>
    <row r="51" spans="2:8" ht="29.25" customHeight="1" x14ac:dyDescent="0.2"/>
    <row r="52" spans="2:8" ht="29.25" customHeight="1" x14ac:dyDescent="0.2"/>
    <row r="53" spans="2:8" ht="52.8" customHeight="1" thickBot="1" x14ac:dyDescent="0.3">
      <c r="B53" s="2"/>
      <c r="C53" s="2"/>
      <c r="D53" s="2"/>
      <c r="E53" s="2"/>
      <c r="F53" s="2"/>
      <c r="G53" s="2"/>
      <c r="H53" s="113" t="s">
        <v>49</v>
      </c>
    </row>
    <row r="54" spans="2:8" ht="29.25" customHeight="1" thickBot="1" x14ac:dyDescent="0.3">
      <c r="B54" s="114" t="s">
        <v>1</v>
      </c>
      <c r="C54" s="115"/>
      <c r="D54" s="115"/>
      <c r="E54" s="116" t="s">
        <v>2</v>
      </c>
      <c r="F54" s="117" t="s">
        <v>562</v>
      </c>
      <c r="G54" s="117" t="s">
        <v>563</v>
      </c>
      <c r="H54" s="118" t="s">
        <v>564</v>
      </c>
    </row>
    <row r="55" spans="2:8" ht="52.8" customHeight="1" x14ac:dyDescent="0.2">
      <c r="B55" s="119"/>
      <c r="C55" s="1222" t="s">
        <v>50</v>
      </c>
      <c r="D55" s="1222"/>
      <c r="E55" s="1223"/>
      <c r="F55" s="120">
        <v>4847</v>
      </c>
      <c r="G55" s="120">
        <v>5564</v>
      </c>
      <c r="H55" s="121">
        <v>6159</v>
      </c>
    </row>
    <row r="56" spans="2:8" ht="52.8" customHeight="1" x14ac:dyDescent="0.2">
      <c r="B56" s="122"/>
      <c r="C56" s="1224" t="s">
        <v>51</v>
      </c>
      <c r="D56" s="1224"/>
      <c r="E56" s="1225"/>
      <c r="F56" s="123" t="s">
        <v>519</v>
      </c>
      <c r="G56" s="123" t="s">
        <v>519</v>
      </c>
      <c r="H56" s="124" t="s">
        <v>519</v>
      </c>
    </row>
    <row r="57" spans="2:8" ht="53.25" customHeight="1" x14ac:dyDescent="0.2">
      <c r="B57" s="122"/>
      <c r="C57" s="1226" t="s">
        <v>52</v>
      </c>
      <c r="D57" s="1226"/>
      <c r="E57" s="1227"/>
      <c r="F57" s="125">
        <v>10304</v>
      </c>
      <c r="G57" s="125">
        <v>11819</v>
      </c>
      <c r="H57" s="126">
        <v>13124</v>
      </c>
    </row>
    <row r="58" spans="2:8" ht="45.75" customHeight="1" x14ac:dyDescent="0.2">
      <c r="B58" s="127"/>
      <c r="C58" s="1214" t="s">
        <v>591</v>
      </c>
      <c r="D58" s="1215"/>
      <c r="E58" s="1216"/>
      <c r="F58" s="128">
        <v>3773</v>
      </c>
      <c r="G58" s="128">
        <v>4087</v>
      </c>
      <c r="H58" s="129">
        <v>4684</v>
      </c>
    </row>
    <row r="59" spans="2:8" ht="45.75" customHeight="1" x14ac:dyDescent="0.2">
      <c r="B59" s="127"/>
      <c r="C59" s="1214" t="s">
        <v>594</v>
      </c>
      <c r="D59" s="1215"/>
      <c r="E59" s="1216"/>
      <c r="F59" s="128">
        <v>1788</v>
      </c>
      <c r="G59" s="128">
        <v>2391</v>
      </c>
      <c r="H59" s="129">
        <v>2895</v>
      </c>
    </row>
    <row r="60" spans="2:8" ht="45.75" customHeight="1" x14ac:dyDescent="0.2">
      <c r="B60" s="127"/>
      <c r="C60" s="1214" t="s">
        <v>592</v>
      </c>
      <c r="D60" s="1215"/>
      <c r="E60" s="1216"/>
      <c r="F60" s="128">
        <v>1940</v>
      </c>
      <c r="G60" s="128">
        <v>2544</v>
      </c>
      <c r="H60" s="129">
        <v>2751</v>
      </c>
    </row>
    <row r="61" spans="2:8" ht="45.75" customHeight="1" x14ac:dyDescent="0.2">
      <c r="B61" s="127"/>
      <c r="C61" s="1214" t="s">
        <v>593</v>
      </c>
      <c r="D61" s="1215"/>
      <c r="E61" s="1216"/>
      <c r="F61" s="128">
        <v>2454</v>
      </c>
      <c r="G61" s="128">
        <v>2454</v>
      </c>
      <c r="H61" s="129">
        <v>2454</v>
      </c>
    </row>
    <row r="62" spans="2:8" ht="45.75" customHeight="1" thickBot="1" x14ac:dyDescent="0.25">
      <c r="B62" s="130"/>
      <c r="C62" s="1217" t="s">
        <v>595</v>
      </c>
      <c r="D62" s="1218"/>
      <c r="E62" s="1219"/>
      <c r="F62" s="131">
        <v>277</v>
      </c>
      <c r="G62" s="131">
        <v>272</v>
      </c>
      <c r="H62" s="132">
        <v>269</v>
      </c>
    </row>
    <row r="63" spans="2:8" ht="52.8" customHeight="1" thickBot="1" x14ac:dyDescent="0.25">
      <c r="B63" s="133"/>
      <c r="C63" s="1220" t="s">
        <v>53</v>
      </c>
      <c r="D63" s="1220"/>
      <c r="E63" s="1221"/>
      <c r="F63" s="134">
        <v>15151</v>
      </c>
      <c r="G63" s="134">
        <v>17383</v>
      </c>
      <c r="H63" s="135">
        <v>19283</v>
      </c>
    </row>
    <row r="64" spans="2:8" ht="13.2" x14ac:dyDescent="0.2"/>
  </sheetData>
  <sheetProtection algorithmName="SHA-512" hashValue="9+zbPRFRcFXsRvq6M4HtdLOf8IwHC9LS7UTgNmzhUOMR1wmQQM1xFchi7nWOqR8M8vWIOQ+ubMs7HcKirA/PLQ==" saltValue="tFmjzDGk/4GorzUN8B5O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24F74-E7AA-4010-AE3B-FBCCC9D3C8CB}">
  <sheetPr>
    <pageSetUpPr fitToPage="1"/>
  </sheetPr>
  <dimension ref="A1:DE85"/>
  <sheetViews>
    <sheetView showGridLines="0" topLeftCell="A6" zoomScale="70" zoomScaleNormal="70" zoomScaleSheetLayoutView="55" workbookViewId="0">
      <selection activeCell="AN65" sqref="AN65:DC69"/>
    </sheetView>
  </sheetViews>
  <sheetFormatPr defaultColWidth="0" defaultRowHeight="0"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76"/>
      <c r="B1" s="375"/>
      <c r="DD1" s="255"/>
      <c r="DE1" s="255"/>
    </row>
    <row r="2" spans="1:109" ht="25.5" customHeight="1" x14ac:dyDescent="0.2">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5"/>
      <c r="DE2" s="255"/>
    </row>
    <row r="3" spans="1:109" ht="25.5" customHeight="1" x14ac:dyDescent="0.2">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5"/>
      <c r="DE3" s="255"/>
    </row>
    <row r="4" spans="1:109" s="253" customFormat="1" ht="13.2" x14ac:dyDescent="0.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3" customFormat="1" ht="13.2"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3" customFormat="1" ht="13.2"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3" customFormat="1" ht="13.2"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3" customFormat="1" ht="13.2" x14ac:dyDescent="0.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3" customFormat="1" ht="13.2" x14ac:dyDescent="0.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3" customFormat="1" ht="13.2" x14ac:dyDescent="0.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3" customFormat="1" ht="13.2" x14ac:dyDescent="0.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3" customFormat="1" ht="13.2" x14ac:dyDescent="0.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3" customFormat="1" ht="13.2" x14ac:dyDescent="0.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3" customFormat="1" ht="13.2" x14ac:dyDescent="0.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3" customFormat="1" ht="13.2" x14ac:dyDescent="0.2">
      <c r="A15" s="255"/>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3" customFormat="1" ht="13.2" x14ac:dyDescent="0.2">
      <c r="A16" s="255"/>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3" customFormat="1" ht="13.2" x14ac:dyDescent="0.2">
      <c r="A17" s="25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3" customFormat="1" ht="13.2" x14ac:dyDescent="0.2">
      <c r="A18" s="25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x14ac:dyDescent="0.2">
      <c r="DD19" s="255"/>
      <c r="DE19" s="255"/>
    </row>
    <row r="20" spans="1:109" ht="13.2" x14ac:dyDescent="0.2">
      <c r="DD20" s="255"/>
      <c r="DE20" s="255"/>
    </row>
    <row r="21" spans="1:109" ht="17.25" customHeight="1" x14ac:dyDescent="0.2">
      <c r="B21" s="373"/>
      <c r="C21" s="257"/>
      <c r="D21" s="257"/>
      <c r="E21" s="257"/>
      <c r="F21" s="257"/>
      <c r="G21" s="257"/>
      <c r="H21" s="257"/>
      <c r="I21" s="257"/>
      <c r="J21" s="257"/>
      <c r="K21" s="257"/>
      <c r="L21" s="257"/>
      <c r="M21" s="257"/>
      <c r="N21" s="37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72"/>
      <c r="AU21" s="257"/>
      <c r="AV21" s="257"/>
      <c r="AW21" s="257"/>
      <c r="AX21" s="257"/>
      <c r="AY21" s="257"/>
      <c r="AZ21" s="257"/>
      <c r="BA21" s="257"/>
      <c r="BB21" s="257"/>
      <c r="BC21" s="257"/>
      <c r="BD21" s="257"/>
      <c r="BE21" s="257"/>
      <c r="BF21" s="372"/>
      <c r="BG21" s="257"/>
      <c r="BH21" s="257"/>
      <c r="BI21" s="257"/>
      <c r="BJ21" s="257"/>
      <c r="BK21" s="257"/>
      <c r="BL21" s="257"/>
      <c r="BM21" s="257"/>
      <c r="BN21" s="257"/>
      <c r="BO21" s="257"/>
      <c r="BP21" s="257"/>
      <c r="BQ21" s="257"/>
      <c r="BR21" s="372"/>
      <c r="BS21" s="257"/>
      <c r="BT21" s="257"/>
      <c r="BU21" s="257"/>
      <c r="BV21" s="257"/>
      <c r="BW21" s="257"/>
      <c r="BX21" s="257"/>
      <c r="BY21" s="257"/>
      <c r="BZ21" s="257"/>
      <c r="CA21" s="257"/>
      <c r="CB21" s="257"/>
      <c r="CC21" s="257"/>
      <c r="CD21" s="372"/>
      <c r="CE21" s="257"/>
      <c r="CF21" s="257"/>
      <c r="CG21" s="257"/>
      <c r="CH21" s="257"/>
      <c r="CI21" s="257"/>
      <c r="CJ21" s="257"/>
      <c r="CK21" s="257"/>
      <c r="CL21" s="257"/>
      <c r="CM21" s="257"/>
      <c r="CN21" s="257"/>
      <c r="CO21" s="257"/>
      <c r="CP21" s="372"/>
      <c r="CQ21" s="257"/>
      <c r="CR21" s="257"/>
      <c r="CS21" s="257"/>
      <c r="CT21" s="257"/>
      <c r="CU21" s="257"/>
      <c r="CV21" s="257"/>
      <c r="CW21" s="257"/>
      <c r="CX21" s="257"/>
      <c r="CY21" s="257"/>
      <c r="CZ21" s="257"/>
      <c r="DA21" s="257"/>
      <c r="DB21" s="372"/>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64"/>
      <c r="DD40" s="364"/>
      <c r="DE40" s="255"/>
    </row>
    <row r="41" spans="2:109" ht="16.2" x14ac:dyDescent="0.2">
      <c r="B41" s="256" t="s">
        <v>607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61"/>
      <c r="I42" s="360"/>
      <c r="J42" s="360"/>
      <c r="K42" s="360"/>
      <c r="AM42" s="361"/>
      <c r="AN42" s="361" t="s">
        <v>603</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2">
      <c r="B43" s="259"/>
      <c r="AN43" s="1240" t="s">
        <v>606</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x14ac:dyDescent="0.2">
      <c r="B49" s="259"/>
      <c r="AN49" s="255" t="s">
        <v>601</v>
      </c>
    </row>
    <row r="50" spans="1:109" ht="13.2" x14ac:dyDescent="0.2">
      <c r="B50" s="259"/>
      <c r="G50" s="1228"/>
      <c r="H50" s="1228"/>
      <c r="I50" s="1228"/>
      <c r="J50" s="1228"/>
      <c r="K50" s="354"/>
      <c r="L50" s="354"/>
      <c r="M50" s="353"/>
      <c r="N50" s="353"/>
      <c r="AN50" s="1236"/>
      <c r="AO50" s="1237"/>
      <c r="AP50" s="1237"/>
      <c r="AQ50" s="1237"/>
      <c r="AR50" s="1237"/>
      <c r="AS50" s="1237"/>
      <c r="AT50" s="1237"/>
      <c r="AU50" s="1237"/>
      <c r="AV50" s="1237"/>
      <c r="AW50" s="1237"/>
      <c r="AX50" s="1237"/>
      <c r="AY50" s="1237"/>
      <c r="AZ50" s="1237"/>
      <c r="BA50" s="1237"/>
      <c r="BB50" s="1237"/>
      <c r="BC50" s="1237"/>
      <c r="BD50" s="1237"/>
      <c r="BE50" s="1237"/>
      <c r="BF50" s="1237"/>
      <c r="BG50" s="1237"/>
      <c r="BH50" s="1237"/>
      <c r="BI50" s="1237"/>
      <c r="BJ50" s="1237"/>
      <c r="BK50" s="1237"/>
      <c r="BL50" s="1237"/>
      <c r="BM50" s="1237"/>
      <c r="BN50" s="1237"/>
      <c r="BO50" s="1238"/>
      <c r="BP50" s="1231" t="s">
        <v>560</v>
      </c>
      <c r="BQ50" s="1231"/>
      <c r="BR50" s="1231"/>
      <c r="BS50" s="1231"/>
      <c r="BT50" s="1231"/>
      <c r="BU50" s="1231"/>
      <c r="BV50" s="1231"/>
      <c r="BW50" s="1231"/>
      <c r="BX50" s="1231" t="s">
        <v>561</v>
      </c>
      <c r="BY50" s="1231"/>
      <c r="BZ50" s="1231"/>
      <c r="CA50" s="1231"/>
      <c r="CB50" s="1231"/>
      <c r="CC50" s="1231"/>
      <c r="CD50" s="1231"/>
      <c r="CE50" s="1231"/>
      <c r="CF50" s="1231" t="s">
        <v>562</v>
      </c>
      <c r="CG50" s="1231"/>
      <c r="CH50" s="1231"/>
      <c r="CI50" s="1231"/>
      <c r="CJ50" s="1231"/>
      <c r="CK50" s="1231"/>
      <c r="CL50" s="1231"/>
      <c r="CM50" s="1231"/>
      <c r="CN50" s="1231" t="s">
        <v>563</v>
      </c>
      <c r="CO50" s="1231"/>
      <c r="CP50" s="1231"/>
      <c r="CQ50" s="1231"/>
      <c r="CR50" s="1231"/>
      <c r="CS50" s="1231"/>
      <c r="CT50" s="1231"/>
      <c r="CU50" s="1231"/>
      <c r="CV50" s="1231" t="s">
        <v>564</v>
      </c>
      <c r="CW50" s="1231"/>
      <c r="CX50" s="1231"/>
      <c r="CY50" s="1231"/>
      <c r="CZ50" s="1231"/>
      <c r="DA50" s="1231"/>
      <c r="DB50" s="1231"/>
      <c r="DC50" s="1231"/>
    </row>
    <row r="51" spans="1:109" ht="13.5" customHeight="1" x14ac:dyDescent="0.2">
      <c r="B51" s="259"/>
      <c r="G51" s="1239"/>
      <c r="H51" s="1239"/>
      <c r="I51" s="1249"/>
      <c r="J51" s="1249"/>
      <c r="K51" s="1233"/>
      <c r="L51" s="1233"/>
      <c r="M51" s="1233"/>
      <c r="N51" s="1233"/>
      <c r="AM51" s="352"/>
      <c r="AN51" s="1232" t="s">
        <v>600</v>
      </c>
      <c r="AO51" s="1232"/>
      <c r="AP51" s="1232"/>
      <c r="AQ51" s="1232"/>
      <c r="AR51" s="1232"/>
      <c r="AS51" s="1232"/>
      <c r="AT51" s="1232"/>
      <c r="AU51" s="1232"/>
      <c r="AV51" s="1232"/>
      <c r="AW51" s="1232"/>
      <c r="AX51" s="1232"/>
      <c r="AY51" s="1232"/>
      <c r="AZ51" s="1232"/>
      <c r="BA51" s="1232"/>
      <c r="BB51" s="1232" t="s">
        <v>598</v>
      </c>
      <c r="BC51" s="1232"/>
      <c r="BD51" s="1232"/>
      <c r="BE51" s="1232"/>
      <c r="BF51" s="1232"/>
      <c r="BG51" s="1232"/>
      <c r="BH51" s="1232"/>
      <c r="BI51" s="1232"/>
      <c r="BJ51" s="1232"/>
      <c r="BK51" s="1232"/>
      <c r="BL51" s="1232"/>
      <c r="BM51" s="1232"/>
      <c r="BN51" s="1232"/>
      <c r="BO51" s="1232"/>
      <c r="BP51" s="1230">
        <v>2.5</v>
      </c>
      <c r="BQ51" s="1230"/>
      <c r="BR51" s="1230"/>
      <c r="BS51" s="1230"/>
      <c r="BT51" s="1230"/>
      <c r="BU51" s="1230"/>
      <c r="BV51" s="1230"/>
      <c r="BW51" s="1230"/>
      <c r="BX51" s="1230">
        <v>6.8</v>
      </c>
      <c r="BY51" s="1230"/>
      <c r="BZ51" s="1230"/>
      <c r="CA51" s="1230"/>
      <c r="CB51" s="1230"/>
      <c r="CC51" s="1230"/>
      <c r="CD51" s="1230"/>
      <c r="CE51" s="1230"/>
      <c r="CF51" s="1230">
        <v>4</v>
      </c>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39"/>
      <c r="H52" s="1239"/>
      <c r="I52" s="1249"/>
      <c r="J52" s="1249"/>
      <c r="K52" s="1233"/>
      <c r="L52" s="1233"/>
      <c r="M52" s="1233"/>
      <c r="N52" s="1233"/>
      <c r="AM52" s="352"/>
      <c r="AN52" s="1232"/>
      <c r="AO52" s="1232"/>
      <c r="AP52" s="1232"/>
      <c r="AQ52" s="1232"/>
      <c r="AR52" s="1232"/>
      <c r="AS52" s="1232"/>
      <c r="AT52" s="1232"/>
      <c r="AU52" s="1232"/>
      <c r="AV52" s="1232"/>
      <c r="AW52" s="1232"/>
      <c r="AX52" s="1232"/>
      <c r="AY52" s="1232"/>
      <c r="AZ52" s="1232"/>
      <c r="BA52" s="1232"/>
      <c r="BB52" s="1232"/>
      <c r="BC52" s="1232"/>
      <c r="BD52" s="1232"/>
      <c r="BE52" s="1232"/>
      <c r="BF52" s="1232"/>
      <c r="BG52" s="1232"/>
      <c r="BH52" s="1232"/>
      <c r="BI52" s="1232"/>
      <c r="BJ52" s="1232"/>
      <c r="BK52" s="1232"/>
      <c r="BL52" s="1232"/>
      <c r="BM52" s="1232"/>
      <c r="BN52" s="1232"/>
      <c r="BO52" s="1232"/>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60"/>
      <c r="B53" s="259"/>
      <c r="G53" s="1239"/>
      <c r="H53" s="1239"/>
      <c r="I53" s="1228"/>
      <c r="J53" s="1228"/>
      <c r="K53" s="1233"/>
      <c r="L53" s="1233"/>
      <c r="M53" s="1233"/>
      <c r="N53" s="1233"/>
      <c r="AM53" s="352"/>
      <c r="AN53" s="1232"/>
      <c r="AO53" s="1232"/>
      <c r="AP53" s="1232"/>
      <c r="AQ53" s="1232"/>
      <c r="AR53" s="1232"/>
      <c r="AS53" s="1232"/>
      <c r="AT53" s="1232"/>
      <c r="AU53" s="1232"/>
      <c r="AV53" s="1232"/>
      <c r="AW53" s="1232"/>
      <c r="AX53" s="1232"/>
      <c r="AY53" s="1232"/>
      <c r="AZ53" s="1232"/>
      <c r="BA53" s="1232"/>
      <c r="BB53" s="1232" t="s">
        <v>605</v>
      </c>
      <c r="BC53" s="1232"/>
      <c r="BD53" s="1232"/>
      <c r="BE53" s="1232"/>
      <c r="BF53" s="1232"/>
      <c r="BG53" s="1232"/>
      <c r="BH53" s="1232"/>
      <c r="BI53" s="1232"/>
      <c r="BJ53" s="1232"/>
      <c r="BK53" s="1232"/>
      <c r="BL53" s="1232"/>
      <c r="BM53" s="1232"/>
      <c r="BN53" s="1232"/>
      <c r="BO53" s="1232"/>
      <c r="BP53" s="1230">
        <v>61.9</v>
      </c>
      <c r="BQ53" s="1230"/>
      <c r="BR53" s="1230"/>
      <c r="BS53" s="1230"/>
      <c r="BT53" s="1230"/>
      <c r="BU53" s="1230"/>
      <c r="BV53" s="1230"/>
      <c r="BW53" s="1230"/>
      <c r="BX53" s="1230">
        <v>61.8</v>
      </c>
      <c r="BY53" s="1230"/>
      <c r="BZ53" s="1230"/>
      <c r="CA53" s="1230"/>
      <c r="CB53" s="1230"/>
      <c r="CC53" s="1230"/>
      <c r="CD53" s="1230"/>
      <c r="CE53" s="1230"/>
      <c r="CF53" s="1230">
        <v>62.8</v>
      </c>
      <c r="CG53" s="1230"/>
      <c r="CH53" s="1230"/>
      <c r="CI53" s="1230"/>
      <c r="CJ53" s="1230"/>
      <c r="CK53" s="1230"/>
      <c r="CL53" s="1230"/>
      <c r="CM53" s="1230"/>
      <c r="CN53" s="1230">
        <v>63.8</v>
      </c>
      <c r="CO53" s="1230"/>
      <c r="CP53" s="1230"/>
      <c r="CQ53" s="1230"/>
      <c r="CR53" s="1230"/>
      <c r="CS53" s="1230"/>
      <c r="CT53" s="1230"/>
      <c r="CU53" s="1230"/>
      <c r="CV53" s="1230">
        <v>64.599999999999994</v>
      </c>
      <c r="CW53" s="1230"/>
      <c r="CX53" s="1230"/>
      <c r="CY53" s="1230"/>
      <c r="CZ53" s="1230"/>
      <c r="DA53" s="1230"/>
      <c r="DB53" s="1230"/>
      <c r="DC53" s="1230"/>
    </row>
    <row r="54" spans="1:109" ht="13.2" x14ac:dyDescent="0.2">
      <c r="A54" s="360"/>
      <c r="B54" s="259"/>
      <c r="G54" s="1239"/>
      <c r="H54" s="1239"/>
      <c r="I54" s="1228"/>
      <c r="J54" s="1228"/>
      <c r="K54" s="1233"/>
      <c r="L54" s="1233"/>
      <c r="M54" s="1233"/>
      <c r="N54" s="1233"/>
      <c r="AM54" s="352"/>
      <c r="AN54" s="1232"/>
      <c r="AO54" s="1232"/>
      <c r="AP54" s="1232"/>
      <c r="AQ54" s="1232"/>
      <c r="AR54" s="1232"/>
      <c r="AS54" s="1232"/>
      <c r="AT54" s="1232"/>
      <c r="AU54" s="1232"/>
      <c r="AV54" s="1232"/>
      <c r="AW54" s="1232"/>
      <c r="AX54" s="1232"/>
      <c r="AY54" s="1232"/>
      <c r="AZ54" s="1232"/>
      <c r="BA54" s="1232"/>
      <c r="BB54" s="1232"/>
      <c r="BC54" s="1232"/>
      <c r="BD54" s="1232"/>
      <c r="BE54" s="1232"/>
      <c r="BF54" s="1232"/>
      <c r="BG54" s="1232"/>
      <c r="BH54" s="1232"/>
      <c r="BI54" s="1232"/>
      <c r="BJ54" s="1232"/>
      <c r="BK54" s="1232"/>
      <c r="BL54" s="1232"/>
      <c r="BM54" s="1232"/>
      <c r="BN54" s="1232"/>
      <c r="BO54" s="1232"/>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60"/>
      <c r="B55" s="259"/>
      <c r="G55" s="1228"/>
      <c r="H55" s="1228"/>
      <c r="I55" s="1228"/>
      <c r="J55" s="1228"/>
      <c r="K55" s="1233"/>
      <c r="L55" s="1233"/>
      <c r="M55" s="1233"/>
      <c r="N55" s="1233"/>
      <c r="AN55" s="1231" t="s">
        <v>599</v>
      </c>
      <c r="AO55" s="1231"/>
      <c r="AP55" s="1231"/>
      <c r="AQ55" s="1231"/>
      <c r="AR55" s="1231"/>
      <c r="AS55" s="1231"/>
      <c r="AT55" s="1231"/>
      <c r="AU55" s="1231"/>
      <c r="AV55" s="1231"/>
      <c r="AW55" s="1231"/>
      <c r="AX55" s="1231"/>
      <c r="AY55" s="1231"/>
      <c r="AZ55" s="1231"/>
      <c r="BA55" s="1231"/>
      <c r="BB55" s="1232" t="s">
        <v>598</v>
      </c>
      <c r="BC55" s="1232"/>
      <c r="BD55" s="1232"/>
      <c r="BE55" s="1232"/>
      <c r="BF55" s="1232"/>
      <c r="BG55" s="1232"/>
      <c r="BH55" s="1232"/>
      <c r="BI55" s="1232"/>
      <c r="BJ55" s="1232"/>
      <c r="BK55" s="1232"/>
      <c r="BL55" s="1232"/>
      <c r="BM55" s="1232"/>
      <c r="BN55" s="1232"/>
      <c r="BO55" s="1232"/>
      <c r="BP55" s="1230">
        <v>23.9</v>
      </c>
      <c r="BQ55" s="1230"/>
      <c r="BR55" s="1230"/>
      <c r="BS55" s="1230"/>
      <c r="BT55" s="1230"/>
      <c r="BU55" s="1230"/>
      <c r="BV55" s="1230"/>
      <c r="BW55" s="1230"/>
      <c r="BX55" s="1230">
        <v>20</v>
      </c>
      <c r="BY55" s="1230"/>
      <c r="BZ55" s="1230"/>
      <c r="CA55" s="1230"/>
      <c r="CB55" s="1230"/>
      <c r="CC55" s="1230"/>
      <c r="CD55" s="1230"/>
      <c r="CE55" s="1230"/>
      <c r="CF55" s="1230">
        <v>14.7</v>
      </c>
      <c r="CG55" s="1230"/>
      <c r="CH55" s="1230"/>
      <c r="CI55" s="1230"/>
      <c r="CJ55" s="1230"/>
      <c r="CK55" s="1230"/>
      <c r="CL55" s="1230"/>
      <c r="CM55" s="1230"/>
      <c r="CN55" s="1230">
        <v>5</v>
      </c>
      <c r="CO55" s="1230"/>
      <c r="CP55" s="1230"/>
      <c r="CQ55" s="1230"/>
      <c r="CR55" s="1230"/>
      <c r="CS55" s="1230"/>
      <c r="CT55" s="1230"/>
      <c r="CU55" s="1230"/>
      <c r="CV55" s="1230">
        <v>0.1</v>
      </c>
      <c r="CW55" s="1230"/>
      <c r="CX55" s="1230"/>
      <c r="CY55" s="1230"/>
      <c r="CZ55" s="1230"/>
      <c r="DA55" s="1230"/>
      <c r="DB55" s="1230"/>
      <c r="DC55" s="1230"/>
    </row>
    <row r="56" spans="1:109" ht="13.2" x14ac:dyDescent="0.2">
      <c r="A56" s="360"/>
      <c r="B56" s="259"/>
      <c r="G56" s="1228"/>
      <c r="H56" s="1228"/>
      <c r="I56" s="1228"/>
      <c r="J56" s="1228"/>
      <c r="K56" s="1233"/>
      <c r="L56" s="1233"/>
      <c r="M56" s="1233"/>
      <c r="N56" s="1233"/>
      <c r="AN56" s="1231"/>
      <c r="AO56" s="1231"/>
      <c r="AP56" s="1231"/>
      <c r="AQ56" s="1231"/>
      <c r="AR56" s="1231"/>
      <c r="AS56" s="1231"/>
      <c r="AT56" s="1231"/>
      <c r="AU56" s="1231"/>
      <c r="AV56" s="1231"/>
      <c r="AW56" s="1231"/>
      <c r="AX56" s="1231"/>
      <c r="AY56" s="1231"/>
      <c r="AZ56" s="1231"/>
      <c r="BA56" s="1231"/>
      <c r="BB56" s="1232"/>
      <c r="BC56" s="1232"/>
      <c r="BD56" s="1232"/>
      <c r="BE56" s="1232"/>
      <c r="BF56" s="1232"/>
      <c r="BG56" s="1232"/>
      <c r="BH56" s="1232"/>
      <c r="BI56" s="1232"/>
      <c r="BJ56" s="1232"/>
      <c r="BK56" s="1232"/>
      <c r="BL56" s="1232"/>
      <c r="BM56" s="1232"/>
      <c r="BN56" s="1232"/>
      <c r="BO56" s="1232"/>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60" customFormat="1" ht="13.2" x14ac:dyDescent="0.2">
      <c r="B57" s="365"/>
      <c r="G57" s="1228"/>
      <c r="H57" s="1228"/>
      <c r="I57" s="1234"/>
      <c r="J57" s="1234"/>
      <c r="K57" s="1233"/>
      <c r="L57" s="1233"/>
      <c r="M57" s="1233"/>
      <c r="N57" s="1233"/>
      <c r="AM57" s="255"/>
      <c r="AN57" s="1231"/>
      <c r="AO57" s="1231"/>
      <c r="AP57" s="1231"/>
      <c r="AQ57" s="1231"/>
      <c r="AR57" s="1231"/>
      <c r="AS57" s="1231"/>
      <c r="AT57" s="1231"/>
      <c r="AU57" s="1231"/>
      <c r="AV57" s="1231"/>
      <c r="AW57" s="1231"/>
      <c r="AX57" s="1231"/>
      <c r="AY57" s="1231"/>
      <c r="AZ57" s="1231"/>
      <c r="BA57" s="1231"/>
      <c r="BB57" s="1232" t="s">
        <v>605</v>
      </c>
      <c r="BC57" s="1232"/>
      <c r="BD57" s="1232"/>
      <c r="BE57" s="1232"/>
      <c r="BF57" s="1232"/>
      <c r="BG57" s="1232"/>
      <c r="BH57" s="1232"/>
      <c r="BI57" s="1232"/>
      <c r="BJ57" s="1232"/>
      <c r="BK57" s="1232"/>
      <c r="BL57" s="1232"/>
      <c r="BM57" s="1232"/>
      <c r="BN57" s="1232"/>
      <c r="BO57" s="1232"/>
      <c r="BP57" s="1230">
        <v>60.7</v>
      </c>
      <c r="BQ57" s="1230"/>
      <c r="BR57" s="1230"/>
      <c r="BS57" s="1230"/>
      <c r="BT57" s="1230"/>
      <c r="BU57" s="1230"/>
      <c r="BV57" s="1230"/>
      <c r="BW57" s="1230"/>
      <c r="BX57" s="1230">
        <v>61.4</v>
      </c>
      <c r="BY57" s="1230"/>
      <c r="BZ57" s="1230"/>
      <c r="CA57" s="1230"/>
      <c r="CB57" s="1230"/>
      <c r="CC57" s="1230"/>
      <c r="CD57" s="1230"/>
      <c r="CE57" s="1230"/>
      <c r="CF57" s="1230">
        <v>62.7</v>
      </c>
      <c r="CG57" s="1230"/>
      <c r="CH57" s="1230"/>
      <c r="CI57" s="1230"/>
      <c r="CJ57" s="1230"/>
      <c r="CK57" s="1230"/>
      <c r="CL57" s="1230"/>
      <c r="CM57" s="1230"/>
      <c r="CN57" s="1230">
        <v>62.1</v>
      </c>
      <c r="CO57" s="1230"/>
      <c r="CP57" s="1230"/>
      <c r="CQ57" s="1230"/>
      <c r="CR57" s="1230"/>
      <c r="CS57" s="1230"/>
      <c r="CT57" s="1230"/>
      <c r="CU57" s="1230"/>
      <c r="CV57" s="1230">
        <v>68.2</v>
      </c>
      <c r="CW57" s="1230"/>
      <c r="CX57" s="1230"/>
      <c r="CY57" s="1230"/>
      <c r="CZ57" s="1230"/>
      <c r="DA57" s="1230"/>
      <c r="DB57" s="1230"/>
      <c r="DC57" s="1230"/>
      <c r="DD57" s="370"/>
      <c r="DE57" s="365"/>
    </row>
    <row r="58" spans="1:109" s="360" customFormat="1" ht="13.2" x14ac:dyDescent="0.2">
      <c r="A58" s="255"/>
      <c r="B58" s="365"/>
      <c r="G58" s="1228"/>
      <c r="H58" s="1228"/>
      <c r="I58" s="1234"/>
      <c r="J58" s="1234"/>
      <c r="K58" s="1233"/>
      <c r="L58" s="1233"/>
      <c r="M58" s="1233"/>
      <c r="N58" s="1233"/>
      <c r="AM58" s="255"/>
      <c r="AN58" s="1231"/>
      <c r="AO58" s="1231"/>
      <c r="AP58" s="1231"/>
      <c r="AQ58" s="1231"/>
      <c r="AR58" s="1231"/>
      <c r="AS58" s="1231"/>
      <c r="AT58" s="1231"/>
      <c r="AU58" s="1231"/>
      <c r="AV58" s="1231"/>
      <c r="AW58" s="1231"/>
      <c r="AX58" s="1231"/>
      <c r="AY58" s="1231"/>
      <c r="AZ58" s="1231"/>
      <c r="BA58" s="1231"/>
      <c r="BB58" s="1232"/>
      <c r="BC58" s="1232"/>
      <c r="BD58" s="1232"/>
      <c r="BE58" s="1232"/>
      <c r="BF58" s="1232"/>
      <c r="BG58" s="1232"/>
      <c r="BH58" s="1232"/>
      <c r="BI58" s="1232"/>
      <c r="BJ58" s="1232"/>
      <c r="BK58" s="1232"/>
      <c r="BL58" s="1232"/>
      <c r="BM58" s="1232"/>
      <c r="BN58" s="1232"/>
      <c r="BO58" s="1232"/>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70"/>
      <c r="DE58" s="365"/>
    </row>
    <row r="59" spans="1:109" s="360" customFormat="1" ht="13.2" x14ac:dyDescent="0.2">
      <c r="A59" s="255"/>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x14ac:dyDescent="0.2">
      <c r="A60" s="255"/>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x14ac:dyDescent="0.2">
      <c r="A61" s="255"/>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x14ac:dyDescent="0.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5"/>
    </row>
    <row r="63" spans="1:109" ht="16.2" x14ac:dyDescent="0.2">
      <c r="B63" s="312" t="s">
        <v>604</v>
      </c>
    </row>
    <row r="64" spans="1:109" ht="13.2" x14ac:dyDescent="0.2">
      <c r="B64" s="259"/>
      <c r="G64" s="361"/>
      <c r="I64" s="363"/>
      <c r="J64" s="363"/>
      <c r="K64" s="363"/>
      <c r="L64" s="363"/>
      <c r="M64" s="363"/>
      <c r="N64" s="362"/>
      <c r="AM64" s="361"/>
      <c r="AN64" s="361" t="s">
        <v>603</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x14ac:dyDescent="0.2">
      <c r="B65" s="259"/>
      <c r="AN65" s="1240" t="s">
        <v>602</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x14ac:dyDescent="0.2">
      <c r="B71" s="259"/>
      <c r="G71" s="355"/>
      <c r="I71" s="358"/>
      <c r="J71" s="357"/>
      <c r="K71" s="357"/>
      <c r="L71" s="356"/>
      <c r="M71" s="357"/>
      <c r="N71" s="356"/>
      <c r="AM71" s="355"/>
      <c r="AN71" s="255" t="s">
        <v>601</v>
      </c>
    </row>
    <row r="72" spans="2:107" ht="13.2" x14ac:dyDescent="0.2">
      <c r="B72" s="259"/>
      <c r="G72" s="1228"/>
      <c r="H72" s="1228"/>
      <c r="I72" s="1228"/>
      <c r="J72" s="1228"/>
      <c r="K72" s="354"/>
      <c r="L72" s="354"/>
      <c r="M72" s="353"/>
      <c r="N72" s="353"/>
      <c r="AN72" s="1236"/>
      <c r="AO72" s="1237"/>
      <c r="AP72" s="1237"/>
      <c r="AQ72" s="1237"/>
      <c r="AR72" s="1237"/>
      <c r="AS72" s="1237"/>
      <c r="AT72" s="1237"/>
      <c r="AU72" s="1237"/>
      <c r="AV72" s="1237"/>
      <c r="AW72" s="1237"/>
      <c r="AX72" s="1237"/>
      <c r="AY72" s="1237"/>
      <c r="AZ72" s="1237"/>
      <c r="BA72" s="1237"/>
      <c r="BB72" s="1237"/>
      <c r="BC72" s="1237"/>
      <c r="BD72" s="1237"/>
      <c r="BE72" s="1237"/>
      <c r="BF72" s="1237"/>
      <c r="BG72" s="1237"/>
      <c r="BH72" s="1237"/>
      <c r="BI72" s="1237"/>
      <c r="BJ72" s="1237"/>
      <c r="BK72" s="1237"/>
      <c r="BL72" s="1237"/>
      <c r="BM72" s="1237"/>
      <c r="BN72" s="1237"/>
      <c r="BO72" s="1238"/>
      <c r="BP72" s="1231" t="s">
        <v>560</v>
      </c>
      <c r="BQ72" s="1231"/>
      <c r="BR72" s="1231"/>
      <c r="BS72" s="1231"/>
      <c r="BT72" s="1231"/>
      <c r="BU72" s="1231"/>
      <c r="BV72" s="1231"/>
      <c r="BW72" s="1231"/>
      <c r="BX72" s="1231" t="s">
        <v>561</v>
      </c>
      <c r="BY72" s="1231"/>
      <c r="BZ72" s="1231"/>
      <c r="CA72" s="1231"/>
      <c r="CB72" s="1231"/>
      <c r="CC72" s="1231"/>
      <c r="CD72" s="1231"/>
      <c r="CE72" s="1231"/>
      <c r="CF72" s="1231" t="s">
        <v>562</v>
      </c>
      <c r="CG72" s="1231"/>
      <c r="CH72" s="1231"/>
      <c r="CI72" s="1231"/>
      <c r="CJ72" s="1231"/>
      <c r="CK72" s="1231"/>
      <c r="CL72" s="1231"/>
      <c r="CM72" s="1231"/>
      <c r="CN72" s="1231" t="s">
        <v>563</v>
      </c>
      <c r="CO72" s="1231"/>
      <c r="CP72" s="1231"/>
      <c r="CQ72" s="1231"/>
      <c r="CR72" s="1231"/>
      <c r="CS72" s="1231"/>
      <c r="CT72" s="1231"/>
      <c r="CU72" s="1231"/>
      <c r="CV72" s="1231" t="s">
        <v>564</v>
      </c>
      <c r="CW72" s="1231"/>
      <c r="CX72" s="1231"/>
      <c r="CY72" s="1231"/>
      <c r="CZ72" s="1231"/>
      <c r="DA72" s="1231"/>
      <c r="DB72" s="1231"/>
      <c r="DC72" s="1231"/>
    </row>
    <row r="73" spans="2:107" ht="13.2" x14ac:dyDescent="0.2">
      <c r="B73" s="259"/>
      <c r="G73" s="1239"/>
      <c r="H73" s="1239"/>
      <c r="I73" s="1239"/>
      <c r="J73" s="1239"/>
      <c r="K73" s="1229"/>
      <c r="L73" s="1229"/>
      <c r="M73" s="1229"/>
      <c r="N73" s="1229"/>
      <c r="AM73" s="352"/>
      <c r="AN73" s="1232" t="s">
        <v>600</v>
      </c>
      <c r="AO73" s="1232"/>
      <c r="AP73" s="1232"/>
      <c r="AQ73" s="1232"/>
      <c r="AR73" s="1232"/>
      <c r="AS73" s="1232"/>
      <c r="AT73" s="1232"/>
      <c r="AU73" s="1232"/>
      <c r="AV73" s="1232"/>
      <c r="AW73" s="1232"/>
      <c r="AX73" s="1232"/>
      <c r="AY73" s="1232"/>
      <c r="AZ73" s="1232"/>
      <c r="BA73" s="1232"/>
      <c r="BB73" s="1232" t="s">
        <v>598</v>
      </c>
      <c r="BC73" s="1232"/>
      <c r="BD73" s="1232"/>
      <c r="BE73" s="1232"/>
      <c r="BF73" s="1232"/>
      <c r="BG73" s="1232"/>
      <c r="BH73" s="1232"/>
      <c r="BI73" s="1232"/>
      <c r="BJ73" s="1232"/>
      <c r="BK73" s="1232"/>
      <c r="BL73" s="1232"/>
      <c r="BM73" s="1232"/>
      <c r="BN73" s="1232"/>
      <c r="BO73" s="1232"/>
      <c r="BP73" s="1230">
        <v>2.5</v>
      </c>
      <c r="BQ73" s="1230"/>
      <c r="BR73" s="1230"/>
      <c r="BS73" s="1230"/>
      <c r="BT73" s="1230"/>
      <c r="BU73" s="1230"/>
      <c r="BV73" s="1230"/>
      <c r="BW73" s="1230"/>
      <c r="BX73" s="1230">
        <v>6.8</v>
      </c>
      <c r="BY73" s="1230"/>
      <c r="BZ73" s="1230"/>
      <c r="CA73" s="1230"/>
      <c r="CB73" s="1230"/>
      <c r="CC73" s="1230"/>
      <c r="CD73" s="1230"/>
      <c r="CE73" s="1230"/>
      <c r="CF73" s="1230">
        <v>4</v>
      </c>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39"/>
      <c r="H74" s="1239"/>
      <c r="I74" s="1239"/>
      <c r="J74" s="1239"/>
      <c r="K74" s="1229"/>
      <c r="L74" s="1229"/>
      <c r="M74" s="1229"/>
      <c r="N74" s="1229"/>
      <c r="AM74" s="352"/>
      <c r="AN74" s="1232"/>
      <c r="AO74" s="1232"/>
      <c r="AP74" s="1232"/>
      <c r="AQ74" s="1232"/>
      <c r="AR74" s="1232"/>
      <c r="AS74" s="1232"/>
      <c r="AT74" s="1232"/>
      <c r="AU74" s="1232"/>
      <c r="AV74" s="1232"/>
      <c r="AW74" s="1232"/>
      <c r="AX74" s="1232"/>
      <c r="AY74" s="1232"/>
      <c r="AZ74" s="1232"/>
      <c r="BA74" s="1232"/>
      <c r="BB74" s="1232"/>
      <c r="BC74" s="1232"/>
      <c r="BD74" s="1232"/>
      <c r="BE74" s="1232"/>
      <c r="BF74" s="1232"/>
      <c r="BG74" s="1232"/>
      <c r="BH74" s="1232"/>
      <c r="BI74" s="1232"/>
      <c r="BJ74" s="1232"/>
      <c r="BK74" s="1232"/>
      <c r="BL74" s="1232"/>
      <c r="BM74" s="1232"/>
      <c r="BN74" s="1232"/>
      <c r="BO74" s="1232"/>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39"/>
      <c r="H75" s="1239"/>
      <c r="I75" s="1228"/>
      <c r="J75" s="1228"/>
      <c r="K75" s="1233"/>
      <c r="L75" s="1233"/>
      <c r="M75" s="1233"/>
      <c r="N75" s="1233"/>
      <c r="AM75" s="352"/>
      <c r="AN75" s="1232"/>
      <c r="AO75" s="1232"/>
      <c r="AP75" s="1232"/>
      <c r="AQ75" s="1232"/>
      <c r="AR75" s="1232"/>
      <c r="AS75" s="1232"/>
      <c r="AT75" s="1232"/>
      <c r="AU75" s="1232"/>
      <c r="AV75" s="1232"/>
      <c r="AW75" s="1232"/>
      <c r="AX75" s="1232"/>
      <c r="AY75" s="1232"/>
      <c r="AZ75" s="1232"/>
      <c r="BA75" s="1232"/>
      <c r="BB75" s="1232" t="s">
        <v>597</v>
      </c>
      <c r="BC75" s="1232"/>
      <c r="BD75" s="1232"/>
      <c r="BE75" s="1232"/>
      <c r="BF75" s="1232"/>
      <c r="BG75" s="1232"/>
      <c r="BH75" s="1232"/>
      <c r="BI75" s="1232"/>
      <c r="BJ75" s="1232"/>
      <c r="BK75" s="1232"/>
      <c r="BL75" s="1232"/>
      <c r="BM75" s="1232"/>
      <c r="BN75" s="1232"/>
      <c r="BO75" s="1232"/>
      <c r="BP75" s="1230">
        <v>2.2999999999999998</v>
      </c>
      <c r="BQ75" s="1230"/>
      <c r="BR75" s="1230"/>
      <c r="BS75" s="1230"/>
      <c r="BT75" s="1230"/>
      <c r="BU75" s="1230"/>
      <c r="BV75" s="1230"/>
      <c r="BW75" s="1230"/>
      <c r="BX75" s="1230">
        <v>1.4</v>
      </c>
      <c r="BY75" s="1230"/>
      <c r="BZ75" s="1230"/>
      <c r="CA75" s="1230"/>
      <c r="CB75" s="1230"/>
      <c r="CC75" s="1230"/>
      <c r="CD75" s="1230"/>
      <c r="CE75" s="1230"/>
      <c r="CF75" s="1230">
        <v>1</v>
      </c>
      <c r="CG75" s="1230"/>
      <c r="CH75" s="1230"/>
      <c r="CI75" s="1230"/>
      <c r="CJ75" s="1230"/>
      <c r="CK75" s="1230"/>
      <c r="CL75" s="1230"/>
      <c r="CM75" s="1230"/>
      <c r="CN75" s="1230">
        <v>0.8</v>
      </c>
      <c r="CO75" s="1230"/>
      <c r="CP75" s="1230"/>
      <c r="CQ75" s="1230"/>
      <c r="CR75" s="1230"/>
      <c r="CS75" s="1230"/>
      <c r="CT75" s="1230"/>
      <c r="CU75" s="1230"/>
      <c r="CV75" s="1230">
        <v>1</v>
      </c>
      <c r="CW75" s="1230"/>
      <c r="CX75" s="1230"/>
      <c r="CY75" s="1230"/>
      <c r="CZ75" s="1230"/>
      <c r="DA75" s="1230"/>
      <c r="DB75" s="1230"/>
      <c r="DC75" s="1230"/>
    </row>
    <row r="76" spans="2:107" ht="13.2" x14ac:dyDescent="0.2">
      <c r="B76" s="259"/>
      <c r="G76" s="1239"/>
      <c r="H76" s="1239"/>
      <c r="I76" s="1228"/>
      <c r="J76" s="1228"/>
      <c r="K76" s="1233"/>
      <c r="L76" s="1233"/>
      <c r="M76" s="1233"/>
      <c r="N76" s="1233"/>
      <c r="AM76" s="352"/>
      <c r="AN76" s="1232"/>
      <c r="AO76" s="1232"/>
      <c r="AP76" s="1232"/>
      <c r="AQ76" s="1232"/>
      <c r="AR76" s="1232"/>
      <c r="AS76" s="1232"/>
      <c r="AT76" s="1232"/>
      <c r="AU76" s="1232"/>
      <c r="AV76" s="1232"/>
      <c r="AW76" s="1232"/>
      <c r="AX76" s="1232"/>
      <c r="AY76" s="1232"/>
      <c r="AZ76" s="1232"/>
      <c r="BA76" s="1232"/>
      <c r="BB76" s="1232"/>
      <c r="BC76" s="1232"/>
      <c r="BD76" s="1232"/>
      <c r="BE76" s="1232"/>
      <c r="BF76" s="1232"/>
      <c r="BG76" s="1232"/>
      <c r="BH76" s="1232"/>
      <c r="BI76" s="1232"/>
      <c r="BJ76" s="1232"/>
      <c r="BK76" s="1232"/>
      <c r="BL76" s="1232"/>
      <c r="BM76" s="1232"/>
      <c r="BN76" s="1232"/>
      <c r="BO76" s="1232"/>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1" t="s">
        <v>599</v>
      </c>
      <c r="AO77" s="1231"/>
      <c r="AP77" s="1231"/>
      <c r="AQ77" s="1231"/>
      <c r="AR77" s="1231"/>
      <c r="AS77" s="1231"/>
      <c r="AT77" s="1231"/>
      <c r="AU77" s="1231"/>
      <c r="AV77" s="1231"/>
      <c r="AW77" s="1231"/>
      <c r="AX77" s="1231"/>
      <c r="AY77" s="1231"/>
      <c r="AZ77" s="1231"/>
      <c r="BA77" s="1231"/>
      <c r="BB77" s="1232" t="s">
        <v>598</v>
      </c>
      <c r="BC77" s="1232"/>
      <c r="BD77" s="1232"/>
      <c r="BE77" s="1232"/>
      <c r="BF77" s="1232"/>
      <c r="BG77" s="1232"/>
      <c r="BH77" s="1232"/>
      <c r="BI77" s="1232"/>
      <c r="BJ77" s="1232"/>
      <c r="BK77" s="1232"/>
      <c r="BL77" s="1232"/>
      <c r="BM77" s="1232"/>
      <c r="BN77" s="1232"/>
      <c r="BO77" s="1232"/>
      <c r="BP77" s="1230">
        <v>23.9</v>
      </c>
      <c r="BQ77" s="1230"/>
      <c r="BR77" s="1230"/>
      <c r="BS77" s="1230"/>
      <c r="BT77" s="1230"/>
      <c r="BU77" s="1230"/>
      <c r="BV77" s="1230"/>
      <c r="BW77" s="1230"/>
      <c r="BX77" s="1230">
        <v>20</v>
      </c>
      <c r="BY77" s="1230"/>
      <c r="BZ77" s="1230"/>
      <c r="CA77" s="1230"/>
      <c r="CB77" s="1230"/>
      <c r="CC77" s="1230"/>
      <c r="CD77" s="1230"/>
      <c r="CE77" s="1230"/>
      <c r="CF77" s="1230">
        <v>14.7</v>
      </c>
      <c r="CG77" s="1230"/>
      <c r="CH77" s="1230"/>
      <c r="CI77" s="1230"/>
      <c r="CJ77" s="1230"/>
      <c r="CK77" s="1230"/>
      <c r="CL77" s="1230"/>
      <c r="CM77" s="1230"/>
      <c r="CN77" s="1230">
        <v>5</v>
      </c>
      <c r="CO77" s="1230"/>
      <c r="CP77" s="1230"/>
      <c r="CQ77" s="1230"/>
      <c r="CR77" s="1230"/>
      <c r="CS77" s="1230"/>
      <c r="CT77" s="1230"/>
      <c r="CU77" s="1230"/>
      <c r="CV77" s="1230">
        <v>0.1</v>
      </c>
      <c r="CW77" s="1230"/>
      <c r="CX77" s="1230"/>
      <c r="CY77" s="1230"/>
      <c r="CZ77" s="1230"/>
      <c r="DA77" s="1230"/>
      <c r="DB77" s="1230"/>
      <c r="DC77" s="1230"/>
    </row>
    <row r="78" spans="2:107" ht="13.2" x14ac:dyDescent="0.2">
      <c r="B78" s="259"/>
      <c r="G78" s="1228"/>
      <c r="H78" s="1228"/>
      <c r="I78" s="1228"/>
      <c r="J78" s="1228"/>
      <c r="K78" s="1229"/>
      <c r="L78" s="1229"/>
      <c r="M78" s="1229"/>
      <c r="N78" s="1229"/>
      <c r="AN78" s="1231"/>
      <c r="AO78" s="1231"/>
      <c r="AP78" s="1231"/>
      <c r="AQ78" s="1231"/>
      <c r="AR78" s="1231"/>
      <c r="AS78" s="1231"/>
      <c r="AT78" s="1231"/>
      <c r="AU78" s="1231"/>
      <c r="AV78" s="1231"/>
      <c r="AW78" s="1231"/>
      <c r="AX78" s="1231"/>
      <c r="AY78" s="1231"/>
      <c r="AZ78" s="1231"/>
      <c r="BA78" s="1231"/>
      <c r="BB78" s="1232"/>
      <c r="BC78" s="1232"/>
      <c r="BD78" s="1232"/>
      <c r="BE78" s="1232"/>
      <c r="BF78" s="1232"/>
      <c r="BG78" s="1232"/>
      <c r="BH78" s="1232"/>
      <c r="BI78" s="1232"/>
      <c r="BJ78" s="1232"/>
      <c r="BK78" s="1232"/>
      <c r="BL78" s="1232"/>
      <c r="BM78" s="1232"/>
      <c r="BN78" s="1232"/>
      <c r="BO78" s="1232"/>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4"/>
      <c r="J79" s="1234"/>
      <c r="K79" s="1235"/>
      <c r="L79" s="1235"/>
      <c r="M79" s="1235"/>
      <c r="N79" s="1235"/>
      <c r="AN79" s="1231"/>
      <c r="AO79" s="1231"/>
      <c r="AP79" s="1231"/>
      <c r="AQ79" s="1231"/>
      <c r="AR79" s="1231"/>
      <c r="AS79" s="1231"/>
      <c r="AT79" s="1231"/>
      <c r="AU79" s="1231"/>
      <c r="AV79" s="1231"/>
      <c r="AW79" s="1231"/>
      <c r="AX79" s="1231"/>
      <c r="AY79" s="1231"/>
      <c r="AZ79" s="1231"/>
      <c r="BA79" s="1231"/>
      <c r="BB79" s="1232" t="s">
        <v>597</v>
      </c>
      <c r="BC79" s="1232"/>
      <c r="BD79" s="1232"/>
      <c r="BE79" s="1232"/>
      <c r="BF79" s="1232"/>
      <c r="BG79" s="1232"/>
      <c r="BH79" s="1232"/>
      <c r="BI79" s="1232"/>
      <c r="BJ79" s="1232"/>
      <c r="BK79" s="1232"/>
      <c r="BL79" s="1232"/>
      <c r="BM79" s="1232"/>
      <c r="BN79" s="1232"/>
      <c r="BO79" s="1232"/>
      <c r="BP79" s="1230">
        <v>4.5999999999999996</v>
      </c>
      <c r="BQ79" s="1230"/>
      <c r="BR79" s="1230"/>
      <c r="BS79" s="1230"/>
      <c r="BT79" s="1230"/>
      <c r="BU79" s="1230"/>
      <c r="BV79" s="1230"/>
      <c r="BW79" s="1230"/>
      <c r="BX79" s="1230">
        <v>4.3</v>
      </c>
      <c r="BY79" s="1230"/>
      <c r="BZ79" s="1230"/>
      <c r="CA79" s="1230"/>
      <c r="CB79" s="1230"/>
      <c r="CC79" s="1230"/>
      <c r="CD79" s="1230"/>
      <c r="CE79" s="1230"/>
      <c r="CF79" s="1230">
        <v>4.0999999999999996</v>
      </c>
      <c r="CG79" s="1230"/>
      <c r="CH79" s="1230"/>
      <c r="CI79" s="1230"/>
      <c r="CJ79" s="1230"/>
      <c r="CK79" s="1230"/>
      <c r="CL79" s="1230"/>
      <c r="CM79" s="1230"/>
      <c r="CN79" s="1230">
        <v>3.6</v>
      </c>
      <c r="CO79" s="1230"/>
      <c r="CP79" s="1230"/>
      <c r="CQ79" s="1230"/>
      <c r="CR79" s="1230"/>
      <c r="CS79" s="1230"/>
      <c r="CT79" s="1230"/>
      <c r="CU79" s="1230"/>
      <c r="CV79" s="1230">
        <v>3.6</v>
      </c>
      <c r="CW79" s="1230"/>
      <c r="CX79" s="1230"/>
      <c r="CY79" s="1230"/>
      <c r="CZ79" s="1230"/>
      <c r="DA79" s="1230"/>
      <c r="DB79" s="1230"/>
      <c r="DC79" s="1230"/>
    </row>
    <row r="80" spans="2:107" ht="13.2" x14ac:dyDescent="0.2">
      <c r="B80" s="259"/>
      <c r="G80" s="1228"/>
      <c r="H80" s="1228"/>
      <c r="I80" s="1234"/>
      <c r="J80" s="1234"/>
      <c r="K80" s="1235"/>
      <c r="L80" s="1235"/>
      <c r="M80" s="1235"/>
      <c r="N80" s="1235"/>
      <c r="AN80" s="1231"/>
      <c r="AO80" s="1231"/>
      <c r="AP80" s="1231"/>
      <c r="AQ80" s="1231"/>
      <c r="AR80" s="1231"/>
      <c r="AS80" s="1231"/>
      <c r="AT80" s="1231"/>
      <c r="AU80" s="1231"/>
      <c r="AV80" s="1231"/>
      <c r="AW80" s="1231"/>
      <c r="AX80" s="1231"/>
      <c r="AY80" s="1231"/>
      <c r="AZ80" s="1231"/>
      <c r="BA80" s="1231"/>
      <c r="BB80" s="1232"/>
      <c r="BC80" s="1232"/>
      <c r="BD80" s="1232"/>
      <c r="BE80" s="1232"/>
      <c r="BF80" s="1232"/>
      <c r="BG80" s="1232"/>
      <c r="BH80" s="1232"/>
      <c r="BI80" s="1232"/>
      <c r="BJ80" s="1232"/>
      <c r="BK80" s="1232"/>
      <c r="BL80" s="1232"/>
      <c r="BM80" s="1232"/>
      <c r="BN80" s="1232"/>
      <c r="BO80" s="1232"/>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CUVLAU9Yrsu/VM7AHlKZn2lqp3gzaW5Crs0/0rEqXbfV7B/xtZMt2JhcVNT3Dbf6M6Niw1ny4gHly8tPJ8Qd6A==" saltValue="vZRGg3j+UZnx16Up4D9+EQ==" spinCount="100000" sheet="1" objects="1" scenarios="1" formatCells="0"/>
  <dataConsolidate/>
  <mergeCells count="112">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CN53:CU54"/>
    <mergeCell ref="I51:J52"/>
    <mergeCell ref="K51:K52"/>
    <mergeCell ref="BB57:BO58"/>
    <mergeCell ref="CF53:CM54"/>
    <mergeCell ref="AN51:BA54"/>
    <mergeCell ref="BB51:BO52"/>
    <mergeCell ref="BP51:BW52"/>
    <mergeCell ref="L51:L52"/>
    <mergeCell ref="M51:M52"/>
    <mergeCell ref="N51:N52"/>
    <mergeCell ref="BB53:BO54"/>
    <mergeCell ref="BP53:BW54"/>
    <mergeCell ref="BX53:CE54"/>
    <mergeCell ref="BX55:CE56"/>
    <mergeCell ref="CF55:CM56"/>
    <mergeCell ref="G55:H58"/>
    <mergeCell ref="I55:J56"/>
    <mergeCell ref="K55:K56"/>
    <mergeCell ref="L55:L56"/>
    <mergeCell ref="M55:M56"/>
    <mergeCell ref="N55:N56"/>
    <mergeCell ref="I57:J58"/>
    <mergeCell ref="K57:K58"/>
    <mergeCell ref="I53:J54"/>
    <mergeCell ref="K53:K54"/>
    <mergeCell ref="L53:L54"/>
    <mergeCell ref="M53:M54"/>
    <mergeCell ref="N53:N54"/>
    <mergeCell ref="L57:L58"/>
    <mergeCell ref="M57:M58"/>
    <mergeCell ref="N57:N58"/>
    <mergeCell ref="G72:J72"/>
    <mergeCell ref="AN72:BO72"/>
    <mergeCell ref="BP72:BW72"/>
    <mergeCell ref="G73:H76"/>
    <mergeCell ref="I73:J74"/>
    <mergeCell ref="K73:K74"/>
    <mergeCell ref="L73:L74"/>
    <mergeCell ref="M73:M74"/>
    <mergeCell ref="N73:N74"/>
    <mergeCell ref="AN73:BA76"/>
    <mergeCell ref="BB73:BO74"/>
    <mergeCell ref="BP73:BW74"/>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X73:CE74"/>
    <mergeCell ref="CF73:CM74"/>
    <mergeCell ref="CN73:CU74"/>
    <mergeCell ref="BX57:CE58"/>
    <mergeCell ref="CF57:CM58"/>
    <mergeCell ref="CN57:CU58"/>
    <mergeCell ref="AN65:DC69"/>
    <mergeCell ref="AN55:BA58"/>
    <mergeCell ref="BB55:BO56"/>
    <mergeCell ref="BP55:BW56"/>
    <mergeCell ref="BP57:BW58"/>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56D5-9DE1-493F-B04E-278C9052F9FC}">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507</v>
      </c>
    </row>
  </sheetData>
  <sheetProtection algorithmName="SHA-512" hashValue="hefLM3EsNIrLMXQaUoR8OLhwyAVUh5mZK8JDvRow2gyYKq+dWY0vkvKuKLKIk5DtxJ2aX2wfpJuqJXAc38Hl8g==" saltValue="2zvg9FdvOvbtD/RJovpGI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229F4-CC0F-43B2-9E6A-6F39B009F868}">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507</v>
      </c>
    </row>
  </sheetData>
  <sheetProtection algorithmName="SHA-512" hashValue="7dEd05qyvw84byxw6enxbA2VrUGnk4C5pdgPj/u9cwYKlm1Mo7NMJWli4kVG7IhVFEeoUTWwTES/jWZ/qmH0UA==" saltValue="TG/ZiRuaKRiOGpV/QfObx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557</v>
      </c>
      <c r="G2" s="149"/>
      <c r="H2" s="150"/>
    </row>
    <row r="3" spans="1:8" x14ac:dyDescent="0.2">
      <c r="A3" s="146" t="s">
        <v>550</v>
      </c>
      <c r="B3" s="151"/>
      <c r="C3" s="152"/>
      <c r="D3" s="153">
        <v>34229</v>
      </c>
      <c r="E3" s="154"/>
      <c r="F3" s="155">
        <v>44366</v>
      </c>
      <c r="G3" s="156"/>
      <c r="H3" s="157"/>
    </row>
    <row r="4" spans="1:8" x14ac:dyDescent="0.2">
      <c r="A4" s="158"/>
      <c r="B4" s="159"/>
      <c r="C4" s="160"/>
      <c r="D4" s="161">
        <v>27502</v>
      </c>
      <c r="E4" s="162"/>
      <c r="F4" s="163">
        <v>23234</v>
      </c>
      <c r="G4" s="164"/>
      <c r="H4" s="165"/>
    </row>
    <row r="5" spans="1:8" x14ac:dyDescent="0.2">
      <c r="A5" s="146" t="s">
        <v>552</v>
      </c>
      <c r="B5" s="151"/>
      <c r="C5" s="152"/>
      <c r="D5" s="153">
        <v>33469</v>
      </c>
      <c r="E5" s="154"/>
      <c r="F5" s="155">
        <v>51043</v>
      </c>
      <c r="G5" s="156"/>
      <c r="H5" s="157"/>
    </row>
    <row r="6" spans="1:8" x14ac:dyDescent="0.2">
      <c r="A6" s="158"/>
      <c r="B6" s="159"/>
      <c r="C6" s="160"/>
      <c r="D6" s="161">
        <v>26386</v>
      </c>
      <c r="E6" s="162"/>
      <c r="F6" s="163">
        <v>23378</v>
      </c>
      <c r="G6" s="164"/>
      <c r="H6" s="165"/>
    </row>
    <row r="7" spans="1:8" x14ac:dyDescent="0.2">
      <c r="A7" s="146" t="s">
        <v>553</v>
      </c>
      <c r="B7" s="151"/>
      <c r="C7" s="152"/>
      <c r="D7" s="153">
        <v>23167</v>
      </c>
      <c r="E7" s="154"/>
      <c r="F7" s="155">
        <v>42898</v>
      </c>
      <c r="G7" s="156"/>
      <c r="H7" s="157"/>
    </row>
    <row r="8" spans="1:8" x14ac:dyDescent="0.2">
      <c r="A8" s="158"/>
      <c r="B8" s="159"/>
      <c r="C8" s="160"/>
      <c r="D8" s="161">
        <v>17983</v>
      </c>
      <c r="E8" s="162"/>
      <c r="F8" s="163">
        <v>21022</v>
      </c>
      <c r="G8" s="164"/>
      <c r="H8" s="165"/>
    </row>
    <row r="9" spans="1:8" x14ac:dyDescent="0.2">
      <c r="A9" s="146" t="s">
        <v>554</v>
      </c>
      <c r="B9" s="151"/>
      <c r="C9" s="152"/>
      <c r="D9" s="153">
        <v>21997</v>
      </c>
      <c r="E9" s="154"/>
      <c r="F9" s="155">
        <v>38566</v>
      </c>
      <c r="G9" s="156"/>
      <c r="H9" s="157"/>
    </row>
    <row r="10" spans="1:8" x14ac:dyDescent="0.2">
      <c r="A10" s="158"/>
      <c r="B10" s="159"/>
      <c r="C10" s="160"/>
      <c r="D10" s="161">
        <v>16716</v>
      </c>
      <c r="E10" s="162"/>
      <c r="F10" s="163">
        <v>24059</v>
      </c>
      <c r="G10" s="164"/>
      <c r="H10" s="165"/>
    </row>
    <row r="11" spans="1:8" x14ac:dyDescent="0.2">
      <c r="A11" s="146" t="s">
        <v>555</v>
      </c>
      <c r="B11" s="151"/>
      <c r="C11" s="152"/>
      <c r="D11" s="153">
        <v>21328</v>
      </c>
      <c r="E11" s="154"/>
      <c r="F11" s="155">
        <v>35156</v>
      </c>
      <c r="G11" s="156"/>
      <c r="H11" s="157"/>
    </row>
    <row r="12" spans="1:8" x14ac:dyDescent="0.2">
      <c r="A12" s="158"/>
      <c r="B12" s="159"/>
      <c r="C12" s="166"/>
      <c r="D12" s="161">
        <v>18719</v>
      </c>
      <c r="E12" s="162"/>
      <c r="F12" s="163">
        <v>22430</v>
      </c>
      <c r="G12" s="164"/>
      <c r="H12" s="165"/>
    </row>
    <row r="13" spans="1:8" x14ac:dyDescent="0.2">
      <c r="A13" s="146"/>
      <c r="B13" s="151"/>
      <c r="C13" s="152"/>
      <c r="D13" s="153">
        <v>26838</v>
      </c>
      <c r="E13" s="154"/>
      <c r="F13" s="155">
        <v>42406</v>
      </c>
      <c r="G13" s="167"/>
      <c r="H13" s="157"/>
    </row>
    <row r="14" spans="1:8" x14ac:dyDescent="0.2">
      <c r="A14" s="158"/>
      <c r="B14" s="159"/>
      <c r="C14" s="160"/>
      <c r="D14" s="161">
        <v>21461</v>
      </c>
      <c r="E14" s="162"/>
      <c r="F14" s="163">
        <v>22825</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4.7300000000000004</v>
      </c>
      <c r="C19" s="168">
        <f>ROUND(VALUE(SUBSTITUTE(実質収支比率等に係る経年分析!G$48,"▲","-")),2)</f>
        <v>2.81</v>
      </c>
      <c r="D19" s="168">
        <f>ROUND(VALUE(SUBSTITUTE(実質収支比率等に係る経年分析!H$48,"▲","-")),2)</f>
        <v>6.89</v>
      </c>
      <c r="E19" s="168">
        <f>ROUND(VALUE(SUBSTITUTE(実質収支比率等に係る経年分析!I$48,"▲","-")),2)</f>
        <v>5.55</v>
      </c>
      <c r="F19" s="168">
        <f>ROUND(VALUE(SUBSTITUTE(実質収支比率等に係る経年分析!J$48,"▲","-")),2)</f>
        <v>5.22</v>
      </c>
    </row>
    <row r="20" spans="1:11" x14ac:dyDescent="0.2">
      <c r="A20" s="168" t="s">
        <v>57</v>
      </c>
      <c r="B20" s="168">
        <f>ROUND(VALUE(SUBSTITUTE(実質収支比率等に係る経年分析!F$47,"▲","-")),2)</f>
        <v>11.57</v>
      </c>
      <c r="C20" s="168">
        <f>ROUND(VALUE(SUBSTITUTE(実質収支比率等に係る経年分析!G$47,"▲","-")),2)</f>
        <v>10.84</v>
      </c>
      <c r="D20" s="168">
        <f>ROUND(VALUE(SUBSTITUTE(実質収支比率等に係る経年分析!H$47,"▲","-")),2)</f>
        <v>11.99</v>
      </c>
      <c r="E20" s="168">
        <f>ROUND(VALUE(SUBSTITUTE(実質収支比率等に係る経年分析!I$47,"▲","-")),2)</f>
        <v>14.13</v>
      </c>
      <c r="F20" s="168">
        <f>ROUND(VALUE(SUBSTITUTE(実質収支比率等に係る経年分析!J$47,"▲","-")),2)</f>
        <v>14.63</v>
      </c>
    </row>
    <row r="21" spans="1:11" x14ac:dyDescent="0.2">
      <c r="A21" s="168" t="s">
        <v>58</v>
      </c>
      <c r="B21" s="168">
        <f>IF(ISNUMBER(VALUE(SUBSTITUTE(実質収支比率等に係る経年分析!F$49,"▲","-"))),ROUND(VALUE(SUBSTITUTE(実質収支比率等に係る経年分析!F$49,"▲","-")),2),NA())</f>
        <v>1.45</v>
      </c>
      <c r="C21" s="168">
        <f>IF(ISNUMBER(VALUE(SUBSTITUTE(実質収支比率等に係る経年分析!G$49,"▲","-"))),ROUND(VALUE(SUBSTITUTE(実質収支比率等に係る経年分析!G$49,"▲","-")),2),NA())</f>
        <v>0.85</v>
      </c>
      <c r="D21" s="168">
        <f>IF(ISNUMBER(VALUE(SUBSTITUTE(実質収支比率等に係る経年分析!H$49,"▲","-"))),ROUND(VALUE(SUBSTITUTE(実質収支比率等に係る経年分析!H$49,"▲","-")),2),NA())</f>
        <v>5.39</v>
      </c>
      <c r="E21" s="168">
        <f>IF(ISNUMBER(VALUE(SUBSTITUTE(実質収支比率等に係る経年分析!I$49,"▲","-"))),ROUND(VALUE(SUBSTITUTE(実質収支比率等に係る経年分析!I$49,"▲","-")),2),NA())</f>
        <v>1.9</v>
      </c>
      <c r="F21" s="168">
        <f>IF(ISNUMBER(VALUE(SUBSTITUTE(実質収支比率等に係る経年分析!J$49,"▲","-"))),ROUND(VALUE(SUBSTITUTE(実質収支比率等に係る経年分析!J$49,"▲","-")),2),NA())</f>
        <v>1.43</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0.01</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0.55000000000000004</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介護サービス事業特別会計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0.01</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0.01</v>
      </c>
    </row>
    <row r="33" spans="1:16" x14ac:dyDescent="0.2">
      <c r="A33" s="169" t="str">
        <f>IF(連結実質赤字比率に係る赤字・黒字の構成分析!C$37="",NA(),連結実質赤字比率に係る赤字・黒字の構成分析!C$37)</f>
        <v>下水道事業会計</v>
      </c>
      <c r="B33" s="169" t="e">
        <f>IF(ROUND(VALUE(SUBSTITUTE(連結実質赤字比率に係る赤字・黒字の構成分析!F$37,"▲", "-")), 2) &lt; 0, ABS(ROUND(VALUE(SUBSTITUTE(連結実質赤字比率に係る赤字・黒字の構成分析!F$37,"▲", "-")), 2)), NA())</f>
        <v>#VALUE!</v>
      </c>
      <c r="C33" s="169" t="e">
        <f>IF(ROUND(VALUE(SUBSTITUTE(連結実質赤字比率に係る赤字・黒字の構成分析!F$37,"▲", "-")), 2) &gt;= 0, ABS(ROUND(VALUE(SUBSTITUTE(連結実質赤字比率に係る赤字・黒字の構成分析!F$37,"▲", "-")), 2)), NA())</f>
        <v>#VALUE!</v>
      </c>
      <c r="D33" s="169" t="e">
        <f>IF(ROUND(VALUE(SUBSTITUTE(連結実質赤字比率に係る赤字・黒字の構成分析!G$37,"▲", "-")), 2) &lt; 0, ABS(ROUND(VALUE(SUBSTITUTE(連結実質赤字比率に係る赤字・黒字の構成分析!G$37,"▲", "-")), 2)), NA())</f>
        <v>#VALUE!</v>
      </c>
      <c r="E33" s="169" t="e">
        <f>IF(ROUND(VALUE(SUBSTITUTE(連結実質赤字比率に係る赤字・黒字の構成分析!G$37,"▲", "-")), 2) &gt;= 0, ABS(ROUND(VALUE(SUBSTITUTE(連結実質赤字比率に係る赤字・黒字の構成分析!G$37,"▲", "-")), 2)), NA())</f>
        <v>#VALUE!</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0.26</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0.28000000000000003</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0.23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0.38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0.62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4.7300000000000004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2.81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6.88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5.54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5.21</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4788</v>
      </c>
      <c r="E42" s="170"/>
      <c r="F42" s="170"/>
      <c r="G42" s="170">
        <f>'実質公債費比率（分子）の構造'!L$52</f>
        <v>4709</v>
      </c>
      <c r="H42" s="170"/>
      <c r="I42" s="170"/>
      <c r="J42" s="170">
        <f>'実質公債費比率（分子）の構造'!M$52</f>
        <v>4328</v>
      </c>
      <c r="K42" s="170"/>
      <c r="L42" s="170"/>
      <c r="M42" s="170">
        <f>'実質公債費比率（分子）の構造'!N$52</f>
        <v>4342</v>
      </c>
      <c r="N42" s="170"/>
      <c r="O42" s="170"/>
      <c r="P42" s="170">
        <f>'実質公債費比率（分子）の構造'!O$52</f>
        <v>3847</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582</v>
      </c>
      <c r="C44" s="170"/>
      <c r="D44" s="170"/>
      <c r="E44" s="170">
        <f>'実質公債費比率（分子）の構造'!L$50</f>
        <v>418</v>
      </c>
      <c r="F44" s="170"/>
      <c r="G44" s="170"/>
      <c r="H44" s="170">
        <f>'実質公債費比率（分子）の構造'!M$50</f>
        <v>279</v>
      </c>
      <c r="I44" s="170"/>
      <c r="J44" s="170"/>
      <c r="K44" s="170">
        <f>'実質公債費比率（分子）の構造'!N$50</f>
        <v>122</v>
      </c>
      <c r="L44" s="170"/>
      <c r="M44" s="170"/>
      <c r="N44" s="170">
        <f>'実質公債費比率（分子）の構造'!O$50</f>
        <v>232</v>
      </c>
      <c r="O44" s="170"/>
      <c r="P44" s="170"/>
    </row>
    <row r="45" spans="1:16" x14ac:dyDescent="0.2">
      <c r="A45" s="170" t="s">
        <v>68</v>
      </c>
      <c r="B45" s="170">
        <f>'実質公債費比率（分子）の構造'!K$49</f>
        <v>190</v>
      </c>
      <c r="C45" s="170"/>
      <c r="D45" s="170"/>
      <c r="E45" s="170">
        <f>'実質公債費比率（分子）の構造'!L$49</f>
        <v>186</v>
      </c>
      <c r="F45" s="170"/>
      <c r="G45" s="170"/>
      <c r="H45" s="170">
        <f>'実質公債費比率（分子）の構造'!M$49</f>
        <v>154</v>
      </c>
      <c r="I45" s="170"/>
      <c r="J45" s="170"/>
      <c r="K45" s="170">
        <f>'実質公債費比率（分子）の構造'!N$49</f>
        <v>133</v>
      </c>
      <c r="L45" s="170"/>
      <c r="M45" s="170"/>
      <c r="N45" s="170">
        <f>'実質公債費比率（分子）の構造'!O$49</f>
        <v>132</v>
      </c>
      <c r="O45" s="170"/>
      <c r="P45" s="170"/>
    </row>
    <row r="46" spans="1:16" x14ac:dyDescent="0.2">
      <c r="A46" s="170" t="s">
        <v>69</v>
      </c>
      <c r="B46" s="170">
        <f>'実質公債費比率（分子）の構造'!K$48</f>
        <v>481</v>
      </c>
      <c r="C46" s="170"/>
      <c r="D46" s="170"/>
      <c r="E46" s="170">
        <f>'実質公債費比率（分子）の構造'!L$48</f>
        <v>548</v>
      </c>
      <c r="F46" s="170"/>
      <c r="G46" s="170"/>
      <c r="H46" s="170">
        <f>'実質公債費比率（分子）の構造'!M$48</f>
        <v>564</v>
      </c>
      <c r="I46" s="170"/>
      <c r="J46" s="170"/>
      <c r="K46" s="170">
        <f>'実質公債費比率（分子）の構造'!N$48</f>
        <v>560</v>
      </c>
      <c r="L46" s="170"/>
      <c r="M46" s="170"/>
      <c r="N46" s="170">
        <f>'実質公債費比率（分子）の構造'!O$48</f>
        <v>395</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3927</v>
      </c>
      <c r="C49" s="170"/>
      <c r="D49" s="170"/>
      <c r="E49" s="170">
        <f>'実質公債費比率（分子）の構造'!L$45</f>
        <v>3930</v>
      </c>
      <c r="F49" s="170"/>
      <c r="G49" s="170"/>
      <c r="H49" s="170">
        <f>'実質公債費比率（分子）の構造'!M$45</f>
        <v>3722</v>
      </c>
      <c r="I49" s="170"/>
      <c r="J49" s="170"/>
      <c r="K49" s="170">
        <f>'実質公債費比率（分子）の構造'!N$45</f>
        <v>3708</v>
      </c>
      <c r="L49" s="170"/>
      <c r="M49" s="170"/>
      <c r="N49" s="170">
        <f>'実質公債費比率（分子）の構造'!O$45</f>
        <v>3728</v>
      </c>
      <c r="O49" s="170"/>
      <c r="P49" s="170"/>
    </row>
    <row r="50" spans="1:16" x14ac:dyDescent="0.2">
      <c r="A50" s="170" t="s">
        <v>73</v>
      </c>
      <c r="B50" s="170" t="e">
        <f>NA()</f>
        <v>#N/A</v>
      </c>
      <c r="C50" s="170">
        <f>IF(ISNUMBER('実質公債費比率（分子）の構造'!K$53),'実質公債費比率（分子）の構造'!K$53,NA())</f>
        <v>392</v>
      </c>
      <c r="D50" s="170" t="e">
        <f>NA()</f>
        <v>#N/A</v>
      </c>
      <c r="E50" s="170" t="e">
        <f>NA()</f>
        <v>#N/A</v>
      </c>
      <c r="F50" s="170">
        <f>IF(ISNUMBER('実質公債費比率（分子）の構造'!L$53),'実質公債費比率（分子）の構造'!L$53,NA())</f>
        <v>373</v>
      </c>
      <c r="G50" s="170" t="e">
        <f>NA()</f>
        <v>#N/A</v>
      </c>
      <c r="H50" s="170" t="e">
        <f>NA()</f>
        <v>#N/A</v>
      </c>
      <c r="I50" s="170">
        <f>IF(ISNUMBER('実質公債費比率（分子）の構造'!M$53),'実質公債費比率（分子）の構造'!M$53,NA())</f>
        <v>391</v>
      </c>
      <c r="J50" s="170" t="e">
        <f>NA()</f>
        <v>#N/A</v>
      </c>
      <c r="K50" s="170" t="e">
        <f>NA()</f>
        <v>#N/A</v>
      </c>
      <c r="L50" s="170">
        <f>IF(ISNUMBER('実質公債費比率（分子）の構造'!N$53),'実質公債費比率（分子）の構造'!N$53,NA())</f>
        <v>181</v>
      </c>
      <c r="M50" s="170" t="e">
        <f>NA()</f>
        <v>#N/A</v>
      </c>
      <c r="N50" s="170" t="e">
        <f>NA()</f>
        <v>#N/A</v>
      </c>
      <c r="O50" s="170">
        <f>IF(ISNUMBER('実質公債費比率（分子）の構造'!O$53),'実質公債費比率（分子）の構造'!O$53,NA())</f>
        <v>640</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17514</v>
      </c>
      <c r="E56" s="169"/>
      <c r="F56" s="169"/>
      <c r="G56" s="169">
        <f>'将来負担比率（分子）の構造'!J$52</f>
        <v>15623</v>
      </c>
      <c r="H56" s="169"/>
      <c r="I56" s="169"/>
      <c r="J56" s="169">
        <f>'将来負担比率（分子）の構造'!K$52</f>
        <v>14359</v>
      </c>
      <c r="K56" s="169"/>
      <c r="L56" s="169"/>
      <c r="M56" s="169">
        <f>'将来負担比率（分子）の構造'!L$52</f>
        <v>12681</v>
      </c>
      <c r="N56" s="169"/>
      <c r="O56" s="169"/>
      <c r="P56" s="169">
        <f>'将来負担比率（分子）の構造'!M$52</f>
        <v>11181</v>
      </c>
    </row>
    <row r="57" spans="1:16" x14ac:dyDescent="0.2">
      <c r="A57" s="169" t="s">
        <v>44</v>
      </c>
      <c r="B57" s="169"/>
      <c r="C57" s="169"/>
      <c r="D57" s="169">
        <f>'将来負担比率（分子）の構造'!I$51</f>
        <v>24344</v>
      </c>
      <c r="E57" s="169"/>
      <c r="F57" s="169"/>
      <c r="G57" s="169">
        <f>'将来負担比率（分子）の構造'!J$51</f>
        <v>20345</v>
      </c>
      <c r="H57" s="169"/>
      <c r="I57" s="169"/>
      <c r="J57" s="169">
        <f>'将来負担比率（分子）の構造'!K$51</f>
        <v>20291</v>
      </c>
      <c r="K57" s="169"/>
      <c r="L57" s="169"/>
      <c r="M57" s="169">
        <f>'将来負担比率（分子）の構造'!L$51</f>
        <v>17632</v>
      </c>
      <c r="N57" s="169"/>
      <c r="O57" s="169"/>
      <c r="P57" s="169">
        <f>'将来負担比率（分子）の構造'!M$51</f>
        <v>16494</v>
      </c>
    </row>
    <row r="58" spans="1:16" x14ac:dyDescent="0.2">
      <c r="A58" s="169" t="s">
        <v>43</v>
      </c>
      <c r="B58" s="169"/>
      <c r="C58" s="169"/>
      <c r="D58" s="169">
        <f>'将来負担比率（分子）の構造'!I$50</f>
        <v>15429</v>
      </c>
      <c r="E58" s="169"/>
      <c r="F58" s="169"/>
      <c r="G58" s="169">
        <f>'将来負担比率（分子）の構造'!J$50</f>
        <v>15013</v>
      </c>
      <c r="H58" s="169"/>
      <c r="I58" s="169"/>
      <c r="J58" s="169">
        <f>'将来負担比率（分子）の構造'!K$50</f>
        <v>15897</v>
      </c>
      <c r="K58" s="169"/>
      <c r="L58" s="169"/>
      <c r="M58" s="169">
        <f>'将来負担比率（分子）の構造'!L$50</f>
        <v>18153</v>
      </c>
      <c r="N58" s="169"/>
      <c r="O58" s="169"/>
      <c r="P58" s="169">
        <f>'将来負担比率（分子）の構造'!M$50</f>
        <v>20150</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f>'将来負担比率（分子）の構造'!I$46</f>
        <v>8</v>
      </c>
      <c r="C61" s="169"/>
      <c r="D61" s="169"/>
      <c r="E61" s="169">
        <f>'将来負担比率（分子）の構造'!J$46</f>
        <v>6</v>
      </c>
      <c r="F61" s="169"/>
      <c r="G61" s="169"/>
      <c r="H61" s="169">
        <f>'将来負担比率（分子）の構造'!K$46</f>
        <v>4</v>
      </c>
      <c r="I61" s="169"/>
      <c r="J61" s="169"/>
      <c r="K61" s="169">
        <f>'将来負担比率（分子）の構造'!L$46</f>
        <v>2</v>
      </c>
      <c r="L61" s="169"/>
      <c r="M61" s="169"/>
      <c r="N61" s="169" t="str">
        <f>'将来負担比率（分子）の構造'!M$46</f>
        <v>-</v>
      </c>
      <c r="O61" s="169"/>
      <c r="P61" s="169"/>
    </row>
    <row r="62" spans="1:16" x14ac:dyDescent="0.2">
      <c r="A62" s="169" t="s">
        <v>37</v>
      </c>
      <c r="B62" s="169">
        <f>'将来負担比率（分子）の構造'!I$45</f>
        <v>9212</v>
      </c>
      <c r="C62" s="169"/>
      <c r="D62" s="169"/>
      <c r="E62" s="169">
        <f>'将来負担比率（分子）の構造'!J$45</f>
        <v>8571</v>
      </c>
      <c r="F62" s="169"/>
      <c r="G62" s="169"/>
      <c r="H62" s="169">
        <f>'将来負担比率（分子）の構造'!K$45</f>
        <v>9053</v>
      </c>
      <c r="I62" s="169"/>
      <c r="J62" s="169"/>
      <c r="K62" s="169">
        <f>'将来負担比率（分子）の構造'!L$45</f>
        <v>8968</v>
      </c>
      <c r="L62" s="169"/>
      <c r="M62" s="169"/>
      <c r="N62" s="169">
        <f>'将来負担比率（分子）の構造'!M$45</f>
        <v>8745</v>
      </c>
      <c r="O62" s="169"/>
      <c r="P62" s="169"/>
    </row>
    <row r="63" spans="1:16" x14ac:dyDescent="0.2">
      <c r="A63" s="169" t="s">
        <v>36</v>
      </c>
      <c r="B63" s="169">
        <f>'将来負担比率（分子）の構造'!I$44</f>
        <v>1120</v>
      </c>
      <c r="C63" s="169"/>
      <c r="D63" s="169"/>
      <c r="E63" s="169">
        <f>'将来負担比率（分子）の構造'!J$44</f>
        <v>942</v>
      </c>
      <c r="F63" s="169"/>
      <c r="G63" s="169"/>
      <c r="H63" s="169">
        <f>'将来負担比率（分子）の構造'!K$44</f>
        <v>790</v>
      </c>
      <c r="I63" s="169"/>
      <c r="J63" s="169"/>
      <c r="K63" s="169">
        <f>'将来負担比率（分子）の構造'!L$44</f>
        <v>665</v>
      </c>
      <c r="L63" s="169"/>
      <c r="M63" s="169"/>
      <c r="N63" s="169">
        <f>'将来負担比率（分子）の構造'!M$44</f>
        <v>535</v>
      </c>
      <c r="O63" s="169"/>
      <c r="P63" s="169"/>
    </row>
    <row r="64" spans="1:16" x14ac:dyDescent="0.2">
      <c r="A64" s="169" t="s">
        <v>35</v>
      </c>
      <c r="B64" s="169">
        <f>'将来負担比率（分子）の構造'!I$43</f>
        <v>5914</v>
      </c>
      <c r="C64" s="169"/>
      <c r="D64" s="169"/>
      <c r="E64" s="169">
        <f>'将来負担比率（分子）の構造'!J$43</f>
        <v>6005</v>
      </c>
      <c r="F64" s="169"/>
      <c r="G64" s="169"/>
      <c r="H64" s="169">
        <f>'将来負担比率（分子）の構造'!K$43</f>
        <v>6336</v>
      </c>
      <c r="I64" s="169"/>
      <c r="J64" s="169"/>
      <c r="K64" s="169">
        <f>'将来負担比率（分子）の構造'!L$43</f>
        <v>6357</v>
      </c>
      <c r="L64" s="169"/>
      <c r="M64" s="169"/>
      <c r="N64" s="169">
        <f>'将来負担比率（分子）の構造'!M$43</f>
        <v>5879</v>
      </c>
      <c r="O64" s="169"/>
      <c r="P64" s="169"/>
    </row>
    <row r="65" spans="1:16" x14ac:dyDescent="0.2">
      <c r="A65" s="169" t="s">
        <v>34</v>
      </c>
      <c r="B65" s="169">
        <f>'将来負担比率（分子）の構造'!I$42</f>
        <v>2492</v>
      </c>
      <c r="C65" s="169"/>
      <c r="D65" s="169"/>
      <c r="E65" s="169">
        <f>'将来負担比率（分子）の構造'!J$42</f>
        <v>1740</v>
      </c>
      <c r="F65" s="169"/>
      <c r="G65" s="169"/>
      <c r="H65" s="169">
        <f>'将来負担比率（分子）の構造'!K$42</f>
        <v>1550</v>
      </c>
      <c r="I65" s="169"/>
      <c r="J65" s="169"/>
      <c r="K65" s="169">
        <f>'将来負担比率（分子）の構造'!L$42</f>
        <v>1397</v>
      </c>
      <c r="L65" s="169"/>
      <c r="M65" s="169"/>
      <c r="N65" s="169">
        <f>'将来負担比率（分子）の構造'!M$42</f>
        <v>1077</v>
      </c>
      <c r="O65" s="169"/>
      <c r="P65" s="169"/>
    </row>
    <row r="66" spans="1:16" x14ac:dyDescent="0.2">
      <c r="A66" s="169" t="s">
        <v>33</v>
      </c>
      <c r="B66" s="169">
        <f>'将来負担比率（分子）の構造'!I$41</f>
        <v>39479</v>
      </c>
      <c r="C66" s="169"/>
      <c r="D66" s="169"/>
      <c r="E66" s="169">
        <f>'将来負担比率（分子）の構造'!J$41</f>
        <v>36309</v>
      </c>
      <c r="F66" s="169"/>
      <c r="G66" s="169"/>
      <c r="H66" s="169">
        <f>'将来負担比率（分子）の構造'!K$41</f>
        <v>34366</v>
      </c>
      <c r="I66" s="169"/>
      <c r="J66" s="169"/>
      <c r="K66" s="169">
        <f>'将来負担比率（分子）の構造'!L$41</f>
        <v>31051</v>
      </c>
      <c r="L66" s="169"/>
      <c r="M66" s="169"/>
      <c r="N66" s="169">
        <f>'将来負担比率（分子）の構造'!M$41</f>
        <v>28133</v>
      </c>
      <c r="O66" s="169"/>
      <c r="P66" s="169"/>
    </row>
    <row r="67" spans="1:16" x14ac:dyDescent="0.2">
      <c r="A67" s="169" t="s">
        <v>77</v>
      </c>
      <c r="B67" s="169" t="e">
        <f>NA()</f>
        <v>#N/A</v>
      </c>
      <c r="C67" s="169">
        <f>IF(ISNUMBER('将来負担比率（分子）の構造'!I$53), IF('将来負担比率（分子）の構造'!I$53 &lt; 0, 0, '将来負担比率（分子）の構造'!I$53), NA())</f>
        <v>938</v>
      </c>
      <c r="D67" s="169" t="e">
        <f>NA()</f>
        <v>#N/A</v>
      </c>
      <c r="E67" s="169" t="e">
        <f>NA()</f>
        <v>#N/A</v>
      </c>
      <c r="F67" s="169">
        <f>IF(ISNUMBER('将来負担比率（分子）の構造'!J$53), IF('将来負担比率（分子）の構造'!J$53 &lt; 0, 0, '将来負担比率（分子）の構造'!J$53), NA())</f>
        <v>2593</v>
      </c>
      <c r="G67" s="169" t="e">
        <f>NA()</f>
        <v>#N/A</v>
      </c>
      <c r="H67" s="169" t="e">
        <f>NA()</f>
        <v>#N/A</v>
      </c>
      <c r="I67" s="169">
        <f>IF(ISNUMBER('将来負担比率（分子）の構造'!K$53), IF('将来負担比率（分子）の構造'!K$53 &lt; 0, 0, '将来負担比率（分子）の構造'!K$53), NA())</f>
        <v>1553</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4847</v>
      </c>
      <c r="C72" s="173">
        <f>基金残高に係る経年分析!G55</f>
        <v>5564</v>
      </c>
      <c r="D72" s="173">
        <f>基金残高に係る経年分析!H55</f>
        <v>6159</v>
      </c>
    </row>
    <row r="73" spans="1:16" x14ac:dyDescent="0.2">
      <c r="A73" s="172" t="s">
        <v>80</v>
      </c>
      <c r="B73" s="173" t="str">
        <f>基金残高に係る経年分析!F56</f>
        <v>-</v>
      </c>
      <c r="C73" s="173" t="str">
        <f>基金残高に係る経年分析!G56</f>
        <v>-</v>
      </c>
      <c r="D73" s="173" t="str">
        <f>基金残高に係る経年分析!H56</f>
        <v>-</v>
      </c>
    </row>
    <row r="74" spans="1:16" x14ac:dyDescent="0.2">
      <c r="A74" s="172" t="s">
        <v>81</v>
      </c>
      <c r="B74" s="173">
        <f>基金残高に係る経年分析!F57</f>
        <v>10304</v>
      </c>
      <c r="C74" s="173">
        <f>基金残高に係る経年分析!G57</f>
        <v>11819</v>
      </c>
      <c r="D74" s="173">
        <f>基金残高に係る経年分析!H57</f>
        <v>13124</v>
      </c>
    </row>
  </sheetData>
  <sheetProtection algorithmName="SHA-512" hashValue="zmdMo7xH3Hc80MLAfxp3itfTmr9xrflqGb+o6odGBunyduO3ySmfEeOSGWC6A72KKvJsrJmE+VBObiVn6Olf0w==" saltValue="7XuesJhq2FK5pyIjAgNxp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220</v>
      </c>
      <c r="DI1" s="731"/>
      <c r="DJ1" s="731"/>
      <c r="DK1" s="731"/>
      <c r="DL1" s="731"/>
      <c r="DM1" s="731"/>
      <c r="DN1" s="732"/>
      <c r="DO1" s="208"/>
      <c r="DP1" s="730" t="s">
        <v>221</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222</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223</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224</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225</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226</v>
      </c>
      <c r="S4" s="687"/>
      <c r="T4" s="687"/>
      <c r="U4" s="687"/>
      <c r="V4" s="687"/>
      <c r="W4" s="687"/>
      <c r="X4" s="687"/>
      <c r="Y4" s="688"/>
      <c r="Z4" s="686" t="s">
        <v>227</v>
      </c>
      <c r="AA4" s="687"/>
      <c r="AB4" s="687"/>
      <c r="AC4" s="688"/>
      <c r="AD4" s="686" t="s">
        <v>228</v>
      </c>
      <c r="AE4" s="687"/>
      <c r="AF4" s="687"/>
      <c r="AG4" s="687"/>
      <c r="AH4" s="687"/>
      <c r="AI4" s="687"/>
      <c r="AJ4" s="687"/>
      <c r="AK4" s="688"/>
      <c r="AL4" s="686" t="s">
        <v>227</v>
      </c>
      <c r="AM4" s="687"/>
      <c r="AN4" s="687"/>
      <c r="AO4" s="688"/>
      <c r="AP4" s="733" t="s">
        <v>229</v>
      </c>
      <c r="AQ4" s="733"/>
      <c r="AR4" s="733"/>
      <c r="AS4" s="733"/>
      <c r="AT4" s="733"/>
      <c r="AU4" s="733"/>
      <c r="AV4" s="733"/>
      <c r="AW4" s="733"/>
      <c r="AX4" s="733"/>
      <c r="AY4" s="733"/>
      <c r="AZ4" s="733"/>
      <c r="BA4" s="733"/>
      <c r="BB4" s="733"/>
      <c r="BC4" s="733"/>
      <c r="BD4" s="733"/>
      <c r="BE4" s="733"/>
      <c r="BF4" s="733"/>
      <c r="BG4" s="733" t="s">
        <v>230</v>
      </c>
      <c r="BH4" s="733"/>
      <c r="BI4" s="733"/>
      <c r="BJ4" s="733"/>
      <c r="BK4" s="733"/>
      <c r="BL4" s="733"/>
      <c r="BM4" s="733"/>
      <c r="BN4" s="733"/>
      <c r="BO4" s="733" t="s">
        <v>227</v>
      </c>
      <c r="BP4" s="733"/>
      <c r="BQ4" s="733"/>
      <c r="BR4" s="733"/>
      <c r="BS4" s="733" t="s">
        <v>231</v>
      </c>
      <c r="BT4" s="733"/>
      <c r="BU4" s="733"/>
      <c r="BV4" s="733"/>
      <c r="BW4" s="733"/>
      <c r="BX4" s="733"/>
      <c r="BY4" s="733"/>
      <c r="BZ4" s="733"/>
      <c r="CA4" s="733"/>
      <c r="CB4" s="733"/>
      <c r="CD4" s="686" t="s">
        <v>232</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233</v>
      </c>
      <c r="C5" s="693"/>
      <c r="D5" s="693"/>
      <c r="E5" s="693"/>
      <c r="F5" s="693"/>
      <c r="G5" s="693"/>
      <c r="H5" s="693"/>
      <c r="I5" s="693"/>
      <c r="J5" s="693"/>
      <c r="K5" s="693"/>
      <c r="L5" s="693"/>
      <c r="M5" s="693"/>
      <c r="N5" s="693"/>
      <c r="O5" s="693"/>
      <c r="P5" s="693"/>
      <c r="Q5" s="694"/>
      <c r="R5" s="689">
        <v>39946546</v>
      </c>
      <c r="S5" s="690"/>
      <c r="T5" s="690"/>
      <c r="U5" s="690"/>
      <c r="V5" s="690"/>
      <c r="W5" s="690"/>
      <c r="X5" s="690"/>
      <c r="Y5" s="715"/>
      <c r="Z5" s="728">
        <v>51</v>
      </c>
      <c r="AA5" s="728"/>
      <c r="AB5" s="728"/>
      <c r="AC5" s="728"/>
      <c r="AD5" s="729">
        <v>37154051</v>
      </c>
      <c r="AE5" s="729"/>
      <c r="AF5" s="729"/>
      <c r="AG5" s="729"/>
      <c r="AH5" s="729"/>
      <c r="AI5" s="729"/>
      <c r="AJ5" s="729"/>
      <c r="AK5" s="729"/>
      <c r="AL5" s="716">
        <v>84.9</v>
      </c>
      <c r="AM5" s="698"/>
      <c r="AN5" s="698"/>
      <c r="AO5" s="717"/>
      <c r="AP5" s="692" t="s">
        <v>234</v>
      </c>
      <c r="AQ5" s="693"/>
      <c r="AR5" s="693"/>
      <c r="AS5" s="693"/>
      <c r="AT5" s="693"/>
      <c r="AU5" s="693"/>
      <c r="AV5" s="693"/>
      <c r="AW5" s="693"/>
      <c r="AX5" s="693"/>
      <c r="AY5" s="693"/>
      <c r="AZ5" s="693"/>
      <c r="BA5" s="693"/>
      <c r="BB5" s="693"/>
      <c r="BC5" s="693"/>
      <c r="BD5" s="693"/>
      <c r="BE5" s="693"/>
      <c r="BF5" s="694"/>
      <c r="BG5" s="634">
        <v>36733665</v>
      </c>
      <c r="BH5" s="635"/>
      <c r="BI5" s="635"/>
      <c r="BJ5" s="635"/>
      <c r="BK5" s="635"/>
      <c r="BL5" s="635"/>
      <c r="BM5" s="635"/>
      <c r="BN5" s="636"/>
      <c r="BO5" s="672">
        <v>92</v>
      </c>
      <c r="BP5" s="672"/>
      <c r="BQ5" s="672"/>
      <c r="BR5" s="672"/>
      <c r="BS5" s="673">
        <v>171073</v>
      </c>
      <c r="BT5" s="673"/>
      <c r="BU5" s="673"/>
      <c r="BV5" s="673"/>
      <c r="BW5" s="673"/>
      <c r="BX5" s="673"/>
      <c r="BY5" s="673"/>
      <c r="BZ5" s="673"/>
      <c r="CA5" s="673"/>
      <c r="CB5" s="713"/>
      <c r="CD5" s="686" t="s">
        <v>229</v>
      </c>
      <c r="CE5" s="687"/>
      <c r="CF5" s="687"/>
      <c r="CG5" s="687"/>
      <c r="CH5" s="687"/>
      <c r="CI5" s="687"/>
      <c r="CJ5" s="687"/>
      <c r="CK5" s="687"/>
      <c r="CL5" s="687"/>
      <c r="CM5" s="687"/>
      <c r="CN5" s="687"/>
      <c r="CO5" s="687"/>
      <c r="CP5" s="687"/>
      <c r="CQ5" s="688"/>
      <c r="CR5" s="686" t="s">
        <v>235</v>
      </c>
      <c r="CS5" s="687"/>
      <c r="CT5" s="687"/>
      <c r="CU5" s="687"/>
      <c r="CV5" s="687"/>
      <c r="CW5" s="687"/>
      <c r="CX5" s="687"/>
      <c r="CY5" s="688"/>
      <c r="CZ5" s="686" t="s">
        <v>227</v>
      </c>
      <c r="DA5" s="687"/>
      <c r="DB5" s="687"/>
      <c r="DC5" s="688"/>
      <c r="DD5" s="686" t="s">
        <v>236</v>
      </c>
      <c r="DE5" s="687"/>
      <c r="DF5" s="687"/>
      <c r="DG5" s="687"/>
      <c r="DH5" s="687"/>
      <c r="DI5" s="687"/>
      <c r="DJ5" s="687"/>
      <c r="DK5" s="687"/>
      <c r="DL5" s="687"/>
      <c r="DM5" s="687"/>
      <c r="DN5" s="687"/>
      <c r="DO5" s="687"/>
      <c r="DP5" s="688"/>
      <c r="DQ5" s="686" t="s">
        <v>237</v>
      </c>
      <c r="DR5" s="687"/>
      <c r="DS5" s="687"/>
      <c r="DT5" s="687"/>
      <c r="DU5" s="687"/>
      <c r="DV5" s="687"/>
      <c r="DW5" s="687"/>
      <c r="DX5" s="687"/>
      <c r="DY5" s="687"/>
      <c r="DZ5" s="687"/>
      <c r="EA5" s="687"/>
      <c r="EB5" s="687"/>
      <c r="EC5" s="688"/>
    </row>
    <row r="6" spans="2:143" ht="11.25" customHeight="1" x14ac:dyDescent="0.2">
      <c r="B6" s="631" t="s">
        <v>238</v>
      </c>
      <c r="C6" s="632"/>
      <c r="D6" s="632"/>
      <c r="E6" s="632"/>
      <c r="F6" s="632"/>
      <c r="G6" s="632"/>
      <c r="H6" s="632"/>
      <c r="I6" s="632"/>
      <c r="J6" s="632"/>
      <c r="K6" s="632"/>
      <c r="L6" s="632"/>
      <c r="M6" s="632"/>
      <c r="N6" s="632"/>
      <c r="O6" s="632"/>
      <c r="P6" s="632"/>
      <c r="Q6" s="633"/>
      <c r="R6" s="634">
        <v>281403</v>
      </c>
      <c r="S6" s="635"/>
      <c r="T6" s="635"/>
      <c r="U6" s="635"/>
      <c r="V6" s="635"/>
      <c r="W6" s="635"/>
      <c r="X6" s="635"/>
      <c r="Y6" s="636"/>
      <c r="Z6" s="672">
        <v>0.4</v>
      </c>
      <c r="AA6" s="672"/>
      <c r="AB6" s="672"/>
      <c r="AC6" s="672"/>
      <c r="AD6" s="673">
        <v>281403</v>
      </c>
      <c r="AE6" s="673"/>
      <c r="AF6" s="673"/>
      <c r="AG6" s="673"/>
      <c r="AH6" s="673"/>
      <c r="AI6" s="673"/>
      <c r="AJ6" s="673"/>
      <c r="AK6" s="673"/>
      <c r="AL6" s="637">
        <v>0.6</v>
      </c>
      <c r="AM6" s="638"/>
      <c r="AN6" s="638"/>
      <c r="AO6" s="674"/>
      <c r="AP6" s="631" t="s">
        <v>239</v>
      </c>
      <c r="AQ6" s="632"/>
      <c r="AR6" s="632"/>
      <c r="AS6" s="632"/>
      <c r="AT6" s="632"/>
      <c r="AU6" s="632"/>
      <c r="AV6" s="632"/>
      <c r="AW6" s="632"/>
      <c r="AX6" s="632"/>
      <c r="AY6" s="632"/>
      <c r="AZ6" s="632"/>
      <c r="BA6" s="632"/>
      <c r="BB6" s="632"/>
      <c r="BC6" s="632"/>
      <c r="BD6" s="632"/>
      <c r="BE6" s="632"/>
      <c r="BF6" s="633"/>
      <c r="BG6" s="634">
        <v>36733665</v>
      </c>
      <c r="BH6" s="635"/>
      <c r="BI6" s="635"/>
      <c r="BJ6" s="635"/>
      <c r="BK6" s="635"/>
      <c r="BL6" s="635"/>
      <c r="BM6" s="635"/>
      <c r="BN6" s="636"/>
      <c r="BO6" s="672">
        <v>92</v>
      </c>
      <c r="BP6" s="672"/>
      <c r="BQ6" s="672"/>
      <c r="BR6" s="672"/>
      <c r="BS6" s="673">
        <v>171073</v>
      </c>
      <c r="BT6" s="673"/>
      <c r="BU6" s="673"/>
      <c r="BV6" s="673"/>
      <c r="BW6" s="673"/>
      <c r="BX6" s="673"/>
      <c r="BY6" s="673"/>
      <c r="BZ6" s="673"/>
      <c r="CA6" s="673"/>
      <c r="CB6" s="713"/>
      <c r="CD6" s="692" t="s">
        <v>240</v>
      </c>
      <c r="CE6" s="693"/>
      <c r="CF6" s="693"/>
      <c r="CG6" s="693"/>
      <c r="CH6" s="693"/>
      <c r="CI6" s="693"/>
      <c r="CJ6" s="693"/>
      <c r="CK6" s="693"/>
      <c r="CL6" s="693"/>
      <c r="CM6" s="693"/>
      <c r="CN6" s="693"/>
      <c r="CO6" s="693"/>
      <c r="CP6" s="693"/>
      <c r="CQ6" s="694"/>
      <c r="CR6" s="634">
        <v>490574</v>
      </c>
      <c r="CS6" s="635"/>
      <c r="CT6" s="635"/>
      <c r="CU6" s="635"/>
      <c r="CV6" s="635"/>
      <c r="CW6" s="635"/>
      <c r="CX6" s="635"/>
      <c r="CY6" s="636"/>
      <c r="CZ6" s="716">
        <v>0.6</v>
      </c>
      <c r="DA6" s="698"/>
      <c r="DB6" s="698"/>
      <c r="DC6" s="718"/>
      <c r="DD6" s="640" t="s">
        <v>129</v>
      </c>
      <c r="DE6" s="635"/>
      <c r="DF6" s="635"/>
      <c r="DG6" s="635"/>
      <c r="DH6" s="635"/>
      <c r="DI6" s="635"/>
      <c r="DJ6" s="635"/>
      <c r="DK6" s="635"/>
      <c r="DL6" s="635"/>
      <c r="DM6" s="635"/>
      <c r="DN6" s="635"/>
      <c r="DO6" s="635"/>
      <c r="DP6" s="636"/>
      <c r="DQ6" s="640">
        <v>490514</v>
      </c>
      <c r="DR6" s="635"/>
      <c r="DS6" s="635"/>
      <c r="DT6" s="635"/>
      <c r="DU6" s="635"/>
      <c r="DV6" s="635"/>
      <c r="DW6" s="635"/>
      <c r="DX6" s="635"/>
      <c r="DY6" s="635"/>
      <c r="DZ6" s="635"/>
      <c r="EA6" s="635"/>
      <c r="EB6" s="635"/>
      <c r="EC6" s="671"/>
    </row>
    <row r="7" spans="2:143" ht="11.25" customHeight="1" x14ac:dyDescent="0.2">
      <c r="B7" s="631" t="s">
        <v>241</v>
      </c>
      <c r="C7" s="632"/>
      <c r="D7" s="632"/>
      <c r="E7" s="632"/>
      <c r="F7" s="632"/>
      <c r="G7" s="632"/>
      <c r="H7" s="632"/>
      <c r="I7" s="632"/>
      <c r="J7" s="632"/>
      <c r="K7" s="632"/>
      <c r="L7" s="632"/>
      <c r="M7" s="632"/>
      <c r="N7" s="632"/>
      <c r="O7" s="632"/>
      <c r="P7" s="632"/>
      <c r="Q7" s="633"/>
      <c r="R7" s="634">
        <v>68062</v>
      </c>
      <c r="S7" s="635"/>
      <c r="T7" s="635"/>
      <c r="U7" s="635"/>
      <c r="V7" s="635"/>
      <c r="W7" s="635"/>
      <c r="X7" s="635"/>
      <c r="Y7" s="636"/>
      <c r="Z7" s="672">
        <v>0.1</v>
      </c>
      <c r="AA7" s="672"/>
      <c r="AB7" s="672"/>
      <c r="AC7" s="672"/>
      <c r="AD7" s="673">
        <v>68062</v>
      </c>
      <c r="AE7" s="673"/>
      <c r="AF7" s="673"/>
      <c r="AG7" s="673"/>
      <c r="AH7" s="673"/>
      <c r="AI7" s="673"/>
      <c r="AJ7" s="673"/>
      <c r="AK7" s="673"/>
      <c r="AL7" s="637">
        <v>0.2</v>
      </c>
      <c r="AM7" s="638"/>
      <c r="AN7" s="638"/>
      <c r="AO7" s="674"/>
      <c r="AP7" s="631" t="s">
        <v>242</v>
      </c>
      <c r="AQ7" s="632"/>
      <c r="AR7" s="632"/>
      <c r="AS7" s="632"/>
      <c r="AT7" s="632"/>
      <c r="AU7" s="632"/>
      <c r="AV7" s="632"/>
      <c r="AW7" s="632"/>
      <c r="AX7" s="632"/>
      <c r="AY7" s="632"/>
      <c r="AZ7" s="632"/>
      <c r="BA7" s="632"/>
      <c r="BB7" s="632"/>
      <c r="BC7" s="632"/>
      <c r="BD7" s="632"/>
      <c r="BE7" s="632"/>
      <c r="BF7" s="633"/>
      <c r="BG7" s="634">
        <v>20765373</v>
      </c>
      <c r="BH7" s="635"/>
      <c r="BI7" s="635"/>
      <c r="BJ7" s="635"/>
      <c r="BK7" s="635"/>
      <c r="BL7" s="635"/>
      <c r="BM7" s="635"/>
      <c r="BN7" s="636"/>
      <c r="BO7" s="672">
        <v>52</v>
      </c>
      <c r="BP7" s="672"/>
      <c r="BQ7" s="672"/>
      <c r="BR7" s="672"/>
      <c r="BS7" s="673">
        <v>171073</v>
      </c>
      <c r="BT7" s="673"/>
      <c r="BU7" s="673"/>
      <c r="BV7" s="673"/>
      <c r="BW7" s="673"/>
      <c r="BX7" s="673"/>
      <c r="BY7" s="673"/>
      <c r="BZ7" s="673"/>
      <c r="CA7" s="673"/>
      <c r="CB7" s="713"/>
      <c r="CD7" s="631" t="s">
        <v>243</v>
      </c>
      <c r="CE7" s="632"/>
      <c r="CF7" s="632"/>
      <c r="CG7" s="632"/>
      <c r="CH7" s="632"/>
      <c r="CI7" s="632"/>
      <c r="CJ7" s="632"/>
      <c r="CK7" s="632"/>
      <c r="CL7" s="632"/>
      <c r="CM7" s="632"/>
      <c r="CN7" s="632"/>
      <c r="CO7" s="632"/>
      <c r="CP7" s="632"/>
      <c r="CQ7" s="633"/>
      <c r="CR7" s="634">
        <v>9312205</v>
      </c>
      <c r="CS7" s="635"/>
      <c r="CT7" s="635"/>
      <c r="CU7" s="635"/>
      <c r="CV7" s="635"/>
      <c r="CW7" s="635"/>
      <c r="CX7" s="635"/>
      <c r="CY7" s="636"/>
      <c r="CZ7" s="672">
        <v>12.2</v>
      </c>
      <c r="DA7" s="672"/>
      <c r="DB7" s="672"/>
      <c r="DC7" s="672"/>
      <c r="DD7" s="640">
        <v>527220</v>
      </c>
      <c r="DE7" s="635"/>
      <c r="DF7" s="635"/>
      <c r="DG7" s="635"/>
      <c r="DH7" s="635"/>
      <c r="DI7" s="635"/>
      <c r="DJ7" s="635"/>
      <c r="DK7" s="635"/>
      <c r="DL7" s="635"/>
      <c r="DM7" s="635"/>
      <c r="DN7" s="635"/>
      <c r="DO7" s="635"/>
      <c r="DP7" s="636"/>
      <c r="DQ7" s="640">
        <v>8098335</v>
      </c>
      <c r="DR7" s="635"/>
      <c r="DS7" s="635"/>
      <c r="DT7" s="635"/>
      <c r="DU7" s="635"/>
      <c r="DV7" s="635"/>
      <c r="DW7" s="635"/>
      <c r="DX7" s="635"/>
      <c r="DY7" s="635"/>
      <c r="DZ7" s="635"/>
      <c r="EA7" s="635"/>
      <c r="EB7" s="635"/>
      <c r="EC7" s="671"/>
    </row>
    <row r="8" spans="2:143" ht="11.25" customHeight="1" x14ac:dyDescent="0.2">
      <c r="B8" s="631" t="s">
        <v>244</v>
      </c>
      <c r="C8" s="632"/>
      <c r="D8" s="632"/>
      <c r="E8" s="632"/>
      <c r="F8" s="632"/>
      <c r="G8" s="632"/>
      <c r="H8" s="632"/>
      <c r="I8" s="632"/>
      <c r="J8" s="632"/>
      <c r="K8" s="632"/>
      <c r="L8" s="632"/>
      <c r="M8" s="632"/>
      <c r="N8" s="632"/>
      <c r="O8" s="632"/>
      <c r="P8" s="632"/>
      <c r="Q8" s="633"/>
      <c r="R8" s="634">
        <v>361936</v>
      </c>
      <c r="S8" s="635"/>
      <c r="T8" s="635"/>
      <c r="U8" s="635"/>
      <c r="V8" s="635"/>
      <c r="W8" s="635"/>
      <c r="X8" s="635"/>
      <c r="Y8" s="636"/>
      <c r="Z8" s="672">
        <v>0.5</v>
      </c>
      <c r="AA8" s="672"/>
      <c r="AB8" s="672"/>
      <c r="AC8" s="672"/>
      <c r="AD8" s="673">
        <v>361936</v>
      </c>
      <c r="AE8" s="673"/>
      <c r="AF8" s="673"/>
      <c r="AG8" s="673"/>
      <c r="AH8" s="673"/>
      <c r="AI8" s="673"/>
      <c r="AJ8" s="673"/>
      <c r="AK8" s="673"/>
      <c r="AL8" s="637">
        <v>0.8</v>
      </c>
      <c r="AM8" s="638"/>
      <c r="AN8" s="638"/>
      <c r="AO8" s="674"/>
      <c r="AP8" s="631" t="s">
        <v>245</v>
      </c>
      <c r="AQ8" s="632"/>
      <c r="AR8" s="632"/>
      <c r="AS8" s="632"/>
      <c r="AT8" s="632"/>
      <c r="AU8" s="632"/>
      <c r="AV8" s="632"/>
      <c r="AW8" s="632"/>
      <c r="AX8" s="632"/>
      <c r="AY8" s="632"/>
      <c r="AZ8" s="632"/>
      <c r="BA8" s="632"/>
      <c r="BB8" s="632"/>
      <c r="BC8" s="632"/>
      <c r="BD8" s="632"/>
      <c r="BE8" s="632"/>
      <c r="BF8" s="633"/>
      <c r="BG8" s="634">
        <v>368380</v>
      </c>
      <c r="BH8" s="635"/>
      <c r="BI8" s="635"/>
      <c r="BJ8" s="635"/>
      <c r="BK8" s="635"/>
      <c r="BL8" s="635"/>
      <c r="BM8" s="635"/>
      <c r="BN8" s="636"/>
      <c r="BO8" s="672">
        <v>0.9</v>
      </c>
      <c r="BP8" s="672"/>
      <c r="BQ8" s="672"/>
      <c r="BR8" s="672"/>
      <c r="BS8" s="673" t="s">
        <v>129</v>
      </c>
      <c r="BT8" s="673"/>
      <c r="BU8" s="673"/>
      <c r="BV8" s="673"/>
      <c r="BW8" s="673"/>
      <c r="BX8" s="673"/>
      <c r="BY8" s="673"/>
      <c r="BZ8" s="673"/>
      <c r="CA8" s="673"/>
      <c r="CB8" s="713"/>
      <c r="CD8" s="631" t="s">
        <v>246</v>
      </c>
      <c r="CE8" s="632"/>
      <c r="CF8" s="632"/>
      <c r="CG8" s="632"/>
      <c r="CH8" s="632"/>
      <c r="CI8" s="632"/>
      <c r="CJ8" s="632"/>
      <c r="CK8" s="632"/>
      <c r="CL8" s="632"/>
      <c r="CM8" s="632"/>
      <c r="CN8" s="632"/>
      <c r="CO8" s="632"/>
      <c r="CP8" s="632"/>
      <c r="CQ8" s="633"/>
      <c r="CR8" s="634">
        <v>40002365</v>
      </c>
      <c r="CS8" s="635"/>
      <c r="CT8" s="635"/>
      <c r="CU8" s="635"/>
      <c r="CV8" s="635"/>
      <c r="CW8" s="635"/>
      <c r="CX8" s="635"/>
      <c r="CY8" s="636"/>
      <c r="CZ8" s="672">
        <v>52.6</v>
      </c>
      <c r="DA8" s="672"/>
      <c r="DB8" s="672"/>
      <c r="DC8" s="672"/>
      <c r="DD8" s="640">
        <v>337360</v>
      </c>
      <c r="DE8" s="635"/>
      <c r="DF8" s="635"/>
      <c r="DG8" s="635"/>
      <c r="DH8" s="635"/>
      <c r="DI8" s="635"/>
      <c r="DJ8" s="635"/>
      <c r="DK8" s="635"/>
      <c r="DL8" s="635"/>
      <c r="DM8" s="635"/>
      <c r="DN8" s="635"/>
      <c r="DO8" s="635"/>
      <c r="DP8" s="636"/>
      <c r="DQ8" s="640">
        <v>19140486</v>
      </c>
      <c r="DR8" s="635"/>
      <c r="DS8" s="635"/>
      <c r="DT8" s="635"/>
      <c r="DU8" s="635"/>
      <c r="DV8" s="635"/>
      <c r="DW8" s="635"/>
      <c r="DX8" s="635"/>
      <c r="DY8" s="635"/>
      <c r="DZ8" s="635"/>
      <c r="EA8" s="635"/>
      <c r="EB8" s="635"/>
      <c r="EC8" s="671"/>
    </row>
    <row r="9" spans="2:143" ht="11.25" customHeight="1" x14ac:dyDescent="0.2">
      <c r="B9" s="631" t="s">
        <v>247</v>
      </c>
      <c r="C9" s="632"/>
      <c r="D9" s="632"/>
      <c r="E9" s="632"/>
      <c r="F9" s="632"/>
      <c r="G9" s="632"/>
      <c r="H9" s="632"/>
      <c r="I9" s="632"/>
      <c r="J9" s="632"/>
      <c r="K9" s="632"/>
      <c r="L9" s="632"/>
      <c r="M9" s="632"/>
      <c r="N9" s="632"/>
      <c r="O9" s="632"/>
      <c r="P9" s="632"/>
      <c r="Q9" s="633"/>
      <c r="R9" s="634">
        <v>277538</v>
      </c>
      <c r="S9" s="635"/>
      <c r="T9" s="635"/>
      <c r="U9" s="635"/>
      <c r="V9" s="635"/>
      <c r="W9" s="635"/>
      <c r="X9" s="635"/>
      <c r="Y9" s="636"/>
      <c r="Z9" s="672">
        <v>0.4</v>
      </c>
      <c r="AA9" s="672"/>
      <c r="AB9" s="672"/>
      <c r="AC9" s="672"/>
      <c r="AD9" s="673">
        <v>277538</v>
      </c>
      <c r="AE9" s="673"/>
      <c r="AF9" s="673"/>
      <c r="AG9" s="673"/>
      <c r="AH9" s="673"/>
      <c r="AI9" s="673"/>
      <c r="AJ9" s="673"/>
      <c r="AK9" s="673"/>
      <c r="AL9" s="637">
        <v>0.6</v>
      </c>
      <c r="AM9" s="638"/>
      <c r="AN9" s="638"/>
      <c r="AO9" s="674"/>
      <c r="AP9" s="631" t="s">
        <v>248</v>
      </c>
      <c r="AQ9" s="632"/>
      <c r="AR9" s="632"/>
      <c r="AS9" s="632"/>
      <c r="AT9" s="632"/>
      <c r="AU9" s="632"/>
      <c r="AV9" s="632"/>
      <c r="AW9" s="632"/>
      <c r="AX9" s="632"/>
      <c r="AY9" s="632"/>
      <c r="AZ9" s="632"/>
      <c r="BA9" s="632"/>
      <c r="BB9" s="632"/>
      <c r="BC9" s="632"/>
      <c r="BD9" s="632"/>
      <c r="BE9" s="632"/>
      <c r="BF9" s="633"/>
      <c r="BG9" s="634">
        <v>18843516</v>
      </c>
      <c r="BH9" s="635"/>
      <c r="BI9" s="635"/>
      <c r="BJ9" s="635"/>
      <c r="BK9" s="635"/>
      <c r="BL9" s="635"/>
      <c r="BM9" s="635"/>
      <c r="BN9" s="636"/>
      <c r="BO9" s="672">
        <v>47.2</v>
      </c>
      <c r="BP9" s="672"/>
      <c r="BQ9" s="672"/>
      <c r="BR9" s="672"/>
      <c r="BS9" s="673" t="s">
        <v>129</v>
      </c>
      <c r="BT9" s="673"/>
      <c r="BU9" s="673"/>
      <c r="BV9" s="673"/>
      <c r="BW9" s="673"/>
      <c r="BX9" s="673"/>
      <c r="BY9" s="673"/>
      <c r="BZ9" s="673"/>
      <c r="CA9" s="673"/>
      <c r="CB9" s="713"/>
      <c r="CD9" s="631" t="s">
        <v>249</v>
      </c>
      <c r="CE9" s="632"/>
      <c r="CF9" s="632"/>
      <c r="CG9" s="632"/>
      <c r="CH9" s="632"/>
      <c r="CI9" s="632"/>
      <c r="CJ9" s="632"/>
      <c r="CK9" s="632"/>
      <c r="CL9" s="632"/>
      <c r="CM9" s="632"/>
      <c r="CN9" s="632"/>
      <c r="CO9" s="632"/>
      <c r="CP9" s="632"/>
      <c r="CQ9" s="633"/>
      <c r="CR9" s="634">
        <v>5526168</v>
      </c>
      <c r="CS9" s="635"/>
      <c r="CT9" s="635"/>
      <c r="CU9" s="635"/>
      <c r="CV9" s="635"/>
      <c r="CW9" s="635"/>
      <c r="CX9" s="635"/>
      <c r="CY9" s="636"/>
      <c r="CZ9" s="672">
        <v>7.3</v>
      </c>
      <c r="DA9" s="672"/>
      <c r="DB9" s="672"/>
      <c r="DC9" s="672"/>
      <c r="DD9" s="640">
        <v>23130</v>
      </c>
      <c r="DE9" s="635"/>
      <c r="DF9" s="635"/>
      <c r="DG9" s="635"/>
      <c r="DH9" s="635"/>
      <c r="DI9" s="635"/>
      <c r="DJ9" s="635"/>
      <c r="DK9" s="635"/>
      <c r="DL9" s="635"/>
      <c r="DM9" s="635"/>
      <c r="DN9" s="635"/>
      <c r="DO9" s="635"/>
      <c r="DP9" s="636"/>
      <c r="DQ9" s="640">
        <v>3312288</v>
      </c>
      <c r="DR9" s="635"/>
      <c r="DS9" s="635"/>
      <c r="DT9" s="635"/>
      <c r="DU9" s="635"/>
      <c r="DV9" s="635"/>
      <c r="DW9" s="635"/>
      <c r="DX9" s="635"/>
      <c r="DY9" s="635"/>
      <c r="DZ9" s="635"/>
      <c r="EA9" s="635"/>
      <c r="EB9" s="635"/>
      <c r="EC9" s="671"/>
    </row>
    <row r="10" spans="2:143" ht="11.25" customHeight="1" x14ac:dyDescent="0.2">
      <c r="B10" s="631" t="s">
        <v>250</v>
      </c>
      <c r="C10" s="632"/>
      <c r="D10" s="632"/>
      <c r="E10" s="632"/>
      <c r="F10" s="632"/>
      <c r="G10" s="632"/>
      <c r="H10" s="632"/>
      <c r="I10" s="632"/>
      <c r="J10" s="632"/>
      <c r="K10" s="632"/>
      <c r="L10" s="632"/>
      <c r="M10" s="632"/>
      <c r="N10" s="632"/>
      <c r="O10" s="632"/>
      <c r="P10" s="632"/>
      <c r="Q10" s="633"/>
      <c r="R10" s="634" t="s">
        <v>129</v>
      </c>
      <c r="S10" s="635"/>
      <c r="T10" s="635"/>
      <c r="U10" s="635"/>
      <c r="V10" s="635"/>
      <c r="W10" s="635"/>
      <c r="X10" s="635"/>
      <c r="Y10" s="636"/>
      <c r="Z10" s="672" t="s">
        <v>129</v>
      </c>
      <c r="AA10" s="672"/>
      <c r="AB10" s="672"/>
      <c r="AC10" s="672"/>
      <c r="AD10" s="673" t="s">
        <v>129</v>
      </c>
      <c r="AE10" s="673"/>
      <c r="AF10" s="673"/>
      <c r="AG10" s="673"/>
      <c r="AH10" s="673"/>
      <c r="AI10" s="673"/>
      <c r="AJ10" s="673"/>
      <c r="AK10" s="673"/>
      <c r="AL10" s="637" t="s">
        <v>129</v>
      </c>
      <c r="AM10" s="638"/>
      <c r="AN10" s="638"/>
      <c r="AO10" s="674"/>
      <c r="AP10" s="631" t="s">
        <v>251</v>
      </c>
      <c r="AQ10" s="632"/>
      <c r="AR10" s="632"/>
      <c r="AS10" s="632"/>
      <c r="AT10" s="632"/>
      <c r="AU10" s="632"/>
      <c r="AV10" s="632"/>
      <c r="AW10" s="632"/>
      <c r="AX10" s="632"/>
      <c r="AY10" s="632"/>
      <c r="AZ10" s="632"/>
      <c r="BA10" s="632"/>
      <c r="BB10" s="632"/>
      <c r="BC10" s="632"/>
      <c r="BD10" s="632"/>
      <c r="BE10" s="632"/>
      <c r="BF10" s="633"/>
      <c r="BG10" s="634">
        <v>482453</v>
      </c>
      <c r="BH10" s="635"/>
      <c r="BI10" s="635"/>
      <c r="BJ10" s="635"/>
      <c r="BK10" s="635"/>
      <c r="BL10" s="635"/>
      <c r="BM10" s="635"/>
      <c r="BN10" s="636"/>
      <c r="BO10" s="672">
        <v>1.2</v>
      </c>
      <c r="BP10" s="672"/>
      <c r="BQ10" s="672"/>
      <c r="BR10" s="672"/>
      <c r="BS10" s="673" t="s">
        <v>129</v>
      </c>
      <c r="BT10" s="673"/>
      <c r="BU10" s="673"/>
      <c r="BV10" s="673"/>
      <c r="BW10" s="673"/>
      <c r="BX10" s="673"/>
      <c r="BY10" s="673"/>
      <c r="BZ10" s="673"/>
      <c r="CA10" s="673"/>
      <c r="CB10" s="713"/>
      <c r="CD10" s="631" t="s">
        <v>252</v>
      </c>
      <c r="CE10" s="632"/>
      <c r="CF10" s="632"/>
      <c r="CG10" s="632"/>
      <c r="CH10" s="632"/>
      <c r="CI10" s="632"/>
      <c r="CJ10" s="632"/>
      <c r="CK10" s="632"/>
      <c r="CL10" s="632"/>
      <c r="CM10" s="632"/>
      <c r="CN10" s="632"/>
      <c r="CO10" s="632"/>
      <c r="CP10" s="632"/>
      <c r="CQ10" s="633"/>
      <c r="CR10" s="634">
        <v>126262</v>
      </c>
      <c r="CS10" s="635"/>
      <c r="CT10" s="635"/>
      <c r="CU10" s="635"/>
      <c r="CV10" s="635"/>
      <c r="CW10" s="635"/>
      <c r="CX10" s="635"/>
      <c r="CY10" s="636"/>
      <c r="CZ10" s="672">
        <v>0.2</v>
      </c>
      <c r="DA10" s="672"/>
      <c r="DB10" s="672"/>
      <c r="DC10" s="672"/>
      <c r="DD10" s="640" t="s">
        <v>129</v>
      </c>
      <c r="DE10" s="635"/>
      <c r="DF10" s="635"/>
      <c r="DG10" s="635"/>
      <c r="DH10" s="635"/>
      <c r="DI10" s="635"/>
      <c r="DJ10" s="635"/>
      <c r="DK10" s="635"/>
      <c r="DL10" s="635"/>
      <c r="DM10" s="635"/>
      <c r="DN10" s="635"/>
      <c r="DO10" s="635"/>
      <c r="DP10" s="636"/>
      <c r="DQ10" s="640">
        <v>100914</v>
      </c>
      <c r="DR10" s="635"/>
      <c r="DS10" s="635"/>
      <c r="DT10" s="635"/>
      <c r="DU10" s="635"/>
      <c r="DV10" s="635"/>
      <c r="DW10" s="635"/>
      <c r="DX10" s="635"/>
      <c r="DY10" s="635"/>
      <c r="DZ10" s="635"/>
      <c r="EA10" s="635"/>
      <c r="EB10" s="635"/>
      <c r="EC10" s="671"/>
    </row>
    <row r="11" spans="2:143" ht="11.25" customHeight="1" x14ac:dyDescent="0.2">
      <c r="B11" s="631" t="s">
        <v>253</v>
      </c>
      <c r="C11" s="632"/>
      <c r="D11" s="632"/>
      <c r="E11" s="632"/>
      <c r="F11" s="632"/>
      <c r="G11" s="632"/>
      <c r="H11" s="632"/>
      <c r="I11" s="632"/>
      <c r="J11" s="632"/>
      <c r="K11" s="632"/>
      <c r="L11" s="632"/>
      <c r="M11" s="632"/>
      <c r="N11" s="632"/>
      <c r="O11" s="632"/>
      <c r="P11" s="632"/>
      <c r="Q11" s="633"/>
      <c r="R11" s="634">
        <v>4561387</v>
      </c>
      <c r="S11" s="635"/>
      <c r="T11" s="635"/>
      <c r="U11" s="635"/>
      <c r="V11" s="635"/>
      <c r="W11" s="635"/>
      <c r="X11" s="635"/>
      <c r="Y11" s="636"/>
      <c r="Z11" s="637">
        <v>5.8</v>
      </c>
      <c r="AA11" s="638"/>
      <c r="AB11" s="638"/>
      <c r="AC11" s="639"/>
      <c r="AD11" s="640">
        <v>4561387</v>
      </c>
      <c r="AE11" s="635"/>
      <c r="AF11" s="635"/>
      <c r="AG11" s="635"/>
      <c r="AH11" s="635"/>
      <c r="AI11" s="635"/>
      <c r="AJ11" s="635"/>
      <c r="AK11" s="636"/>
      <c r="AL11" s="637">
        <v>10.4</v>
      </c>
      <c r="AM11" s="638"/>
      <c r="AN11" s="638"/>
      <c r="AO11" s="674"/>
      <c r="AP11" s="631" t="s">
        <v>254</v>
      </c>
      <c r="AQ11" s="632"/>
      <c r="AR11" s="632"/>
      <c r="AS11" s="632"/>
      <c r="AT11" s="632"/>
      <c r="AU11" s="632"/>
      <c r="AV11" s="632"/>
      <c r="AW11" s="632"/>
      <c r="AX11" s="632"/>
      <c r="AY11" s="632"/>
      <c r="AZ11" s="632"/>
      <c r="BA11" s="632"/>
      <c r="BB11" s="632"/>
      <c r="BC11" s="632"/>
      <c r="BD11" s="632"/>
      <c r="BE11" s="632"/>
      <c r="BF11" s="633"/>
      <c r="BG11" s="634">
        <v>1071024</v>
      </c>
      <c r="BH11" s="635"/>
      <c r="BI11" s="635"/>
      <c r="BJ11" s="635"/>
      <c r="BK11" s="635"/>
      <c r="BL11" s="635"/>
      <c r="BM11" s="635"/>
      <c r="BN11" s="636"/>
      <c r="BO11" s="672">
        <v>2.7</v>
      </c>
      <c r="BP11" s="672"/>
      <c r="BQ11" s="672"/>
      <c r="BR11" s="672"/>
      <c r="BS11" s="673">
        <v>171073</v>
      </c>
      <c r="BT11" s="673"/>
      <c r="BU11" s="673"/>
      <c r="BV11" s="673"/>
      <c r="BW11" s="673"/>
      <c r="BX11" s="673"/>
      <c r="BY11" s="673"/>
      <c r="BZ11" s="673"/>
      <c r="CA11" s="673"/>
      <c r="CB11" s="713"/>
      <c r="CD11" s="631" t="s">
        <v>255</v>
      </c>
      <c r="CE11" s="632"/>
      <c r="CF11" s="632"/>
      <c r="CG11" s="632"/>
      <c r="CH11" s="632"/>
      <c r="CI11" s="632"/>
      <c r="CJ11" s="632"/>
      <c r="CK11" s="632"/>
      <c r="CL11" s="632"/>
      <c r="CM11" s="632"/>
      <c r="CN11" s="632"/>
      <c r="CO11" s="632"/>
      <c r="CP11" s="632"/>
      <c r="CQ11" s="633"/>
      <c r="CR11" s="634">
        <v>179887</v>
      </c>
      <c r="CS11" s="635"/>
      <c r="CT11" s="635"/>
      <c r="CU11" s="635"/>
      <c r="CV11" s="635"/>
      <c r="CW11" s="635"/>
      <c r="CX11" s="635"/>
      <c r="CY11" s="636"/>
      <c r="CZ11" s="672">
        <v>0.2</v>
      </c>
      <c r="DA11" s="672"/>
      <c r="DB11" s="672"/>
      <c r="DC11" s="672"/>
      <c r="DD11" s="640">
        <v>7831</v>
      </c>
      <c r="DE11" s="635"/>
      <c r="DF11" s="635"/>
      <c r="DG11" s="635"/>
      <c r="DH11" s="635"/>
      <c r="DI11" s="635"/>
      <c r="DJ11" s="635"/>
      <c r="DK11" s="635"/>
      <c r="DL11" s="635"/>
      <c r="DM11" s="635"/>
      <c r="DN11" s="635"/>
      <c r="DO11" s="635"/>
      <c r="DP11" s="636"/>
      <c r="DQ11" s="640">
        <v>156518</v>
      </c>
      <c r="DR11" s="635"/>
      <c r="DS11" s="635"/>
      <c r="DT11" s="635"/>
      <c r="DU11" s="635"/>
      <c r="DV11" s="635"/>
      <c r="DW11" s="635"/>
      <c r="DX11" s="635"/>
      <c r="DY11" s="635"/>
      <c r="DZ11" s="635"/>
      <c r="EA11" s="635"/>
      <c r="EB11" s="635"/>
      <c r="EC11" s="671"/>
    </row>
    <row r="12" spans="2:143" ht="11.25" customHeight="1" x14ac:dyDescent="0.2">
      <c r="B12" s="631" t="s">
        <v>256</v>
      </c>
      <c r="C12" s="632"/>
      <c r="D12" s="632"/>
      <c r="E12" s="632"/>
      <c r="F12" s="632"/>
      <c r="G12" s="632"/>
      <c r="H12" s="632"/>
      <c r="I12" s="632"/>
      <c r="J12" s="632"/>
      <c r="K12" s="632"/>
      <c r="L12" s="632"/>
      <c r="M12" s="632"/>
      <c r="N12" s="632"/>
      <c r="O12" s="632"/>
      <c r="P12" s="632"/>
      <c r="Q12" s="633"/>
      <c r="R12" s="634" t="s">
        <v>129</v>
      </c>
      <c r="S12" s="635"/>
      <c r="T12" s="635"/>
      <c r="U12" s="635"/>
      <c r="V12" s="635"/>
      <c r="W12" s="635"/>
      <c r="X12" s="635"/>
      <c r="Y12" s="636"/>
      <c r="Z12" s="672" t="s">
        <v>129</v>
      </c>
      <c r="AA12" s="672"/>
      <c r="AB12" s="672"/>
      <c r="AC12" s="672"/>
      <c r="AD12" s="673" t="s">
        <v>129</v>
      </c>
      <c r="AE12" s="673"/>
      <c r="AF12" s="673"/>
      <c r="AG12" s="673"/>
      <c r="AH12" s="673"/>
      <c r="AI12" s="673"/>
      <c r="AJ12" s="673"/>
      <c r="AK12" s="673"/>
      <c r="AL12" s="637" t="s">
        <v>129</v>
      </c>
      <c r="AM12" s="638"/>
      <c r="AN12" s="638"/>
      <c r="AO12" s="674"/>
      <c r="AP12" s="631" t="s">
        <v>257</v>
      </c>
      <c r="AQ12" s="632"/>
      <c r="AR12" s="632"/>
      <c r="AS12" s="632"/>
      <c r="AT12" s="632"/>
      <c r="AU12" s="632"/>
      <c r="AV12" s="632"/>
      <c r="AW12" s="632"/>
      <c r="AX12" s="632"/>
      <c r="AY12" s="632"/>
      <c r="AZ12" s="632"/>
      <c r="BA12" s="632"/>
      <c r="BB12" s="632"/>
      <c r="BC12" s="632"/>
      <c r="BD12" s="632"/>
      <c r="BE12" s="632"/>
      <c r="BF12" s="633"/>
      <c r="BG12" s="634">
        <v>15016789</v>
      </c>
      <c r="BH12" s="635"/>
      <c r="BI12" s="635"/>
      <c r="BJ12" s="635"/>
      <c r="BK12" s="635"/>
      <c r="BL12" s="635"/>
      <c r="BM12" s="635"/>
      <c r="BN12" s="636"/>
      <c r="BO12" s="672">
        <v>37.6</v>
      </c>
      <c r="BP12" s="672"/>
      <c r="BQ12" s="672"/>
      <c r="BR12" s="672"/>
      <c r="BS12" s="673" t="s">
        <v>129</v>
      </c>
      <c r="BT12" s="673"/>
      <c r="BU12" s="673"/>
      <c r="BV12" s="673"/>
      <c r="BW12" s="673"/>
      <c r="BX12" s="673"/>
      <c r="BY12" s="673"/>
      <c r="BZ12" s="673"/>
      <c r="CA12" s="673"/>
      <c r="CB12" s="713"/>
      <c r="CD12" s="631" t="s">
        <v>258</v>
      </c>
      <c r="CE12" s="632"/>
      <c r="CF12" s="632"/>
      <c r="CG12" s="632"/>
      <c r="CH12" s="632"/>
      <c r="CI12" s="632"/>
      <c r="CJ12" s="632"/>
      <c r="CK12" s="632"/>
      <c r="CL12" s="632"/>
      <c r="CM12" s="632"/>
      <c r="CN12" s="632"/>
      <c r="CO12" s="632"/>
      <c r="CP12" s="632"/>
      <c r="CQ12" s="633"/>
      <c r="CR12" s="634">
        <v>1015258</v>
      </c>
      <c r="CS12" s="635"/>
      <c r="CT12" s="635"/>
      <c r="CU12" s="635"/>
      <c r="CV12" s="635"/>
      <c r="CW12" s="635"/>
      <c r="CX12" s="635"/>
      <c r="CY12" s="636"/>
      <c r="CZ12" s="672">
        <v>1.3</v>
      </c>
      <c r="DA12" s="672"/>
      <c r="DB12" s="672"/>
      <c r="DC12" s="672"/>
      <c r="DD12" s="640">
        <v>17515</v>
      </c>
      <c r="DE12" s="635"/>
      <c r="DF12" s="635"/>
      <c r="DG12" s="635"/>
      <c r="DH12" s="635"/>
      <c r="DI12" s="635"/>
      <c r="DJ12" s="635"/>
      <c r="DK12" s="635"/>
      <c r="DL12" s="635"/>
      <c r="DM12" s="635"/>
      <c r="DN12" s="635"/>
      <c r="DO12" s="635"/>
      <c r="DP12" s="636"/>
      <c r="DQ12" s="640">
        <v>712573</v>
      </c>
      <c r="DR12" s="635"/>
      <c r="DS12" s="635"/>
      <c r="DT12" s="635"/>
      <c r="DU12" s="635"/>
      <c r="DV12" s="635"/>
      <c r="DW12" s="635"/>
      <c r="DX12" s="635"/>
      <c r="DY12" s="635"/>
      <c r="DZ12" s="635"/>
      <c r="EA12" s="635"/>
      <c r="EB12" s="635"/>
      <c r="EC12" s="671"/>
    </row>
    <row r="13" spans="2:143" ht="11.25" customHeight="1" x14ac:dyDescent="0.2">
      <c r="B13" s="631" t="s">
        <v>259</v>
      </c>
      <c r="C13" s="632"/>
      <c r="D13" s="632"/>
      <c r="E13" s="632"/>
      <c r="F13" s="632"/>
      <c r="G13" s="632"/>
      <c r="H13" s="632"/>
      <c r="I13" s="632"/>
      <c r="J13" s="632"/>
      <c r="K13" s="632"/>
      <c r="L13" s="632"/>
      <c r="M13" s="632"/>
      <c r="N13" s="632"/>
      <c r="O13" s="632"/>
      <c r="P13" s="632"/>
      <c r="Q13" s="633"/>
      <c r="R13" s="634" t="s">
        <v>129</v>
      </c>
      <c r="S13" s="635"/>
      <c r="T13" s="635"/>
      <c r="U13" s="635"/>
      <c r="V13" s="635"/>
      <c r="W13" s="635"/>
      <c r="X13" s="635"/>
      <c r="Y13" s="636"/>
      <c r="Z13" s="672" t="s">
        <v>129</v>
      </c>
      <c r="AA13" s="672"/>
      <c r="AB13" s="672"/>
      <c r="AC13" s="672"/>
      <c r="AD13" s="673" t="s">
        <v>129</v>
      </c>
      <c r="AE13" s="673"/>
      <c r="AF13" s="673"/>
      <c r="AG13" s="673"/>
      <c r="AH13" s="673"/>
      <c r="AI13" s="673"/>
      <c r="AJ13" s="673"/>
      <c r="AK13" s="673"/>
      <c r="AL13" s="637" t="s">
        <v>129</v>
      </c>
      <c r="AM13" s="638"/>
      <c r="AN13" s="638"/>
      <c r="AO13" s="674"/>
      <c r="AP13" s="631" t="s">
        <v>260</v>
      </c>
      <c r="AQ13" s="632"/>
      <c r="AR13" s="632"/>
      <c r="AS13" s="632"/>
      <c r="AT13" s="632"/>
      <c r="AU13" s="632"/>
      <c r="AV13" s="632"/>
      <c r="AW13" s="632"/>
      <c r="AX13" s="632"/>
      <c r="AY13" s="632"/>
      <c r="AZ13" s="632"/>
      <c r="BA13" s="632"/>
      <c r="BB13" s="632"/>
      <c r="BC13" s="632"/>
      <c r="BD13" s="632"/>
      <c r="BE13" s="632"/>
      <c r="BF13" s="633"/>
      <c r="BG13" s="634">
        <v>14706248</v>
      </c>
      <c r="BH13" s="635"/>
      <c r="BI13" s="635"/>
      <c r="BJ13" s="635"/>
      <c r="BK13" s="635"/>
      <c r="BL13" s="635"/>
      <c r="BM13" s="635"/>
      <c r="BN13" s="636"/>
      <c r="BO13" s="672">
        <v>36.799999999999997</v>
      </c>
      <c r="BP13" s="672"/>
      <c r="BQ13" s="672"/>
      <c r="BR13" s="672"/>
      <c r="BS13" s="673" t="s">
        <v>129</v>
      </c>
      <c r="BT13" s="673"/>
      <c r="BU13" s="673"/>
      <c r="BV13" s="673"/>
      <c r="BW13" s="673"/>
      <c r="BX13" s="673"/>
      <c r="BY13" s="673"/>
      <c r="BZ13" s="673"/>
      <c r="CA13" s="673"/>
      <c r="CB13" s="713"/>
      <c r="CD13" s="631" t="s">
        <v>261</v>
      </c>
      <c r="CE13" s="632"/>
      <c r="CF13" s="632"/>
      <c r="CG13" s="632"/>
      <c r="CH13" s="632"/>
      <c r="CI13" s="632"/>
      <c r="CJ13" s="632"/>
      <c r="CK13" s="632"/>
      <c r="CL13" s="632"/>
      <c r="CM13" s="632"/>
      <c r="CN13" s="632"/>
      <c r="CO13" s="632"/>
      <c r="CP13" s="632"/>
      <c r="CQ13" s="633"/>
      <c r="CR13" s="634">
        <v>4748156</v>
      </c>
      <c r="CS13" s="635"/>
      <c r="CT13" s="635"/>
      <c r="CU13" s="635"/>
      <c r="CV13" s="635"/>
      <c r="CW13" s="635"/>
      <c r="CX13" s="635"/>
      <c r="CY13" s="636"/>
      <c r="CZ13" s="672">
        <v>6.2</v>
      </c>
      <c r="DA13" s="672"/>
      <c r="DB13" s="672"/>
      <c r="DC13" s="672"/>
      <c r="DD13" s="640">
        <v>1511054</v>
      </c>
      <c r="DE13" s="635"/>
      <c r="DF13" s="635"/>
      <c r="DG13" s="635"/>
      <c r="DH13" s="635"/>
      <c r="DI13" s="635"/>
      <c r="DJ13" s="635"/>
      <c r="DK13" s="635"/>
      <c r="DL13" s="635"/>
      <c r="DM13" s="635"/>
      <c r="DN13" s="635"/>
      <c r="DO13" s="635"/>
      <c r="DP13" s="636"/>
      <c r="DQ13" s="640">
        <v>3967871</v>
      </c>
      <c r="DR13" s="635"/>
      <c r="DS13" s="635"/>
      <c r="DT13" s="635"/>
      <c r="DU13" s="635"/>
      <c r="DV13" s="635"/>
      <c r="DW13" s="635"/>
      <c r="DX13" s="635"/>
      <c r="DY13" s="635"/>
      <c r="DZ13" s="635"/>
      <c r="EA13" s="635"/>
      <c r="EB13" s="635"/>
      <c r="EC13" s="671"/>
    </row>
    <row r="14" spans="2:143" ht="11.25" customHeight="1" x14ac:dyDescent="0.2">
      <c r="B14" s="631" t="s">
        <v>262</v>
      </c>
      <c r="C14" s="632"/>
      <c r="D14" s="632"/>
      <c r="E14" s="632"/>
      <c r="F14" s="632"/>
      <c r="G14" s="632"/>
      <c r="H14" s="632"/>
      <c r="I14" s="632"/>
      <c r="J14" s="632"/>
      <c r="K14" s="632"/>
      <c r="L14" s="632"/>
      <c r="M14" s="632"/>
      <c r="N14" s="632"/>
      <c r="O14" s="632"/>
      <c r="P14" s="632"/>
      <c r="Q14" s="633"/>
      <c r="R14" s="634" t="s">
        <v>129</v>
      </c>
      <c r="S14" s="635"/>
      <c r="T14" s="635"/>
      <c r="U14" s="635"/>
      <c r="V14" s="635"/>
      <c r="W14" s="635"/>
      <c r="X14" s="635"/>
      <c r="Y14" s="636"/>
      <c r="Z14" s="672" t="s">
        <v>129</v>
      </c>
      <c r="AA14" s="672"/>
      <c r="AB14" s="672"/>
      <c r="AC14" s="672"/>
      <c r="AD14" s="673" t="s">
        <v>129</v>
      </c>
      <c r="AE14" s="673"/>
      <c r="AF14" s="673"/>
      <c r="AG14" s="673"/>
      <c r="AH14" s="673"/>
      <c r="AI14" s="673"/>
      <c r="AJ14" s="673"/>
      <c r="AK14" s="673"/>
      <c r="AL14" s="637" t="s">
        <v>129</v>
      </c>
      <c r="AM14" s="638"/>
      <c r="AN14" s="638"/>
      <c r="AO14" s="674"/>
      <c r="AP14" s="631" t="s">
        <v>263</v>
      </c>
      <c r="AQ14" s="632"/>
      <c r="AR14" s="632"/>
      <c r="AS14" s="632"/>
      <c r="AT14" s="632"/>
      <c r="AU14" s="632"/>
      <c r="AV14" s="632"/>
      <c r="AW14" s="632"/>
      <c r="AX14" s="632"/>
      <c r="AY14" s="632"/>
      <c r="AZ14" s="632"/>
      <c r="BA14" s="632"/>
      <c r="BB14" s="632"/>
      <c r="BC14" s="632"/>
      <c r="BD14" s="632"/>
      <c r="BE14" s="632"/>
      <c r="BF14" s="633"/>
      <c r="BG14" s="634">
        <v>115943</v>
      </c>
      <c r="BH14" s="635"/>
      <c r="BI14" s="635"/>
      <c r="BJ14" s="635"/>
      <c r="BK14" s="635"/>
      <c r="BL14" s="635"/>
      <c r="BM14" s="635"/>
      <c r="BN14" s="636"/>
      <c r="BO14" s="672">
        <v>0.3</v>
      </c>
      <c r="BP14" s="672"/>
      <c r="BQ14" s="672"/>
      <c r="BR14" s="672"/>
      <c r="BS14" s="673" t="s">
        <v>129</v>
      </c>
      <c r="BT14" s="673"/>
      <c r="BU14" s="673"/>
      <c r="BV14" s="673"/>
      <c r="BW14" s="673"/>
      <c r="BX14" s="673"/>
      <c r="BY14" s="673"/>
      <c r="BZ14" s="673"/>
      <c r="CA14" s="673"/>
      <c r="CB14" s="713"/>
      <c r="CD14" s="631" t="s">
        <v>264</v>
      </c>
      <c r="CE14" s="632"/>
      <c r="CF14" s="632"/>
      <c r="CG14" s="632"/>
      <c r="CH14" s="632"/>
      <c r="CI14" s="632"/>
      <c r="CJ14" s="632"/>
      <c r="CK14" s="632"/>
      <c r="CL14" s="632"/>
      <c r="CM14" s="632"/>
      <c r="CN14" s="632"/>
      <c r="CO14" s="632"/>
      <c r="CP14" s="632"/>
      <c r="CQ14" s="633"/>
      <c r="CR14" s="634">
        <v>2246231</v>
      </c>
      <c r="CS14" s="635"/>
      <c r="CT14" s="635"/>
      <c r="CU14" s="635"/>
      <c r="CV14" s="635"/>
      <c r="CW14" s="635"/>
      <c r="CX14" s="635"/>
      <c r="CY14" s="636"/>
      <c r="CZ14" s="672">
        <v>3</v>
      </c>
      <c r="DA14" s="672"/>
      <c r="DB14" s="672"/>
      <c r="DC14" s="672"/>
      <c r="DD14" s="640">
        <v>48956</v>
      </c>
      <c r="DE14" s="635"/>
      <c r="DF14" s="635"/>
      <c r="DG14" s="635"/>
      <c r="DH14" s="635"/>
      <c r="DI14" s="635"/>
      <c r="DJ14" s="635"/>
      <c r="DK14" s="635"/>
      <c r="DL14" s="635"/>
      <c r="DM14" s="635"/>
      <c r="DN14" s="635"/>
      <c r="DO14" s="635"/>
      <c r="DP14" s="636"/>
      <c r="DQ14" s="640">
        <v>1934684</v>
      </c>
      <c r="DR14" s="635"/>
      <c r="DS14" s="635"/>
      <c r="DT14" s="635"/>
      <c r="DU14" s="635"/>
      <c r="DV14" s="635"/>
      <c r="DW14" s="635"/>
      <c r="DX14" s="635"/>
      <c r="DY14" s="635"/>
      <c r="DZ14" s="635"/>
      <c r="EA14" s="635"/>
      <c r="EB14" s="635"/>
      <c r="EC14" s="671"/>
    </row>
    <row r="15" spans="2:143" ht="11.25" customHeight="1" x14ac:dyDescent="0.2">
      <c r="B15" s="631" t="s">
        <v>265</v>
      </c>
      <c r="C15" s="632"/>
      <c r="D15" s="632"/>
      <c r="E15" s="632"/>
      <c r="F15" s="632"/>
      <c r="G15" s="632"/>
      <c r="H15" s="632"/>
      <c r="I15" s="632"/>
      <c r="J15" s="632"/>
      <c r="K15" s="632"/>
      <c r="L15" s="632"/>
      <c r="M15" s="632"/>
      <c r="N15" s="632"/>
      <c r="O15" s="632"/>
      <c r="P15" s="632"/>
      <c r="Q15" s="633"/>
      <c r="R15" s="634" t="s">
        <v>129</v>
      </c>
      <c r="S15" s="635"/>
      <c r="T15" s="635"/>
      <c r="U15" s="635"/>
      <c r="V15" s="635"/>
      <c r="W15" s="635"/>
      <c r="X15" s="635"/>
      <c r="Y15" s="636"/>
      <c r="Z15" s="672" t="s">
        <v>129</v>
      </c>
      <c r="AA15" s="672"/>
      <c r="AB15" s="672"/>
      <c r="AC15" s="672"/>
      <c r="AD15" s="673" t="s">
        <v>129</v>
      </c>
      <c r="AE15" s="673"/>
      <c r="AF15" s="673"/>
      <c r="AG15" s="673"/>
      <c r="AH15" s="673"/>
      <c r="AI15" s="673"/>
      <c r="AJ15" s="673"/>
      <c r="AK15" s="673"/>
      <c r="AL15" s="637" t="s">
        <v>129</v>
      </c>
      <c r="AM15" s="638"/>
      <c r="AN15" s="638"/>
      <c r="AO15" s="674"/>
      <c r="AP15" s="631" t="s">
        <v>266</v>
      </c>
      <c r="AQ15" s="632"/>
      <c r="AR15" s="632"/>
      <c r="AS15" s="632"/>
      <c r="AT15" s="632"/>
      <c r="AU15" s="632"/>
      <c r="AV15" s="632"/>
      <c r="AW15" s="632"/>
      <c r="AX15" s="632"/>
      <c r="AY15" s="632"/>
      <c r="AZ15" s="632"/>
      <c r="BA15" s="632"/>
      <c r="BB15" s="632"/>
      <c r="BC15" s="632"/>
      <c r="BD15" s="632"/>
      <c r="BE15" s="632"/>
      <c r="BF15" s="633"/>
      <c r="BG15" s="634">
        <v>835560</v>
      </c>
      <c r="BH15" s="635"/>
      <c r="BI15" s="635"/>
      <c r="BJ15" s="635"/>
      <c r="BK15" s="635"/>
      <c r="BL15" s="635"/>
      <c r="BM15" s="635"/>
      <c r="BN15" s="636"/>
      <c r="BO15" s="672">
        <v>2.1</v>
      </c>
      <c r="BP15" s="672"/>
      <c r="BQ15" s="672"/>
      <c r="BR15" s="672"/>
      <c r="BS15" s="673" t="s">
        <v>129</v>
      </c>
      <c r="BT15" s="673"/>
      <c r="BU15" s="673"/>
      <c r="BV15" s="673"/>
      <c r="BW15" s="673"/>
      <c r="BX15" s="673"/>
      <c r="BY15" s="673"/>
      <c r="BZ15" s="673"/>
      <c r="CA15" s="673"/>
      <c r="CB15" s="713"/>
      <c r="CD15" s="631" t="s">
        <v>267</v>
      </c>
      <c r="CE15" s="632"/>
      <c r="CF15" s="632"/>
      <c r="CG15" s="632"/>
      <c r="CH15" s="632"/>
      <c r="CI15" s="632"/>
      <c r="CJ15" s="632"/>
      <c r="CK15" s="632"/>
      <c r="CL15" s="632"/>
      <c r="CM15" s="632"/>
      <c r="CN15" s="632"/>
      <c r="CO15" s="632"/>
      <c r="CP15" s="632"/>
      <c r="CQ15" s="633"/>
      <c r="CR15" s="634">
        <v>8656292</v>
      </c>
      <c r="CS15" s="635"/>
      <c r="CT15" s="635"/>
      <c r="CU15" s="635"/>
      <c r="CV15" s="635"/>
      <c r="CW15" s="635"/>
      <c r="CX15" s="635"/>
      <c r="CY15" s="636"/>
      <c r="CZ15" s="672">
        <v>11.4</v>
      </c>
      <c r="DA15" s="672"/>
      <c r="DB15" s="672"/>
      <c r="DC15" s="672"/>
      <c r="DD15" s="640">
        <v>1577499</v>
      </c>
      <c r="DE15" s="635"/>
      <c r="DF15" s="635"/>
      <c r="DG15" s="635"/>
      <c r="DH15" s="635"/>
      <c r="DI15" s="635"/>
      <c r="DJ15" s="635"/>
      <c r="DK15" s="635"/>
      <c r="DL15" s="635"/>
      <c r="DM15" s="635"/>
      <c r="DN15" s="635"/>
      <c r="DO15" s="635"/>
      <c r="DP15" s="636"/>
      <c r="DQ15" s="640">
        <v>6263756</v>
      </c>
      <c r="DR15" s="635"/>
      <c r="DS15" s="635"/>
      <c r="DT15" s="635"/>
      <c r="DU15" s="635"/>
      <c r="DV15" s="635"/>
      <c r="DW15" s="635"/>
      <c r="DX15" s="635"/>
      <c r="DY15" s="635"/>
      <c r="DZ15" s="635"/>
      <c r="EA15" s="635"/>
      <c r="EB15" s="635"/>
      <c r="EC15" s="671"/>
    </row>
    <row r="16" spans="2:143" ht="11.25" customHeight="1" x14ac:dyDescent="0.2">
      <c r="B16" s="631" t="s">
        <v>268</v>
      </c>
      <c r="C16" s="632"/>
      <c r="D16" s="632"/>
      <c r="E16" s="632"/>
      <c r="F16" s="632"/>
      <c r="G16" s="632"/>
      <c r="H16" s="632"/>
      <c r="I16" s="632"/>
      <c r="J16" s="632"/>
      <c r="K16" s="632"/>
      <c r="L16" s="632"/>
      <c r="M16" s="632"/>
      <c r="N16" s="632"/>
      <c r="O16" s="632"/>
      <c r="P16" s="632"/>
      <c r="Q16" s="633"/>
      <c r="R16" s="634">
        <v>70915</v>
      </c>
      <c r="S16" s="635"/>
      <c r="T16" s="635"/>
      <c r="U16" s="635"/>
      <c r="V16" s="635"/>
      <c r="W16" s="635"/>
      <c r="X16" s="635"/>
      <c r="Y16" s="636"/>
      <c r="Z16" s="672">
        <v>0.1</v>
      </c>
      <c r="AA16" s="672"/>
      <c r="AB16" s="672"/>
      <c r="AC16" s="672"/>
      <c r="AD16" s="673">
        <v>70915</v>
      </c>
      <c r="AE16" s="673"/>
      <c r="AF16" s="673"/>
      <c r="AG16" s="673"/>
      <c r="AH16" s="673"/>
      <c r="AI16" s="673"/>
      <c r="AJ16" s="673"/>
      <c r="AK16" s="673"/>
      <c r="AL16" s="637">
        <v>0.2</v>
      </c>
      <c r="AM16" s="638"/>
      <c r="AN16" s="638"/>
      <c r="AO16" s="674"/>
      <c r="AP16" s="631" t="s">
        <v>269</v>
      </c>
      <c r="AQ16" s="632"/>
      <c r="AR16" s="632"/>
      <c r="AS16" s="632"/>
      <c r="AT16" s="632"/>
      <c r="AU16" s="632"/>
      <c r="AV16" s="632"/>
      <c r="AW16" s="632"/>
      <c r="AX16" s="632"/>
      <c r="AY16" s="632"/>
      <c r="AZ16" s="632"/>
      <c r="BA16" s="632"/>
      <c r="BB16" s="632"/>
      <c r="BC16" s="632"/>
      <c r="BD16" s="632"/>
      <c r="BE16" s="632"/>
      <c r="BF16" s="633"/>
      <c r="BG16" s="634" t="s">
        <v>129</v>
      </c>
      <c r="BH16" s="635"/>
      <c r="BI16" s="635"/>
      <c r="BJ16" s="635"/>
      <c r="BK16" s="635"/>
      <c r="BL16" s="635"/>
      <c r="BM16" s="635"/>
      <c r="BN16" s="636"/>
      <c r="BO16" s="672" t="s">
        <v>129</v>
      </c>
      <c r="BP16" s="672"/>
      <c r="BQ16" s="672"/>
      <c r="BR16" s="672"/>
      <c r="BS16" s="673" t="s">
        <v>129</v>
      </c>
      <c r="BT16" s="673"/>
      <c r="BU16" s="673"/>
      <c r="BV16" s="673"/>
      <c r="BW16" s="673"/>
      <c r="BX16" s="673"/>
      <c r="BY16" s="673"/>
      <c r="BZ16" s="673"/>
      <c r="CA16" s="673"/>
      <c r="CB16" s="713"/>
      <c r="CD16" s="631" t="s">
        <v>270</v>
      </c>
      <c r="CE16" s="632"/>
      <c r="CF16" s="632"/>
      <c r="CG16" s="632"/>
      <c r="CH16" s="632"/>
      <c r="CI16" s="632"/>
      <c r="CJ16" s="632"/>
      <c r="CK16" s="632"/>
      <c r="CL16" s="632"/>
      <c r="CM16" s="632"/>
      <c r="CN16" s="632"/>
      <c r="CO16" s="632"/>
      <c r="CP16" s="632"/>
      <c r="CQ16" s="633"/>
      <c r="CR16" s="634" t="s">
        <v>129</v>
      </c>
      <c r="CS16" s="635"/>
      <c r="CT16" s="635"/>
      <c r="CU16" s="635"/>
      <c r="CV16" s="635"/>
      <c r="CW16" s="635"/>
      <c r="CX16" s="635"/>
      <c r="CY16" s="636"/>
      <c r="CZ16" s="672" t="s">
        <v>129</v>
      </c>
      <c r="DA16" s="672"/>
      <c r="DB16" s="672"/>
      <c r="DC16" s="672"/>
      <c r="DD16" s="640" t="s">
        <v>129</v>
      </c>
      <c r="DE16" s="635"/>
      <c r="DF16" s="635"/>
      <c r="DG16" s="635"/>
      <c r="DH16" s="635"/>
      <c r="DI16" s="635"/>
      <c r="DJ16" s="635"/>
      <c r="DK16" s="635"/>
      <c r="DL16" s="635"/>
      <c r="DM16" s="635"/>
      <c r="DN16" s="635"/>
      <c r="DO16" s="635"/>
      <c r="DP16" s="636"/>
      <c r="DQ16" s="640" t="s">
        <v>129</v>
      </c>
      <c r="DR16" s="635"/>
      <c r="DS16" s="635"/>
      <c r="DT16" s="635"/>
      <c r="DU16" s="635"/>
      <c r="DV16" s="635"/>
      <c r="DW16" s="635"/>
      <c r="DX16" s="635"/>
      <c r="DY16" s="635"/>
      <c r="DZ16" s="635"/>
      <c r="EA16" s="635"/>
      <c r="EB16" s="635"/>
      <c r="EC16" s="671"/>
    </row>
    <row r="17" spans="2:133" ht="11.25" customHeight="1" x14ac:dyDescent="0.2">
      <c r="B17" s="631" t="s">
        <v>271</v>
      </c>
      <c r="C17" s="632"/>
      <c r="D17" s="632"/>
      <c r="E17" s="632"/>
      <c r="F17" s="632"/>
      <c r="G17" s="632"/>
      <c r="H17" s="632"/>
      <c r="I17" s="632"/>
      <c r="J17" s="632"/>
      <c r="K17" s="632"/>
      <c r="L17" s="632"/>
      <c r="M17" s="632"/>
      <c r="N17" s="632"/>
      <c r="O17" s="632"/>
      <c r="P17" s="632"/>
      <c r="Q17" s="633"/>
      <c r="R17" s="634">
        <v>524796</v>
      </c>
      <c r="S17" s="635"/>
      <c r="T17" s="635"/>
      <c r="U17" s="635"/>
      <c r="V17" s="635"/>
      <c r="W17" s="635"/>
      <c r="X17" s="635"/>
      <c r="Y17" s="636"/>
      <c r="Z17" s="672">
        <v>0.7</v>
      </c>
      <c r="AA17" s="672"/>
      <c r="AB17" s="672"/>
      <c r="AC17" s="672"/>
      <c r="AD17" s="673">
        <v>524796</v>
      </c>
      <c r="AE17" s="673"/>
      <c r="AF17" s="673"/>
      <c r="AG17" s="673"/>
      <c r="AH17" s="673"/>
      <c r="AI17" s="673"/>
      <c r="AJ17" s="673"/>
      <c r="AK17" s="673"/>
      <c r="AL17" s="637">
        <v>1.2</v>
      </c>
      <c r="AM17" s="638"/>
      <c r="AN17" s="638"/>
      <c r="AO17" s="674"/>
      <c r="AP17" s="631" t="s">
        <v>272</v>
      </c>
      <c r="AQ17" s="632"/>
      <c r="AR17" s="632"/>
      <c r="AS17" s="632"/>
      <c r="AT17" s="632"/>
      <c r="AU17" s="632"/>
      <c r="AV17" s="632"/>
      <c r="AW17" s="632"/>
      <c r="AX17" s="632"/>
      <c r="AY17" s="632"/>
      <c r="AZ17" s="632"/>
      <c r="BA17" s="632"/>
      <c r="BB17" s="632"/>
      <c r="BC17" s="632"/>
      <c r="BD17" s="632"/>
      <c r="BE17" s="632"/>
      <c r="BF17" s="633"/>
      <c r="BG17" s="634" t="s">
        <v>129</v>
      </c>
      <c r="BH17" s="635"/>
      <c r="BI17" s="635"/>
      <c r="BJ17" s="635"/>
      <c r="BK17" s="635"/>
      <c r="BL17" s="635"/>
      <c r="BM17" s="635"/>
      <c r="BN17" s="636"/>
      <c r="BO17" s="672" t="s">
        <v>129</v>
      </c>
      <c r="BP17" s="672"/>
      <c r="BQ17" s="672"/>
      <c r="BR17" s="672"/>
      <c r="BS17" s="673" t="s">
        <v>129</v>
      </c>
      <c r="BT17" s="673"/>
      <c r="BU17" s="673"/>
      <c r="BV17" s="673"/>
      <c r="BW17" s="673"/>
      <c r="BX17" s="673"/>
      <c r="BY17" s="673"/>
      <c r="BZ17" s="673"/>
      <c r="CA17" s="673"/>
      <c r="CB17" s="713"/>
      <c r="CD17" s="631" t="s">
        <v>273</v>
      </c>
      <c r="CE17" s="632"/>
      <c r="CF17" s="632"/>
      <c r="CG17" s="632"/>
      <c r="CH17" s="632"/>
      <c r="CI17" s="632"/>
      <c r="CJ17" s="632"/>
      <c r="CK17" s="632"/>
      <c r="CL17" s="632"/>
      <c r="CM17" s="632"/>
      <c r="CN17" s="632"/>
      <c r="CO17" s="632"/>
      <c r="CP17" s="632"/>
      <c r="CQ17" s="633"/>
      <c r="CR17" s="634">
        <v>3728549</v>
      </c>
      <c r="CS17" s="635"/>
      <c r="CT17" s="635"/>
      <c r="CU17" s="635"/>
      <c r="CV17" s="635"/>
      <c r="CW17" s="635"/>
      <c r="CX17" s="635"/>
      <c r="CY17" s="636"/>
      <c r="CZ17" s="672">
        <v>4.9000000000000004</v>
      </c>
      <c r="DA17" s="672"/>
      <c r="DB17" s="672"/>
      <c r="DC17" s="672"/>
      <c r="DD17" s="640" t="s">
        <v>129</v>
      </c>
      <c r="DE17" s="635"/>
      <c r="DF17" s="635"/>
      <c r="DG17" s="635"/>
      <c r="DH17" s="635"/>
      <c r="DI17" s="635"/>
      <c r="DJ17" s="635"/>
      <c r="DK17" s="635"/>
      <c r="DL17" s="635"/>
      <c r="DM17" s="635"/>
      <c r="DN17" s="635"/>
      <c r="DO17" s="635"/>
      <c r="DP17" s="636"/>
      <c r="DQ17" s="640">
        <v>3710122</v>
      </c>
      <c r="DR17" s="635"/>
      <c r="DS17" s="635"/>
      <c r="DT17" s="635"/>
      <c r="DU17" s="635"/>
      <c r="DV17" s="635"/>
      <c r="DW17" s="635"/>
      <c r="DX17" s="635"/>
      <c r="DY17" s="635"/>
      <c r="DZ17" s="635"/>
      <c r="EA17" s="635"/>
      <c r="EB17" s="635"/>
      <c r="EC17" s="671"/>
    </row>
    <row r="18" spans="2:133" ht="11.25" customHeight="1" x14ac:dyDescent="0.2">
      <c r="B18" s="631" t="s">
        <v>274</v>
      </c>
      <c r="C18" s="632"/>
      <c r="D18" s="632"/>
      <c r="E18" s="632"/>
      <c r="F18" s="632"/>
      <c r="G18" s="632"/>
      <c r="H18" s="632"/>
      <c r="I18" s="632"/>
      <c r="J18" s="632"/>
      <c r="K18" s="632"/>
      <c r="L18" s="632"/>
      <c r="M18" s="632"/>
      <c r="N18" s="632"/>
      <c r="O18" s="632"/>
      <c r="P18" s="632"/>
      <c r="Q18" s="633"/>
      <c r="R18" s="634">
        <v>183041</v>
      </c>
      <c r="S18" s="635"/>
      <c r="T18" s="635"/>
      <c r="U18" s="635"/>
      <c r="V18" s="635"/>
      <c r="W18" s="635"/>
      <c r="X18" s="635"/>
      <c r="Y18" s="636"/>
      <c r="Z18" s="672">
        <v>0.2</v>
      </c>
      <c r="AA18" s="672"/>
      <c r="AB18" s="672"/>
      <c r="AC18" s="672"/>
      <c r="AD18" s="673">
        <v>183041</v>
      </c>
      <c r="AE18" s="673"/>
      <c r="AF18" s="673"/>
      <c r="AG18" s="673"/>
      <c r="AH18" s="673"/>
      <c r="AI18" s="673"/>
      <c r="AJ18" s="673"/>
      <c r="AK18" s="673"/>
      <c r="AL18" s="637">
        <v>0.4</v>
      </c>
      <c r="AM18" s="638"/>
      <c r="AN18" s="638"/>
      <c r="AO18" s="674"/>
      <c r="AP18" s="631" t="s">
        <v>275</v>
      </c>
      <c r="AQ18" s="632"/>
      <c r="AR18" s="632"/>
      <c r="AS18" s="632"/>
      <c r="AT18" s="632"/>
      <c r="AU18" s="632"/>
      <c r="AV18" s="632"/>
      <c r="AW18" s="632"/>
      <c r="AX18" s="632"/>
      <c r="AY18" s="632"/>
      <c r="AZ18" s="632"/>
      <c r="BA18" s="632"/>
      <c r="BB18" s="632"/>
      <c r="BC18" s="632"/>
      <c r="BD18" s="632"/>
      <c r="BE18" s="632"/>
      <c r="BF18" s="633"/>
      <c r="BG18" s="634" t="s">
        <v>129</v>
      </c>
      <c r="BH18" s="635"/>
      <c r="BI18" s="635"/>
      <c r="BJ18" s="635"/>
      <c r="BK18" s="635"/>
      <c r="BL18" s="635"/>
      <c r="BM18" s="635"/>
      <c r="BN18" s="636"/>
      <c r="BO18" s="672" t="s">
        <v>129</v>
      </c>
      <c r="BP18" s="672"/>
      <c r="BQ18" s="672"/>
      <c r="BR18" s="672"/>
      <c r="BS18" s="673" t="s">
        <v>129</v>
      </c>
      <c r="BT18" s="673"/>
      <c r="BU18" s="673"/>
      <c r="BV18" s="673"/>
      <c r="BW18" s="673"/>
      <c r="BX18" s="673"/>
      <c r="BY18" s="673"/>
      <c r="BZ18" s="673"/>
      <c r="CA18" s="673"/>
      <c r="CB18" s="713"/>
      <c r="CD18" s="631" t="s">
        <v>276</v>
      </c>
      <c r="CE18" s="632"/>
      <c r="CF18" s="632"/>
      <c r="CG18" s="632"/>
      <c r="CH18" s="632"/>
      <c r="CI18" s="632"/>
      <c r="CJ18" s="632"/>
      <c r="CK18" s="632"/>
      <c r="CL18" s="632"/>
      <c r="CM18" s="632"/>
      <c r="CN18" s="632"/>
      <c r="CO18" s="632"/>
      <c r="CP18" s="632"/>
      <c r="CQ18" s="633"/>
      <c r="CR18" s="634" t="s">
        <v>129</v>
      </c>
      <c r="CS18" s="635"/>
      <c r="CT18" s="635"/>
      <c r="CU18" s="635"/>
      <c r="CV18" s="635"/>
      <c r="CW18" s="635"/>
      <c r="CX18" s="635"/>
      <c r="CY18" s="636"/>
      <c r="CZ18" s="672" t="s">
        <v>129</v>
      </c>
      <c r="DA18" s="672"/>
      <c r="DB18" s="672"/>
      <c r="DC18" s="672"/>
      <c r="DD18" s="640" t="s">
        <v>129</v>
      </c>
      <c r="DE18" s="635"/>
      <c r="DF18" s="635"/>
      <c r="DG18" s="635"/>
      <c r="DH18" s="635"/>
      <c r="DI18" s="635"/>
      <c r="DJ18" s="635"/>
      <c r="DK18" s="635"/>
      <c r="DL18" s="635"/>
      <c r="DM18" s="635"/>
      <c r="DN18" s="635"/>
      <c r="DO18" s="635"/>
      <c r="DP18" s="636"/>
      <c r="DQ18" s="640" t="s">
        <v>129</v>
      </c>
      <c r="DR18" s="635"/>
      <c r="DS18" s="635"/>
      <c r="DT18" s="635"/>
      <c r="DU18" s="635"/>
      <c r="DV18" s="635"/>
      <c r="DW18" s="635"/>
      <c r="DX18" s="635"/>
      <c r="DY18" s="635"/>
      <c r="DZ18" s="635"/>
      <c r="EA18" s="635"/>
      <c r="EB18" s="635"/>
      <c r="EC18" s="671"/>
    </row>
    <row r="19" spans="2:133" ht="11.25" customHeight="1" x14ac:dyDescent="0.2">
      <c r="B19" s="631" t="s">
        <v>277</v>
      </c>
      <c r="C19" s="632"/>
      <c r="D19" s="632"/>
      <c r="E19" s="632"/>
      <c r="F19" s="632"/>
      <c r="G19" s="632"/>
      <c r="H19" s="632"/>
      <c r="I19" s="632"/>
      <c r="J19" s="632"/>
      <c r="K19" s="632"/>
      <c r="L19" s="632"/>
      <c r="M19" s="632"/>
      <c r="N19" s="632"/>
      <c r="O19" s="632"/>
      <c r="P19" s="632"/>
      <c r="Q19" s="633"/>
      <c r="R19" s="634">
        <v>182324</v>
      </c>
      <c r="S19" s="635"/>
      <c r="T19" s="635"/>
      <c r="U19" s="635"/>
      <c r="V19" s="635"/>
      <c r="W19" s="635"/>
      <c r="X19" s="635"/>
      <c r="Y19" s="636"/>
      <c r="Z19" s="672">
        <v>0.2</v>
      </c>
      <c r="AA19" s="672"/>
      <c r="AB19" s="672"/>
      <c r="AC19" s="672"/>
      <c r="AD19" s="673">
        <v>182324</v>
      </c>
      <c r="AE19" s="673"/>
      <c r="AF19" s="673"/>
      <c r="AG19" s="673"/>
      <c r="AH19" s="673"/>
      <c r="AI19" s="673"/>
      <c r="AJ19" s="673"/>
      <c r="AK19" s="673"/>
      <c r="AL19" s="637">
        <v>0.4</v>
      </c>
      <c r="AM19" s="638"/>
      <c r="AN19" s="638"/>
      <c r="AO19" s="674"/>
      <c r="AP19" s="631" t="s">
        <v>278</v>
      </c>
      <c r="AQ19" s="632"/>
      <c r="AR19" s="632"/>
      <c r="AS19" s="632"/>
      <c r="AT19" s="632"/>
      <c r="AU19" s="632"/>
      <c r="AV19" s="632"/>
      <c r="AW19" s="632"/>
      <c r="AX19" s="632"/>
      <c r="AY19" s="632"/>
      <c r="AZ19" s="632"/>
      <c r="BA19" s="632"/>
      <c r="BB19" s="632"/>
      <c r="BC19" s="632"/>
      <c r="BD19" s="632"/>
      <c r="BE19" s="632"/>
      <c r="BF19" s="633"/>
      <c r="BG19" s="634">
        <v>3212881</v>
      </c>
      <c r="BH19" s="635"/>
      <c r="BI19" s="635"/>
      <c r="BJ19" s="635"/>
      <c r="BK19" s="635"/>
      <c r="BL19" s="635"/>
      <c r="BM19" s="635"/>
      <c r="BN19" s="636"/>
      <c r="BO19" s="672">
        <v>8</v>
      </c>
      <c r="BP19" s="672"/>
      <c r="BQ19" s="672"/>
      <c r="BR19" s="672"/>
      <c r="BS19" s="673" t="s">
        <v>129</v>
      </c>
      <c r="BT19" s="673"/>
      <c r="BU19" s="673"/>
      <c r="BV19" s="673"/>
      <c r="BW19" s="673"/>
      <c r="BX19" s="673"/>
      <c r="BY19" s="673"/>
      <c r="BZ19" s="673"/>
      <c r="CA19" s="673"/>
      <c r="CB19" s="713"/>
      <c r="CD19" s="631" t="s">
        <v>279</v>
      </c>
      <c r="CE19" s="632"/>
      <c r="CF19" s="632"/>
      <c r="CG19" s="632"/>
      <c r="CH19" s="632"/>
      <c r="CI19" s="632"/>
      <c r="CJ19" s="632"/>
      <c r="CK19" s="632"/>
      <c r="CL19" s="632"/>
      <c r="CM19" s="632"/>
      <c r="CN19" s="632"/>
      <c r="CO19" s="632"/>
      <c r="CP19" s="632"/>
      <c r="CQ19" s="633"/>
      <c r="CR19" s="634" t="s">
        <v>129</v>
      </c>
      <c r="CS19" s="635"/>
      <c r="CT19" s="635"/>
      <c r="CU19" s="635"/>
      <c r="CV19" s="635"/>
      <c r="CW19" s="635"/>
      <c r="CX19" s="635"/>
      <c r="CY19" s="636"/>
      <c r="CZ19" s="672" t="s">
        <v>129</v>
      </c>
      <c r="DA19" s="672"/>
      <c r="DB19" s="672"/>
      <c r="DC19" s="672"/>
      <c r="DD19" s="640" t="s">
        <v>129</v>
      </c>
      <c r="DE19" s="635"/>
      <c r="DF19" s="635"/>
      <c r="DG19" s="635"/>
      <c r="DH19" s="635"/>
      <c r="DI19" s="635"/>
      <c r="DJ19" s="635"/>
      <c r="DK19" s="635"/>
      <c r="DL19" s="635"/>
      <c r="DM19" s="635"/>
      <c r="DN19" s="635"/>
      <c r="DO19" s="635"/>
      <c r="DP19" s="636"/>
      <c r="DQ19" s="640" t="s">
        <v>129</v>
      </c>
      <c r="DR19" s="635"/>
      <c r="DS19" s="635"/>
      <c r="DT19" s="635"/>
      <c r="DU19" s="635"/>
      <c r="DV19" s="635"/>
      <c r="DW19" s="635"/>
      <c r="DX19" s="635"/>
      <c r="DY19" s="635"/>
      <c r="DZ19" s="635"/>
      <c r="EA19" s="635"/>
      <c r="EB19" s="635"/>
      <c r="EC19" s="671"/>
    </row>
    <row r="20" spans="2:133" ht="11.25" customHeight="1" x14ac:dyDescent="0.2">
      <c r="B20" s="701" t="s">
        <v>280</v>
      </c>
      <c r="C20" s="702"/>
      <c r="D20" s="702"/>
      <c r="E20" s="702"/>
      <c r="F20" s="702"/>
      <c r="G20" s="702"/>
      <c r="H20" s="702"/>
      <c r="I20" s="702"/>
      <c r="J20" s="702"/>
      <c r="K20" s="702"/>
      <c r="L20" s="702"/>
      <c r="M20" s="702"/>
      <c r="N20" s="702"/>
      <c r="O20" s="702"/>
      <c r="P20" s="702"/>
      <c r="Q20" s="703"/>
      <c r="R20" s="634">
        <v>717</v>
      </c>
      <c r="S20" s="635"/>
      <c r="T20" s="635"/>
      <c r="U20" s="635"/>
      <c r="V20" s="635"/>
      <c r="W20" s="635"/>
      <c r="X20" s="635"/>
      <c r="Y20" s="636"/>
      <c r="Z20" s="672">
        <v>0</v>
      </c>
      <c r="AA20" s="672"/>
      <c r="AB20" s="672"/>
      <c r="AC20" s="672"/>
      <c r="AD20" s="673">
        <v>717</v>
      </c>
      <c r="AE20" s="673"/>
      <c r="AF20" s="673"/>
      <c r="AG20" s="673"/>
      <c r="AH20" s="673"/>
      <c r="AI20" s="673"/>
      <c r="AJ20" s="673"/>
      <c r="AK20" s="673"/>
      <c r="AL20" s="637">
        <v>0</v>
      </c>
      <c r="AM20" s="638"/>
      <c r="AN20" s="638"/>
      <c r="AO20" s="674"/>
      <c r="AP20" s="631" t="s">
        <v>281</v>
      </c>
      <c r="AQ20" s="632"/>
      <c r="AR20" s="632"/>
      <c r="AS20" s="632"/>
      <c r="AT20" s="632"/>
      <c r="AU20" s="632"/>
      <c r="AV20" s="632"/>
      <c r="AW20" s="632"/>
      <c r="AX20" s="632"/>
      <c r="AY20" s="632"/>
      <c r="AZ20" s="632"/>
      <c r="BA20" s="632"/>
      <c r="BB20" s="632"/>
      <c r="BC20" s="632"/>
      <c r="BD20" s="632"/>
      <c r="BE20" s="632"/>
      <c r="BF20" s="633"/>
      <c r="BG20" s="634">
        <v>3212881</v>
      </c>
      <c r="BH20" s="635"/>
      <c r="BI20" s="635"/>
      <c r="BJ20" s="635"/>
      <c r="BK20" s="635"/>
      <c r="BL20" s="635"/>
      <c r="BM20" s="635"/>
      <c r="BN20" s="636"/>
      <c r="BO20" s="672">
        <v>8</v>
      </c>
      <c r="BP20" s="672"/>
      <c r="BQ20" s="672"/>
      <c r="BR20" s="672"/>
      <c r="BS20" s="673" t="s">
        <v>129</v>
      </c>
      <c r="BT20" s="673"/>
      <c r="BU20" s="673"/>
      <c r="BV20" s="673"/>
      <c r="BW20" s="673"/>
      <c r="BX20" s="673"/>
      <c r="BY20" s="673"/>
      <c r="BZ20" s="673"/>
      <c r="CA20" s="673"/>
      <c r="CB20" s="713"/>
      <c r="CD20" s="631" t="s">
        <v>282</v>
      </c>
      <c r="CE20" s="632"/>
      <c r="CF20" s="632"/>
      <c r="CG20" s="632"/>
      <c r="CH20" s="632"/>
      <c r="CI20" s="632"/>
      <c r="CJ20" s="632"/>
      <c r="CK20" s="632"/>
      <c r="CL20" s="632"/>
      <c r="CM20" s="632"/>
      <c r="CN20" s="632"/>
      <c r="CO20" s="632"/>
      <c r="CP20" s="632"/>
      <c r="CQ20" s="633"/>
      <c r="CR20" s="634">
        <v>76031947</v>
      </c>
      <c r="CS20" s="635"/>
      <c r="CT20" s="635"/>
      <c r="CU20" s="635"/>
      <c r="CV20" s="635"/>
      <c r="CW20" s="635"/>
      <c r="CX20" s="635"/>
      <c r="CY20" s="636"/>
      <c r="CZ20" s="672">
        <v>100</v>
      </c>
      <c r="DA20" s="672"/>
      <c r="DB20" s="672"/>
      <c r="DC20" s="672"/>
      <c r="DD20" s="640">
        <v>4050565</v>
      </c>
      <c r="DE20" s="635"/>
      <c r="DF20" s="635"/>
      <c r="DG20" s="635"/>
      <c r="DH20" s="635"/>
      <c r="DI20" s="635"/>
      <c r="DJ20" s="635"/>
      <c r="DK20" s="635"/>
      <c r="DL20" s="635"/>
      <c r="DM20" s="635"/>
      <c r="DN20" s="635"/>
      <c r="DO20" s="635"/>
      <c r="DP20" s="636"/>
      <c r="DQ20" s="640">
        <v>47888061</v>
      </c>
      <c r="DR20" s="635"/>
      <c r="DS20" s="635"/>
      <c r="DT20" s="635"/>
      <c r="DU20" s="635"/>
      <c r="DV20" s="635"/>
      <c r="DW20" s="635"/>
      <c r="DX20" s="635"/>
      <c r="DY20" s="635"/>
      <c r="DZ20" s="635"/>
      <c r="EA20" s="635"/>
      <c r="EB20" s="635"/>
      <c r="EC20" s="671"/>
    </row>
    <row r="21" spans="2:133" ht="11.25" customHeight="1" x14ac:dyDescent="0.2">
      <c r="B21" s="631" t="s">
        <v>283</v>
      </c>
      <c r="C21" s="632"/>
      <c r="D21" s="632"/>
      <c r="E21" s="632"/>
      <c r="F21" s="632"/>
      <c r="G21" s="632"/>
      <c r="H21" s="632"/>
      <c r="I21" s="632"/>
      <c r="J21" s="632"/>
      <c r="K21" s="632"/>
      <c r="L21" s="632"/>
      <c r="M21" s="632"/>
      <c r="N21" s="632"/>
      <c r="O21" s="632"/>
      <c r="P21" s="632"/>
      <c r="Q21" s="633"/>
      <c r="R21" s="634">
        <v>28362</v>
      </c>
      <c r="S21" s="635"/>
      <c r="T21" s="635"/>
      <c r="U21" s="635"/>
      <c r="V21" s="635"/>
      <c r="W21" s="635"/>
      <c r="X21" s="635"/>
      <c r="Y21" s="636"/>
      <c r="Z21" s="672">
        <v>0</v>
      </c>
      <c r="AA21" s="672"/>
      <c r="AB21" s="672"/>
      <c r="AC21" s="672"/>
      <c r="AD21" s="673" t="s">
        <v>129</v>
      </c>
      <c r="AE21" s="673"/>
      <c r="AF21" s="673"/>
      <c r="AG21" s="673"/>
      <c r="AH21" s="673"/>
      <c r="AI21" s="673"/>
      <c r="AJ21" s="673"/>
      <c r="AK21" s="673"/>
      <c r="AL21" s="637" t="s">
        <v>129</v>
      </c>
      <c r="AM21" s="638"/>
      <c r="AN21" s="638"/>
      <c r="AO21" s="674"/>
      <c r="AP21" s="631" t="s">
        <v>284</v>
      </c>
      <c r="AQ21" s="711"/>
      <c r="AR21" s="711"/>
      <c r="AS21" s="711"/>
      <c r="AT21" s="711"/>
      <c r="AU21" s="711"/>
      <c r="AV21" s="711"/>
      <c r="AW21" s="711"/>
      <c r="AX21" s="711"/>
      <c r="AY21" s="711"/>
      <c r="AZ21" s="711"/>
      <c r="BA21" s="711"/>
      <c r="BB21" s="711"/>
      <c r="BC21" s="711"/>
      <c r="BD21" s="711"/>
      <c r="BE21" s="711"/>
      <c r="BF21" s="712"/>
      <c r="BG21" s="634">
        <v>2</v>
      </c>
      <c r="BH21" s="635"/>
      <c r="BI21" s="635"/>
      <c r="BJ21" s="635"/>
      <c r="BK21" s="635"/>
      <c r="BL21" s="635"/>
      <c r="BM21" s="635"/>
      <c r="BN21" s="636"/>
      <c r="BO21" s="672">
        <v>0</v>
      </c>
      <c r="BP21" s="672"/>
      <c r="BQ21" s="672"/>
      <c r="BR21" s="672"/>
      <c r="BS21" s="673" t="s">
        <v>129</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285</v>
      </c>
      <c r="C22" s="632"/>
      <c r="D22" s="632"/>
      <c r="E22" s="632"/>
      <c r="F22" s="632"/>
      <c r="G22" s="632"/>
      <c r="H22" s="632"/>
      <c r="I22" s="632"/>
      <c r="J22" s="632"/>
      <c r="K22" s="632"/>
      <c r="L22" s="632"/>
      <c r="M22" s="632"/>
      <c r="N22" s="632"/>
      <c r="O22" s="632"/>
      <c r="P22" s="632"/>
      <c r="Q22" s="633"/>
      <c r="R22" s="634" t="s">
        <v>129</v>
      </c>
      <c r="S22" s="635"/>
      <c r="T22" s="635"/>
      <c r="U22" s="635"/>
      <c r="V22" s="635"/>
      <c r="W22" s="635"/>
      <c r="X22" s="635"/>
      <c r="Y22" s="636"/>
      <c r="Z22" s="672" t="s">
        <v>129</v>
      </c>
      <c r="AA22" s="672"/>
      <c r="AB22" s="672"/>
      <c r="AC22" s="672"/>
      <c r="AD22" s="673" t="s">
        <v>129</v>
      </c>
      <c r="AE22" s="673"/>
      <c r="AF22" s="673"/>
      <c r="AG22" s="673"/>
      <c r="AH22" s="673"/>
      <c r="AI22" s="673"/>
      <c r="AJ22" s="673"/>
      <c r="AK22" s="673"/>
      <c r="AL22" s="637" t="s">
        <v>129</v>
      </c>
      <c r="AM22" s="638"/>
      <c r="AN22" s="638"/>
      <c r="AO22" s="674"/>
      <c r="AP22" s="631" t="s">
        <v>286</v>
      </c>
      <c r="AQ22" s="711"/>
      <c r="AR22" s="711"/>
      <c r="AS22" s="711"/>
      <c r="AT22" s="711"/>
      <c r="AU22" s="711"/>
      <c r="AV22" s="711"/>
      <c r="AW22" s="711"/>
      <c r="AX22" s="711"/>
      <c r="AY22" s="711"/>
      <c r="AZ22" s="711"/>
      <c r="BA22" s="711"/>
      <c r="BB22" s="711"/>
      <c r="BC22" s="711"/>
      <c r="BD22" s="711"/>
      <c r="BE22" s="711"/>
      <c r="BF22" s="712"/>
      <c r="BG22" s="634">
        <v>420384</v>
      </c>
      <c r="BH22" s="635"/>
      <c r="BI22" s="635"/>
      <c r="BJ22" s="635"/>
      <c r="BK22" s="635"/>
      <c r="BL22" s="635"/>
      <c r="BM22" s="635"/>
      <c r="BN22" s="636"/>
      <c r="BO22" s="672">
        <v>1.1000000000000001</v>
      </c>
      <c r="BP22" s="672"/>
      <c r="BQ22" s="672"/>
      <c r="BR22" s="672"/>
      <c r="BS22" s="673" t="s">
        <v>129</v>
      </c>
      <c r="BT22" s="673"/>
      <c r="BU22" s="673"/>
      <c r="BV22" s="673"/>
      <c r="BW22" s="673"/>
      <c r="BX22" s="673"/>
      <c r="BY22" s="673"/>
      <c r="BZ22" s="673"/>
      <c r="CA22" s="673"/>
      <c r="CB22" s="713"/>
      <c r="CD22" s="686" t="s">
        <v>287</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288</v>
      </c>
      <c r="C23" s="632"/>
      <c r="D23" s="632"/>
      <c r="E23" s="632"/>
      <c r="F23" s="632"/>
      <c r="G23" s="632"/>
      <c r="H23" s="632"/>
      <c r="I23" s="632"/>
      <c r="J23" s="632"/>
      <c r="K23" s="632"/>
      <c r="L23" s="632"/>
      <c r="M23" s="632"/>
      <c r="N23" s="632"/>
      <c r="O23" s="632"/>
      <c r="P23" s="632"/>
      <c r="Q23" s="633"/>
      <c r="R23" s="634">
        <v>28322</v>
      </c>
      <c r="S23" s="635"/>
      <c r="T23" s="635"/>
      <c r="U23" s="635"/>
      <c r="V23" s="635"/>
      <c r="W23" s="635"/>
      <c r="X23" s="635"/>
      <c r="Y23" s="636"/>
      <c r="Z23" s="672">
        <v>0</v>
      </c>
      <c r="AA23" s="672"/>
      <c r="AB23" s="672"/>
      <c r="AC23" s="672"/>
      <c r="AD23" s="673" t="s">
        <v>129</v>
      </c>
      <c r="AE23" s="673"/>
      <c r="AF23" s="673"/>
      <c r="AG23" s="673"/>
      <c r="AH23" s="673"/>
      <c r="AI23" s="673"/>
      <c r="AJ23" s="673"/>
      <c r="AK23" s="673"/>
      <c r="AL23" s="637" t="s">
        <v>129</v>
      </c>
      <c r="AM23" s="638"/>
      <c r="AN23" s="638"/>
      <c r="AO23" s="674"/>
      <c r="AP23" s="631" t="s">
        <v>289</v>
      </c>
      <c r="AQ23" s="711"/>
      <c r="AR23" s="711"/>
      <c r="AS23" s="711"/>
      <c r="AT23" s="711"/>
      <c r="AU23" s="711"/>
      <c r="AV23" s="711"/>
      <c r="AW23" s="711"/>
      <c r="AX23" s="711"/>
      <c r="AY23" s="711"/>
      <c r="AZ23" s="711"/>
      <c r="BA23" s="711"/>
      <c r="BB23" s="711"/>
      <c r="BC23" s="711"/>
      <c r="BD23" s="711"/>
      <c r="BE23" s="711"/>
      <c r="BF23" s="712"/>
      <c r="BG23" s="634">
        <v>2792495</v>
      </c>
      <c r="BH23" s="635"/>
      <c r="BI23" s="635"/>
      <c r="BJ23" s="635"/>
      <c r="BK23" s="635"/>
      <c r="BL23" s="635"/>
      <c r="BM23" s="635"/>
      <c r="BN23" s="636"/>
      <c r="BO23" s="672">
        <v>7</v>
      </c>
      <c r="BP23" s="672"/>
      <c r="BQ23" s="672"/>
      <c r="BR23" s="672"/>
      <c r="BS23" s="673" t="s">
        <v>129</v>
      </c>
      <c r="BT23" s="673"/>
      <c r="BU23" s="673"/>
      <c r="BV23" s="673"/>
      <c r="BW23" s="673"/>
      <c r="BX23" s="673"/>
      <c r="BY23" s="673"/>
      <c r="BZ23" s="673"/>
      <c r="CA23" s="673"/>
      <c r="CB23" s="713"/>
      <c r="CD23" s="686" t="s">
        <v>229</v>
      </c>
      <c r="CE23" s="687"/>
      <c r="CF23" s="687"/>
      <c r="CG23" s="687"/>
      <c r="CH23" s="687"/>
      <c r="CI23" s="687"/>
      <c r="CJ23" s="687"/>
      <c r="CK23" s="687"/>
      <c r="CL23" s="687"/>
      <c r="CM23" s="687"/>
      <c r="CN23" s="687"/>
      <c r="CO23" s="687"/>
      <c r="CP23" s="687"/>
      <c r="CQ23" s="688"/>
      <c r="CR23" s="686" t="s">
        <v>290</v>
      </c>
      <c r="CS23" s="687"/>
      <c r="CT23" s="687"/>
      <c r="CU23" s="687"/>
      <c r="CV23" s="687"/>
      <c r="CW23" s="687"/>
      <c r="CX23" s="687"/>
      <c r="CY23" s="688"/>
      <c r="CZ23" s="686" t="s">
        <v>291</v>
      </c>
      <c r="DA23" s="687"/>
      <c r="DB23" s="687"/>
      <c r="DC23" s="688"/>
      <c r="DD23" s="686" t="s">
        <v>292</v>
      </c>
      <c r="DE23" s="687"/>
      <c r="DF23" s="687"/>
      <c r="DG23" s="687"/>
      <c r="DH23" s="687"/>
      <c r="DI23" s="687"/>
      <c r="DJ23" s="687"/>
      <c r="DK23" s="688"/>
      <c r="DL23" s="724" t="s">
        <v>293</v>
      </c>
      <c r="DM23" s="725"/>
      <c r="DN23" s="725"/>
      <c r="DO23" s="725"/>
      <c r="DP23" s="725"/>
      <c r="DQ23" s="725"/>
      <c r="DR23" s="725"/>
      <c r="DS23" s="725"/>
      <c r="DT23" s="725"/>
      <c r="DU23" s="725"/>
      <c r="DV23" s="726"/>
      <c r="DW23" s="686" t="s">
        <v>294</v>
      </c>
      <c r="DX23" s="687"/>
      <c r="DY23" s="687"/>
      <c r="DZ23" s="687"/>
      <c r="EA23" s="687"/>
      <c r="EB23" s="687"/>
      <c r="EC23" s="688"/>
    </row>
    <row r="24" spans="2:133" ht="11.25" customHeight="1" x14ac:dyDescent="0.2">
      <c r="B24" s="631" t="s">
        <v>295</v>
      </c>
      <c r="C24" s="632"/>
      <c r="D24" s="632"/>
      <c r="E24" s="632"/>
      <c r="F24" s="632"/>
      <c r="G24" s="632"/>
      <c r="H24" s="632"/>
      <c r="I24" s="632"/>
      <c r="J24" s="632"/>
      <c r="K24" s="632"/>
      <c r="L24" s="632"/>
      <c r="M24" s="632"/>
      <c r="N24" s="632"/>
      <c r="O24" s="632"/>
      <c r="P24" s="632"/>
      <c r="Q24" s="633"/>
      <c r="R24" s="634">
        <v>40</v>
      </c>
      <c r="S24" s="635"/>
      <c r="T24" s="635"/>
      <c r="U24" s="635"/>
      <c r="V24" s="635"/>
      <c r="W24" s="635"/>
      <c r="X24" s="635"/>
      <c r="Y24" s="636"/>
      <c r="Z24" s="672">
        <v>0</v>
      </c>
      <c r="AA24" s="672"/>
      <c r="AB24" s="672"/>
      <c r="AC24" s="672"/>
      <c r="AD24" s="673" t="s">
        <v>129</v>
      </c>
      <c r="AE24" s="673"/>
      <c r="AF24" s="673"/>
      <c r="AG24" s="673"/>
      <c r="AH24" s="673"/>
      <c r="AI24" s="673"/>
      <c r="AJ24" s="673"/>
      <c r="AK24" s="673"/>
      <c r="AL24" s="637" t="s">
        <v>129</v>
      </c>
      <c r="AM24" s="638"/>
      <c r="AN24" s="638"/>
      <c r="AO24" s="674"/>
      <c r="AP24" s="631" t="s">
        <v>296</v>
      </c>
      <c r="AQ24" s="711"/>
      <c r="AR24" s="711"/>
      <c r="AS24" s="711"/>
      <c r="AT24" s="711"/>
      <c r="AU24" s="711"/>
      <c r="AV24" s="711"/>
      <c r="AW24" s="711"/>
      <c r="AX24" s="711"/>
      <c r="AY24" s="711"/>
      <c r="AZ24" s="711"/>
      <c r="BA24" s="711"/>
      <c r="BB24" s="711"/>
      <c r="BC24" s="711"/>
      <c r="BD24" s="711"/>
      <c r="BE24" s="711"/>
      <c r="BF24" s="712"/>
      <c r="BG24" s="634" t="s">
        <v>129</v>
      </c>
      <c r="BH24" s="635"/>
      <c r="BI24" s="635"/>
      <c r="BJ24" s="635"/>
      <c r="BK24" s="635"/>
      <c r="BL24" s="635"/>
      <c r="BM24" s="635"/>
      <c r="BN24" s="636"/>
      <c r="BO24" s="672" t="s">
        <v>129</v>
      </c>
      <c r="BP24" s="672"/>
      <c r="BQ24" s="672"/>
      <c r="BR24" s="672"/>
      <c r="BS24" s="673" t="s">
        <v>129</v>
      </c>
      <c r="BT24" s="673"/>
      <c r="BU24" s="673"/>
      <c r="BV24" s="673"/>
      <c r="BW24" s="673"/>
      <c r="BX24" s="673"/>
      <c r="BY24" s="673"/>
      <c r="BZ24" s="673"/>
      <c r="CA24" s="673"/>
      <c r="CB24" s="713"/>
      <c r="CD24" s="692" t="s">
        <v>297</v>
      </c>
      <c r="CE24" s="693"/>
      <c r="CF24" s="693"/>
      <c r="CG24" s="693"/>
      <c r="CH24" s="693"/>
      <c r="CI24" s="693"/>
      <c r="CJ24" s="693"/>
      <c r="CK24" s="693"/>
      <c r="CL24" s="693"/>
      <c r="CM24" s="693"/>
      <c r="CN24" s="693"/>
      <c r="CO24" s="693"/>
      <c r="CP24" s="693"/>
      <c r="CQ24" s="694"/>
      <c r="CR24" s="689">
        <v>38786578</v>
      </c>
      <c r="CS24" s="690"/>
      <c r="CT24" s="690"/>
      <c r="CU24" s="690"/>
      <c r="CV24" s="690"/>
      <c r="CW24" s="690"/>
      <c r="CX24" s="690"/>
      <c r="CY24" s="715"/>
      <c r="CZ24" s="716">
        <v>51</v>
      </c>
      <c r="DA24" s="698"/>
      <c r="DB24" s="698"/>
      <c r="DC24" s="718"/>
      <c r="DD24" s="714">
        <v>20238650</v>
      </c>
      <c r="DE24" s="690"/>
      <c r="DF24" s="690"/>
      <c r="DG24" s="690"/>
      <c r="DH24" s="690"/>
      <c r="DI24" s="690"/>
      <c r="DJ24" s="690"/>
      <c r="DK24" s="715"/>
      <c r="DL24" s="714">
        <v>20166408</v>
      </c>
      <c r="DM24" s="690"/>
      <c r="DN24" s="690"/>
      <c r="DO24" s="690"/>
      <c r="DP24" s="690"/>
      <c r="DQ24" s="690"/>
      <c r="DR24" s="690"/>
      <c r="DS24" s="690"/>
      <c r="DT24" s="690"/>
      <c r="DU24" s="690"/>
      <c r="DV24" s="715"/>
      <c r="DW24" s="716">
        <v>46.1</v>
      </c>
      <c r="DX24" s="698"/>
      <c r="DY24" s="698"/>
      <c r="DZ24" s="698"/>
      <c r="EA24" s="698"/>
      <c r="EB24" s="698"/>
      <c r="EC24" s="717"/>
    </row>
    <row r="25" spans="2:133" ht="11.25" customHeight="1" x14ac:dyDescent="0.2">
      <c r="B25" s="631" t="s">
        <v>298</v>
      </c>
      <c r="C25" s="632"/>
      <c r="D25" s="632"/>
      <c r="E25" s="632"/>
      <c r="F25" s="632"/>
      <c r="G25" s="632"/>
      <c r="H25" s="632"/>
      <c r="I25" s="632"/>
      <c r="J25" s="632"/>
      <c r="K25" s="632"/>
      <c r="L25" s="632"/>
      <c r="M25" s="632"/>
      <c r="N25" s="632"/>
      <c r="O25" s="632"/>
      <c r="P25" s="632"/>
      <c r="Q25" s="633"/>
      <c r="R25" s="634">
        <v>46303986</v>
      </c>
      <c r="S25" s="635"/>
      <c r="T25" s="635"/>
      <c r="U25" s="635"/>
      <c r="V25" s="635"/>
      <c r="W25" s="635"/>
      <c r="X25" s="635"/>
      <c r="Y25" s="636"/>
      <c r="Z25" s="672">
        <v>59.1</v>
      </c>
      <c r="AA25" s="672"/>
      <c r="AB25" s="672"/>
      <c r="AC25" s="672"/>
      <c r="AD25" s="673">
        <v>43483129</v>
      </c>
      <c r="AE25" s="673"/>
      <c r="AF25" s="673"/>
      <c r="AG25" s="673"/>
      <c r="AH25" s="673"/>
      <c r="AI25" s="673"/>
      <c r="AJ25" s="673"/>
      <c r="AK25" s="673"/>
      <c r="AL25" s="637">
        <v>99.4</v>
      </c>
      <c r="AM25" s="638"/>
      <c r="AN25" s="638"/>
      <c r="AO25" s="674"/>
      <c r="AP25" s="631" t="s">
        <v>299</v>
      </c>
      <c r="AQ25" s="711"/>
      <c r="AR25" s="711"/>
      <c r="AS25" s="711"/>
      <c r="AT25" s="711"/>
      <c r="AU25" s="711"/>
      <c r="AV25" s="711"/>
      <c r="AW25" s="711"/>
      <c r="AX25" s="711"/>
      <c r="AY25" s="711"/>
      <c r="AZ25" s="711"/>
      <c r="BA25" s="711"/>
      <c r="BB25" s="711"/>
      <c r="BC25" s="711"/>
      <c r="BD25" s="711"/>
      <c r="BE25" s="711"/>
      <c r="BF25" s="712"/>
      <c r="BG25" s="634" t="s">
        <v>129</v>
      </c>
      <c r="BH25" s="635"/>
      <c r="BI25" s="635"/>
      <c r="BJ25" s="635"/>
      <c r="BK25" s="635"/>
      <c r="BL25" s="635"/>
      <c r="BM25" s="635"/>
      <c r="BN25" s="636"/>
      <c r="BO25" s="672" t="s">
        <v>129</v>
      </c>
      <c r="BP25" s="672"/>
      <c r="BQ25" s="672"/>
      <c r="BR25" s="672"/>
      <c r="BS25" s="673" t="s">
        <v>129</v>
      </c>
      <c r="BT25" s="673"/>
      <c r="BU25" s="673"/>
      <c r="BV25" s="673"/>
      <c r="BW25" s="673"/>
      <c r="BX25" s="673"/>
      <c r="BY25" s="673"/>
      <c r="BZ25" s="673"/>
      <c r="CA25" s="673"/>
      <c r="CB25" s="713"/>
      <c r="CD25" s="631" t="s">
        <v>300</v>
      </c>
      <c r="CE25" s="632"/>
      <c r="CF25" s="632"/>
      <c r="CG25" s="632"/>
      <c r="CH25" s="632"/>
      <c r="CI25" s="632"/>
      <c r="CJ25" s="632"/>
      <c r="CK25" s="632"/>
      <c r="CL25" s="632"/>
      <c r="CM25" s="632"/>
      <c r="CN25" s="632"/>
      <c r="CO25" s="632"/>
      <c r="CP25" s="632"/>
      <c r="CQ25" s="633"/>
      <c r="CR25" s="634">
        <v>10755639</v>
      </c>
      <c r="CS25" s="647"/>
      <c r="CT25" s="647"/>
      <c r="CU25" s="647"/>
      <c r="CV25" s="647"/>
      <c r="CW25" s="647"/>
      <c r="CX25" s="647"/>
      <c r="CY25" s="648"/>
      <c r="CZ25" s="637">
        <v>14.1</v>
      </c>
      <c r="DA25" s="649"/>
      <c r="DB25" s="649"/>
      <c r="DC25" s="650"/>
      <c r="DD25" s="640">
        <v>9620356</v>
      </c>
      <c r="DE25" s="647"/>
      <c r="DF25" s="647"/>
      <c r="DG25" s="647"/>
      <c r="DH25" s="647"/>
      <c r="DI25" s="647"/>
      <c r="DJ25" s="647"/>
      <c r="DK25" s="648"/>
      <c r="DL25" s="640">
        <v>9548515</v>
      </c>
      <c r="DM25" s="647"/>
      <c r="DN25" s="647"/>
      <c r="DO25" s="647"/>
      <c r="DP25" s="647"/>
      <c r="DQ25" s="647"/>
      <c r="DR25" s="647"/>
      <c r="DS25" s="647"/>
      <c r="DT25" s="647"/>
      <c r="DU25" s="647"/>
      <c r="DV25" s="648"/>
      <c r="DW25" s="637">
        <v>21.8</v>
      </c>
      <c r="DX25" s="649"/>
      <c r="DY25" s="649"/>
      <c r="DZ25" s="649"/>
      <c r="EA25" s="649"/>
      <c r="EB25" s="649"/>
      <c r="EC25" s="661"/>
    </row>
    <row r="26" spans="2:133" ht="11.25" customHeight="1" x14ac:dyDescent="0.2">
      <c r="B26" s="631" t="s">
        <v>301</v>
      </c>
      <c r="C26" s="632"/>
      <c r="D26" s="632"/>
      <c r="E26" s="632"/>
      <c r="F26" s="632"/>
      <c r="G26" s="632"/>
      <c r="H26" s="632"/>
      <c r="I26" s="632"/>
      <c r="J26" s="632"/>
      <c r="K26" s="632"/>
      <c r="L26" s="632"/>
      <c r="M26" s="632"/>
      <c r="N26" s="632"/>
      <c r="O26" s="632"/>
      <c r="P26" s="632"/>
      <c r="Q26" s="633"/>
      <c r="R26" s="634">
        <v>18116</v>
      </c>
      <c r="S26" s="635"/>
      <c r="T26" s="635"/>
      <c r="U26" s="635"/>
      <c r="V26" s="635"/>
      <c r="W26" s="635"/>
      <c r="X26" s="635"/>
      <c r="Y26" s="636"/>
      <c r="Z26" s="672">
        <v>0</v>
      </c>
      <c r="AA26" s="672"/>
      <c r="AB26" s="672"/>
      <c r="AC26" s="672"/>
      <c r="AD26" s="673">
        <v>18116</v>
      </c>
      <c r="AE26" s="673"/>
      <c r="AF26" s="673"/>
      <c r="AG26" s="673"/>
      <c r="AH26" s="673"/>
      <c r="AI26" s="673"/>
      <c r="AJ26" s="673"/>
      <c r="AK26" s="673"/>
      <c r="AL26" s="637">
        <v>0</v>
      </c>
      <c r="AM26" s="638"/>
      <c r="AN26" s="638"/>
      <c r="AO26" s="674"/>
      <c r="AP26" s="631" t="s">
        <v>302</v>
      </c>
      <c r="AQ26" s="711"/>
      <c r="AR26" s="711"/>
      <c r="AS26" s="711"/>
      <c r="AT26" s="711"/>
      <c r="AU26" s="711"/>
      <c r="AV26" s="711"/>
      <c r="AW26" s="711"/>
      <c r="AX26" s="711"/>
      <c r="AY26" s="711"/>
      <c r="AZ26" s="711"/>
      <c r="BA26" s="711"/>
      <c r="BB26" s="711"/>
      <c r="BC26" s="711"/>
      <c r="BD26" s="711"/>
      <c r="BE26" s="711"/>
      <c r="BF26" s="712"/>
      <c r="BG26" s="634" t="s">
        <v>129</v>
      </c>
      <c r="BH26" s="635"/>
      <c r="BI26" s="635"/>
      <c r="BJ26" s="635"/>
      <c r="BK26" s="635"/>
      <c r="BL26" s="635"/>
      <c r="BM26" s="635"/>
      <c r="BN26" s="636"/>
      <c r="BO26" s="672" t="s">
        <v>129</v>
      </c>
      <c r="BP26" s="672"/>
      <c r="BQ26" s="672"/>
      <c r="BR26" s="672"/>
      <c r="BS26" s="673" t="s">
        <v>129</v>
      </c>
      <c r="BT26" s="673"/>
      <c r="BU26" s="673"/>
      <c r="BV26" s="673"/>
      <c r="BW26" s="673"/>
      <c r="BX26" s="673"/>
      <c r="BY26" s="673"/>
      <c r="BZ26" s="673"/>
      <c r="CA26" s="673"/>
      <c r="CB26" s="713"/>
      <c r="CD26" s="631" t="s">
        <v>303</v>
      </c>
      <c r="CE26" s="632"/>
      <c r="CF26" s="632"/>
      <c r="CG26" s="632"/>
      <c r="CH26" s="632"/>
      <c r="CI26" s="632"/>
      <c r="CJ26" s="632"/>
      <c r="CK26" s="632"/>
      <c r="CL26" s="632"/>
      <c r="CM26" s="632"/>
      <c r="CN26" s="632"/>
      <c r="CO26" s="632"/>
      <c r="CP26" s="632"/>
      <c r="CQ26" s="633"/>
      <c r="CR26" s="634">
        <v>6433974</v>
      </c>
      <c r="CS26" s="635"/>
      <c r="CT26" s="635"/>
      <c r="CU26" s="635"/>
      <c r="CV26" s="635"/>
      <c r="CW26" s="635"/>
      <c r="CX26" s="635"/>
      <c r="CY26" s="636"/>
      <c r="CZ26" s="637">
        <v>8.5</v>
      </c>
      <c r="DA26" s="649"/>
      <c r="DB26" s="649"/>
      <c r="DC26" s="650"/>
      <c r="DD26" s="640">
        <v>5615801</v>
      </c>
      <c r="DE26" s="635"/>
      <c r="DF26" s="635"/>
      <c r="DG26" s="635"/>
      <c r="DH26" s="635"/>
      <c r="DI26" s="635"/>
      <c r="DJ26" s="635"/>
      <c r="DK26" s="636"/>
      <c r="DL26" s="640" t="s">
        <v>129</v>
      </c>
      <c r="DM26" s="635"/>
      <c r="DN26" s="635"/>
      <c r="DO26" s="635"/>
      <c r="DP26" s="635"/>
      <c r="DQ26" s="635"/>
      <c r="DR26" s="635"/>
      <c r="DS26" s="635"/>
      <c r="DT26" s="635"/>
      <c r="DU26" s="635"/>
      <c r="DV26" s="636"/>
      <c r="DW26" s="637" t="s">
        <v>129</v>
      </c>
      <c r="DX26" s="649"/>
      <c r="DY26" s="649"/>
      <c r="DZ26" s="649"/>
      <c r="EA26" s="649"/>
      <c r="EB26" s="649"/>
      <c r="EC26" s="661"/>
    </row>
    <row r="27" spans="2:133" ht="11.25" customHeight="1" x14ac:dyDescent="0.2">
      <c r="B27" s="631" t="s">
        <v>304</v>
      </c>
      <c r="C27" s="632"/>
      <c r="D27" s="632"/>
      <c r="E27" s="632"/>
      <c r="F27" s="632"/>
      <c r="G27" s="632"/>
      <c r="H27" s="632"/>
      <c r="I27" s="632"/>
      <c r="J27" s="632"/>
      <c r="K27" s="632"/>
      <c r="L27" s="632"/>
      <c r="M27" s="632"/>
      <c r="N27" s="632"/>
      <c r="O27" s="632"/>
      <c r="P27" s="632"/>
      <c r="Q27" s="633"/>
      <c r="R27" s="634">
        <v>495738</v>
      </c>
      <c r="S27" s="635"/>
      <c r="T27" s="635"/>
      <c r="U27" s="635"/>
      <c r="V27" s="635"/>
      <c r="W27" s="635"/>
      <c r="X27" s="635"/>
      <c r="Y27" s="636"/>
      <c r="Z27" s="672">
        <v>0.6</v>
      </c>
      <c r="AA27" s="672"/>
      <c r="AB27" s="672"/>
      <c r="AC27" s="672"/>
      <c r="AD27" s="673" t="s">
        <v>129</v>
      </c>
      <c r="AE27" s="673"/>
      <c r="AF27" s="673"/>
      <c r="AG27" s="673"/>
      <c r="AH27" s="673"/>
      <c r="AI27" s="673"/>
      <c r="AJ27" s="673"/>
      <c r="AK27" s="673"/>
      <c r="AL27" s="637" t="s">
        <v>129</v>
      </c>
      <c r="AM27" s="638"/>
      <c r="AN27" s="638"/>
      <c r="AO27" s="674"/>
      <c r="AP27" s="631" t="s">
        <v>305</v>
      </c>
      <c r="AQ27" s="632"/>
      <c r="AR27" s="632"/>
      <c r="AS27" s="632"/>
      <c r="AT27" s="632"/>
      <c r="AU27" s="632"/>
      <c r="AV27" s="632"/>
      <c r="AW27" s="632"/>
      <c r="AX27" s="632"/>
      <c r="AY27" s="632"/>
      <c r="AZ27" s="632"/>
      <c r="BA27" s="632"/>
      <c r="BB27" s="632"/>
      <c r="BC27" s="632"/>
      <c r="BD27" s="632"/>
      <c r="BE27" s="632"/>
      <c r="BF27" s="633"/>
      <c r="BG27" s="634">
        <v>39946546</v>
      </c>
      <c r="BH27" s="635"/>
      <c r="BI27" s="635"/>
      <c r="BJ27" s="635"/>
      <c r="BK27" s="635"/>
      <c r="BL27" s="635"/>
      <c r="BM27" s="635"/>
      <c r="BN27" s="636"/>
      <c r="BO27" s="672">
        <v>100</v>
      </c>
      <c r="BP27" s="672"/>
      <c r="BQ27" s="672"/>
      <c r="BR27" s="672"/>
      <c r="BS27" s="673">
        <v>171073</v>
      </c>
      <c r="BT27" s="673"/>
      <c r="BU27" s="673"/>
      <c r="BV27" s="673"/>
      <c r="BW27" s="673"/>
      <c r="BX27" s="673"/>
      <c r="BY27" s="673"/>
      <c r="BZ27" s="673"/>
      <c r="CA27" s="673"/>
      <c r="CB27" s="713"/>
      <c r="CD27" s="631" t="s">
        <v>306</v>
      </c>
      <c r="CE27" s="632"/>
      <c r="CF27" s="632"/>
      <c r="CG27" s="632"/>
      <c r="CH27" s="632"/>
      <c r="CI27" s="632"/>
      <c r="CJ27" s="632"/>
      <c r="CK27" s="632"/>
      <c r="CL27" s="632"/>
      <c r="CM27" s="632"/>
      <c r="CN27" s="632"/>
      <c r="CO27" s="632"/>
      <c r="CP27" s="632"/>
      <c r="CQ27" s="633"/>
      <c r="CR27" s="634">
        <v>24302390</v>
      </c>
      <c r="CS27" s="647"/>
      <c r="CT27" s="647"/>
      <c r="CU27" s="647"/>
      <c r="CV27" s="647"/>
      <c r="CW27" s="647"/>
      <c r="CX27" s="647"/>
      <c r="CY27" s="648"/>
      <c r="CZ27" s="637">
        <v>32</v>
      </c>
      <c r="DA27" s="649"/>
      <c r="DB27" s="649"/>
      <c r="DC27" s="650"/>
      <c r="DD27" s="640">
        <v>6908172</v>
      </c>
      <c r="DE27" s="647"/>
      <c r="DF27" s="647"/>
      <c r="DG27" s="647"/>
      <c r="DH27" s="647"/>
      <c r="DI27" s="647"/>
      <c r="DJ27" s="647"/>
      <c r="DK27" s="648"/>
      <c r="DL27" s="640">
        <v>6907771</v>
      </c>
      <c r="DM27" s="647"/>
      <c r="DN27" s="647"/>
      <c r="DO27" s="647"/>
      <c r="DP27" s="647"/>
      <c r="DQ27" s="647"/>
      <c r="DR27" s="647"/>
      <c r="DS27" s="647"/>
      <c r="DT27" s="647"/>
      <c r="DU27" s="647"/>
      <c r="DV27" s="648"/>
      <c r="DW27" s="637">
        <v>15.8</v>
      </c>
      <c r="DX27" s="649"/>
      <c r="DY27" s="649"/>
      <c r="DZ27" s="649"/>
      <c r="EA27" s="649"/>
      <c r="EB27" s="649"/>
      <c r="EC27" s="661"/>
    </row>
    <row r="28" spans="2:133" ht="11.25" customHeight="1" x14ac:dyDescent="0.2">
      <c r="B28" s="631" t="s">
        <v>307</v>
      </c>
      <c r="C28" s="632"/>
      <c r="D28" s="632"/>
      <c r="E28" s="632"/>
      <c r="F28" s="632"/>
      <c r="G28" s="632"/>
      <c r="H28" s="632"/>
      <c r="I28" s="632"/>
      <c r="J28" s="632"/>
      <c r="K28" s="632"/>
      <c r="L28" s="632"/>
      <c r="M28" s="632"/>
      <c r="N28" s="632"/>
      <c r="O28" s="632"/>
      <c r="P28" s="632"/>
      <c r="Q28" s="633"/>
      <c r="R28" s="634">
        <v>850622</v>
      </c>
      <c r="S28" s="635"/>
      <c r="T28" s="635"/>
      <c r="U28" s="635"/>
      <c r="V28" s="635"/>
      <c r="W28" s="635"/>
      <c r="X28" s="635"/>
      <c r="Y28" s="636"/>
      <c r="Z28" s="672">
        <v>1.1000000000000001</v>
      </c>
      <c r="AA28" s="672"/>
      <c r="AB28" s="672"/>
      <c r="AC28" s="672"/>
      <c r="AD28" s="673">
        <v>250448</v>
      </c>
      <c r="AE28" s="673"/>
      <c r="AF28" s="673"/>
      <c r="AG28" s="673"/>
      <c r="AH28" s="673"/>
      <c r="AI28" s="673"/>
      <c r="AJ28" s="673"/>
      <c r="AK28" s="673"/>
      <c r="AL28" s="637">
        <v>0.6</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308</v>
      </c>
      <c r="CE28" s="632"/>
      <c r="CF28" s="632"/>
      <c r="CG28" s="632"/>
      <c r="CH28" s="632"/>
      <c r="CI28" s="632"/>
      <c r="CJ28" s="632"/>
      <c r="CK28" s="632"/>
      <c r="CL28" s="632"/>
      <c r="CM28" s="632"/>
      <c r="CN28" s="632"/>
      <c r="CO28" s="632"/>
      <c r="CP28" s="632"/>
      <c r="CQ28" s="633"/>
      <c r="CR28" s="634">
        <v>3728549</v>
      </c>
      <c r="CS28" s="635"/>
      <c r="CT28" s="635"/>
      <c r="CU28" s="635"/>
      <c r="CV28" s="635"/>
      <c r="CW28" s="635"/>
      <c r="CX28" s="635"/>
      <c r="CY28" s="636"/>
      <c r="CZ28" s="637">
        <v>4.9000000000000004</v>
      </c>
      <c r="DA28" s="649"/>
      <c r="DB28" s="649"/>
      <c r="DC28" s="650"/>
      <c r="DD28" s="640">
        <v>3710122</v>
      </c>
      <c r="DE28" s="635"/>
      <c r="DF28" s="635"/>
      <c r="DG28" s="635"/>
      <c r="DH28" s="635"/>
      <c r="DI28" s="635"/>
      <c r="DJ28" s="635"/>
      <c r="DK28" s="636"/>
      <c r="DL28" s="640">
        <v>3710122</v>
      </c>
      <c r="DM28" s="635"/>
      <c r="DN28" s="635"/>
      <c r="DO28" s="635"/>
      <c r="DP28" s="635"/>
      <c r="DQ28" s="635"/>
      <c r="DR28" s="635"/>
      <c r="DS28" s="635"/>
      <c r="DT28" s="635"/>
      <c r="DU28" s="635"/>
      <c r="DV28" s="636"/>
      <c r="DW28" s="637">
        <v>8.5</v>
      </c>
      <c r="DX28" s="649"/>
      <c r="DY28" s="649"/>
      <c r="DZ28" s="649"/>
      <c r="EA28" s="649"/>
      <c r="EB28" s="649"/>
      <c r="EC28" s="661"/>
    </row>
    <row r="29" spans="2:133" ht="11.25" customHeight="1" x14ac:dyDescent="0.2">
      <c r="B29" s="631" t="s">
        <v>309</v>
      </c>
      <c r="C29" s="632"/>
      <c r="D29" s="632"/>
      <c r="E29" s="632"/>
      <c r="F29" s="632"/>
      <c r="G29" s="632"/>
      <c r="H29" s="632"/>
      <c r="I29" s="632"/>
      <c r="J29" s="632"/>
      <c r="K29" s="632"/>
      <c r="L29" s="632"/>
      <c r="M29" s="632"/>
      <c r="N29" s="632"/>
      <c r="O29" s="632"/>
      <c r="P29" s="632"/>
      <c r="Q29" s="633"/>
      <c r="R29" s="634">
        <v>483386</v>
      </c>
      <c r="S29" s="635"/>
      <c r="T29" s="635"/>
      <c r="U29" s="635"/>
      <c r="V29" s="635"/>
      <c r="W29" s="635"/>
      <c r="X29" s="635"/>
      <c r="Y29" s="636"/>
      <c r="Z29" s="672">
        <v>0.6</v>
      </c>
      <c r="AA29" s="672"/>
      <c r="AB29" s="672"/>
      <c r="AC29" s="672"/>
      <c r="AD29" s="673" t="s">
        <v>129</v>
      </c>
      <c r="AE29" s="673"/>
      <c r="AF29" s="673"/>
      <c r="AG29" s="673"/>
      <c r="AH29" s="673"/>
      <c r="AI29" s="673"/>
      <c r="AJ29" s="673"/>
      <c r="AK29" s="673"/>
      <c r="AL29" s="637" t="s">
        <v>129</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310</v>
      </c>
      <c r="CE29" s="654"/>
      <c r="CF29" s="631" t="s">
        <v>311</v>
      </c>
      <c r="CG29" s="632"/>
      <c r="CH29" s="632"/>
      <c r="CI29" s="632"/>
      <c r="CJ29" s="632"/>
      <c r="CK29" s="632"/>
      <c r="CL29" s="632"/>
      <c r="CM29" s="632"/>
      <c r="CN29" s="632"/>
      <c r="CO29" s="632"/>
      <c r="CP29" s="632"/>
      <c r="CQ29" s="633"/>
      <c r="CR29" s="634">
        <v>3728436</v>
      </c>
      <c r="CS29" s="647"/>
      <c r="CT29" s="647"/>
      <c r="CU29" s="647"/>
      <c r="CV29" s="647"/>
      <c r="CW29" s="647"/>
      <c r="CX29" s="647"/>
      <c r="CY29" s="648"/>
      <c r="CZ29" s="637">
        <v>4.9000000000000004</v>
      </c>
      <c r="DA29" s="649"/>
      <c r="DB29" s="649"/>
      <c r="DC29" s="650"/>
      <c r="DD29" s="640">
        <v>3710009</v>
      </c>
      <c r="DE29" s="647"/>
      <c r="DF29" s="647"/>
      <c r="DG29" s="647"/>
      <c r="DH29" s="647"/>
      <c r="DI29" s="647"/>
      <c r="DJ29" s="647"/>
      <c r="DK29" s="648"/>
      <c r="DL29" s="640">
        <v>3710009</v>
      </c>
      <c r="DM29" s="647"/>
      <c r="DN29" s="647"/>
      <c r="DO29" s="647"/>
      <c r="DP29" s="647"/>
      <c r="DQ29" s="647"/>
      <c r="DR29" s="647"/>
      <c r="DS29" s="647"/>
      <c r="DT29" s="647"/>
      <c r="DU29" s="647"/>
      <c r="DV29" s="648"/>
      <c r="DW29" s="637">
        <v>8.5</v>
      </c>
      <c r="DX29" s="649"/>
      <c r="DY29" s="649"/>
      <c r="DZ29" s="649"/>
      <c r="EA29" s="649"/>
      <c r="EB29" s="649"/>
      <c r="EC29" s="661"/>
    </row>
    <row r="30" spans="2:133" ht="11.25" customHeight="1" x14ac:dyDescent="0.2">
      <c r="B30" s="631" t="s">
        <v>312</v>
      </c>
      <c r="C30" s="632"/>
      <c r="D30" s="632"/>
      <c r="E30" s="632"/>
      <c r="F30" s="632"/>
      <c r="G30" s="632"/>
      <c r="H30" s="632"/>
      <c r="I30" s="632"/>
      <c r="J30" s="632"/>
      <c r="K30" s="632"/>
      <c r="L30" s="632"/>
      <c r="M30" s="632"/>
      <c r="N30" s="632"/>
      <c r="O30" s="632"/>
      <c r="P30" s="632"/>
      <c r="Q30" s="633"/>
      <c r="R30" s="634">
        <v>15819879</v>
      </c>
      <c r="S30" s="635"/>
      <c r="T30" s="635"/>
      <c r="U30" s="635"/>
      <c r="V30" s="635"/>
      <c r="W30" s="635"/>
      <c r="X30" s="635"/>
      <c r="Y30" s="636"/>
      <c r="Z30" s="672">
        <v>20.2</v>
      </c>
      <c r="AA30" s="672"/>
      <c r="AB30" s="672"/>
      <c r="AC30" s="672"/>
      <c r="AD30" s="673" t="s">
        <v>129</v>
      </c>
      <c r="AE30" s="673"/>
      <c r="AF30" s="673"/>
      <c r="AG30" s="673"/>
      <c r="AH30" s="673"/>
      <c r="AI30" s="673"/>
      <c r="AJ30" s="673"/>
      <c r="AK30" s="673"/>
      <c r="AL30" s="637" t="s">
        <v>129</v>
      </c>
      <c r="AM30" s="638"/>
      <c r="AN30" s="638"/>
      <c r="AO30" s="674"/>
      <c r="AP30" s="686" t="s">
        <v>229</v>
      </c>
      <c r="AQ30" s="687"/>
      <c r="AR30" s="687"/>
      <c r="AS30" s="687"/>
      <c r="AT30" s="687"/>
      <c r="AU30" s="687"/>
      <c r="AV30" s="687"/>
      <c r="AW30" s="687"/>
      <c r="AX30" s="687"/>
      <c r="AY30" s="687"/>
      <c r="AZ30" s="687"/>
      <c r="BA30" s="687"/>
      <c r="BB30" s="687"/>
      <c r="BC30" s="687"/>
      <c r="BD30" s="687"/>
      <c r="BE30" s="687"/>
      <c r="BF30" s="688"/>
      <c r="BG30" s="686" t="s">
        <v>313</v>
      </c>
      <c r="BH30" s="704"/>
      <c r="BI30" s="704"/>
      <c r="BJ30" s="704"/>
      <c r="BK30" s="704"/>
      <c r="BL30" s="704"/>
      <c r="BM30" s="704"/>
      <c r="BN30" s="704"/>
      <c r="BO30" s="704"/>
      <c r="BP30" s="704"/>
      <c r="BQ30" s="705"/>
      <c r="BR30" s="686" t="s">
        <v>314</v>
      </c>
      <c r="BS30" s="704"/>
      <c r="BT30" s="704"/>
      <c r="BU30" s="704"/>
      <c r="BV30" s="704"/>
      <c r="BW30" s="704"/>
      <c r="BX30" s="704"/>
      <c r="BY30" s="704"/>
      <c r="BZ30" s="704"/>
      <c r="CA30" s="704"/>
      <c r="CB30" s="705"/>
      <c r="CD30" s="655"/>
      <c r="CE30" s="656"/>
      <c r="CF30" s="631" t="s">
        <v>315</v>
      </c>
      <c r="CG30" s="632"/>
      <c r="CH30" s="632"/>
      <c r="CI30" s="632"/>
      <c r="CJ30" s="632"/>
      <c r="CK30" s="632"/>
      <c r="CL30" s="632"/>
      <c r="CM30" s="632"/>
      <c r="CN30" s="632"/>
      <c r="CO30" s="632"/>
      <c r="CP30" s="632"/>
      <c r="CQ30" s="633"/>
      <c r="CR30" s="634">
        <v>3557614</v>
      </c>
      <c r="CS30" s="635"/>
      <c r="CT30" s="635"/>
      <c r="CU30" s="635"/>
      <c r="CV30" s="635"/>
      <c r="CW30" s="635"/>
      <c r="CX30" s="635"/>
      <c r="CY30" s="636"/>
      <c r="CZ30" s="637">
        <v>4.7</v>
      </c>
      <c r="DA30" s="649"/>
      <c r="DB30" s="649"/>
      <c r="DC30" s="650"/>
      <c r="DD30" s="640">
        <v>3541022</v>
      </c>
      <c r="DE30" s="635"/>
      <c r="DF30" s="635"/>
      <c r="DG30" s="635"/>
      <c r="DH30" s="635"/>
      <c r="DI30" s="635"/>
      <c r="DJ30" s="635"/>
      <c r="DK30" s="636"/>
      <c r="DL30" s="640">
        <v>3541022</v>
      </c>
      <c r="DM30" s="635"/>
      <c r="DN30" s="635"/>
      <c r="DO30" s="635"/>
      <c r="DP30" s="635"/>
      <c r="DQ30" s="635"/>
      <c r="DR30" s="635"/>
      <c r="DS30" s="635"/>
      <c r="DT30" s="635"/>
      <c r="DU30" s="635"/>
      <c r="DV30" s="636"/>
      <c r="DW30" s="637">
        <v>8.1</v>
      </c>
      <c r="DX30" s="649"/>
      <c r="DY30" s="649"/>
      <c r="DZ30" s="649"/>
      <c r="EA30" s="649"/>
      <c r="EB30" s="649"/>
      <c r="EC30" s="661"/>
    </row>
    <row r="31" spans="2:133" ht="11.25" customHeight="1" x14ac:dyDescent="0.2">
      <c r="B31" s="701" t="s">
        <v>316</v>
      </c>
      <c r="C31" s="702"/>
      <c r="D31" s="702"/>
      <c r="E31" s="702"/>
      <c r="F31" s="702"/>
      <c r="G31" s="702"/>
      <c r="H31" s="702"/>
      <c r="I31" s="702"/>
      <c r="J31" s="702"/>
      <c r="K31" s="702"/>
      <c r="L31" s="702"/>
      <c r="M31" s="702"/>
      <c r="N31" s="702"/>
      <c r="O31" s="702"/>
      <c r="P31" s="702"/>
      <c r="Q31" s="703"/>
      <c r="R31" s="634" t="s">
        <v>129</v>
      </c>
      <c r="S31" s="635"/>
      <c r="T31" s="635"/>
      <c r="U31" s="635"/>
      <c r="V31" s="635"/>
      <c r="W31" s="635"/>
      <c r="X31" s="635"/>
      <c r="Y31" s="636"/>
      <c r="Z31" s="672" t="s">
        <v>129</v>
      </c>
      <c r="AA31" s="672"/>
      <c r="AB31" s="672"/>
      <c r="AC31" s="672"/>
      <c r="AD31" s="673" t="s">
        <v>129</v>
      </c>
      <c r="AE31" s="673"/>
      <c r="AF31" s="673"/>
      <c r="AG31" s="673"/>
      <c r="AH31" s="673"/>
      <c r="AI31" s="673"/>
      <c r="AJ31" s="673"/>
      <c r="AK31" s="673"/>
      <c r="AL31" s="637" t="s">
        <v>129</v>
      </c>
      <c r="AM31" s="638"/>
      <c r="AN31" s="638"/>
      <c r="AO31" s="674"/>
      <c r="AP31" s="706" t="s">
        <v>317</v>
      </c>
      <c r="AQ31" s="707"/>
      <c r="AR31" s="707"/>
      <c r="AS31" s="707"/>
      <c r="AT31" s="708" t="s">
        <v>318</v>
      </c>
      <c r="AU31" s="212"/>
      <c r="AV31" s="212"/>
      <c r="AW31" s="212"/>
      <c r="AX31" s="692" t="s">
        <v>191</v>
      </c>
      <c r="AY31" s="693"/>
      <c r="AZ31" s="693"/>
      <c r="BA31" s="693"/>
      <c r="BB31" s="693"/>
      <c r="BC31" s="693"/>
      <c r="BD31" s="693"/>
      <c r="BE31" s="693"/>
      <c r="BF31" s="694"/>
      <c r="BG31" s="696">
        <v>99.5</v>
      </c>
      <c r="BH31" s="697"/>
      <c r="BI31" s="697"/>
      <c r="BJ31" s="697"/>
      <c r="BK31" s="697"/>
      <c r="BL31" s="697"/>
      <c r="BM31" s="698">
        <v>99</v>
      </c>
      <c r="BN31" s="697"/>
      <c r="BO31" s="697"/>
      <c r="BP31" s="697"/>
      <c r="BQ31" s="699"/>
      <c r="BR31" s="696">
        <v>99.5</v>
      </c>
      <c r="BS31" s="697"/>
      <c r="BT31" s="697"/>
      <c r="BU31" s="697"/>
      <c r="BV31" s="697"/>
      <c r="BW31" s="697"/>
      <c r="BX31" s="698">
        <v>98.7</v>
      </c>
      <c r="BY31" s="697"/>
      <c r="BZ31" s="697"/>
      <c r="CA31" s="697"/>
      <c r="CB31" s="699"/>
      <c r="CD31" s="655"/>
      <c r="CE31" s="656"/>
      <c r="CF31" s="631" t="s">
        <v>319</v>
      </c>
      <c r="CG31" s="632"/>
      <c r="CH31" s="632"/>
      <c r="CI31" s="632"/>
      <c r="CJ31" s="632"/>
      <c r="CK31" s="632"/>
      <c r="CL31" s="632"/>
      <c r="CM31" s="632"/>
      <c r="CN31" s="632"/>
      <c r="CO31" s="632"/>
      <c r="CP31" s="632"/>
      <c r="CQ31" s="633"/>
      <c r="CR31" s="634">
        <v>170822</v>
      </c>
      <c r="CS31" s="647"/>
      <c r="CT31" s="647"/>
      <c r="CU31" s="647"/>
      <c r="CV31" s="647"/>
      <c r="CW31" s="647"/>
      <c r="CX31" s="647"/>
      <c r="CY31" s="648"/>
      <c r="CZ31" s="637">
        <v>0.2</v>
      </c>
      <c r="DA31" s="649"/>
      <c r="DB31" s="649"/>
      <c r="DC31" s="650"/>
      <c r="DD31" s="640">
        <v>168987</v>
      </c>
      <c r="DE31" s="647"/>
      <c r="DF31" s="647"/>
      <c r="DG31" s="647"/>
      <c r="DH31" s="647"/>
      <c r="DI31" s="647"/>
      <c r="DJ31" s="647"/>
      <c r="DK31" s="648"/>
      <c r="DL31" s="640">
        <v>168987</v>
      </c>
      <c r="DM31" s="647"/>
      <c r="DN31" s="647"/>
      <c r="DO31" s="647"/>
      <c r="DP31" s="647"/>
      <c r="DQ31" s="647"/>
      <c r="DR31" s="647"/>
      <c r="DS31" s="647"/>
      <c r="DT31" s="647"/>
      <c r="DU31" s="647"/>
      <c r="DV31" s="648"/>
      <c r="DW31" s="637">
        <v>0.4</v>
      </c>
      <c r="DX31" s="649"/>
      <c r="DY31" s="649"/>
      <c r="DZ31" s="649"/>
      <c r="EA31" s="649"/>
      <c r="EB31" s="649"/>
      <c r="EC31" s="661"/>
    </row>
    <row r="32" spans="2:133" ht="11.25" customHeight="1" x14ac:dyDescent="0.2">
      <c r="B32" s="631" t="s">
        <v>320</v>
      </c>
      <c r="C32" s="632"/>
      <c r="D32" s="632"/>
      <c r="E32" s="632"/>
      <c r="F32" s="632"/>
      <c r="G32" s="632"/>
      <c r="H32" s="632"/>
      <c r="I32" s="632"/>
      <c r="J32" s="632"/>
      <c r="K32" s="632"/>
      <c r="L32" s="632"/>
      <c r="M32" s="632"/>
      <c r="N32" s="632"/>
      <c r="O32" s="632"/>
      <c r="P32" s="632"/>
      <c r="Q32" s="633"/>
      <c r="R32" s="634">
        <v>10942589</v>
      </c>
      <c r="S32" s="635"/>
      <c r="T32" s="635"/>
      <c r="U32" s="635"/>
      <c r="V32" s="635"/>
      <c r="W32" s="635"/>
      <c r="X32" s="635"/>
      <c r="Y32" s="636"/>
      <c r="Z32" s="672">
        <v>14</v>
      </c>
      <c r="AA32" s="672"/>
      <c r="AB32" s="672"/>
      <c r="AC32" s="672"/>
      <c r="AD32" s="673" t="s">
        <v>129</v>
      </c>
      <c r="AE32" s="673"/>
      <c r="AF32" s="673"/>
      <c r="AG32" s="673"/>
      <c r="AH32" s="673"/>
      <c r="AI32" s="673"/>
      <c r="AJ32" s="673"/>
      <c r="AK32" s="673"/>
      <c r="AL32" s="637" t="s">
        <v>129</v>
      </c>
      <c r="AM32" s="638"/>
      <c r="AN32" s="638"/>
      <c r="AO32" s="674"/>
      <c r="AP32" s="675"/>
      <c r="AQ32" s="676"/>
      <c r="AR32" s="676"/>
      <c r="AS32" s="676"/>
      <c r="AT32" s="709"/>
      <c r="AU32" s="208" t="s">
        <v>321</v>
      </c>
      <c r="AX32" s="631" t="s">
        <v>322</v>
      </c>
      <c r="AY32" s="632"/>
      <c r="AZ32" s="632"/>
      <c r="BA32" s="632"/>
      <c r="BB32" s="632"/>
      <c r="BC32" s="632"/>
      <c r="BD32" s="632"/>
      <c r="BE32" s="632"/>
      <c r="BF32" s="633"/>
      <c r="BG32" s="700">
        <v>99.4</v>
      </c>
      <c r="BH32" s="647"/>
      <c r="BI32" s="647"/>
      <c r="BJ32" s="647"/>
      <c r="BK32" s="647"/>
      <c r="BL32" s="647"/>
      <c r="BM32" s="638">
        <v>98.5</v>
      </c>
      <c r="BN32" s="647"/>
      <c r="BO32" s="647"/>
      <c r="BP32" s="647"/>
      <c r="BQ32" s="670"/>
      <c r="BR32" s="700">
        <v>99.3</v>
      </c>
      <c r="BS32" s="647"/>
      <c r="BT32" s="647"/>
      <c r="BU32" s="647"/>
      <c r="BV32" s="647"/>
      <c r="BW32" s="647"/>
      <c r="BX32" s="638">
        <v>98.2</v>
      </c>
      <c r="BY32" s="647"/>
      <c r="BZ32" s="647"/>
      <c r="CA32" s="647"/>
      <c r="CB32" s="670"/>
      <c r="CD32" s="657"/>
      <c r="CE32" s="658"/>
      <c r="CF32" s="631" t="s">
        <v>323</v>
      </c>
      <c r="CG32" s="632"/>
      <c r="CH32" s="632"/>
      <c r="CI32" s="632"/>
      <c r="CJ32" s="632"/>
      <c r="CK32" s="632"/>
      <c r="CL32" s="632"/>
      <c r="CM32" s="632"/>
      <c r="CN32" s="632"/>
      <c r="CO32" s="632"/>
      <c r="CP32" s="632"/>
      <c r="CQ32" s="633"/>
      <c r="CR32" s="634">
        <v>113</v>
      </c>
      <c r="CS32" s="635"/>
      <c r="CT32" s="635"/>
      <c r="CU32" s="635"/>
      <c r="CV32" s="635"/>
      <c r="CW32" s="635"/>
      <c r="CX32" s="635"/>
      <c r="CY32" s="636"/>
      <c r="CZ32" s="637">
        <v>0</v>
      </c>
      <c r="DA32" s="649"/>
      <c r="DB32" s="649"/>
      <c r="DC32" s="650"/>
      <c r="DD32" s="640">
        <v>113</v>
      </c>
      <c r="DE32" s="635"/>
      <c r="DF32" s="635"/>
      <c r="DG32" s="635"/>
      <c r="DH32" s="635"/>
      <c r="DI32" s="635"/>
      <c r="DJ32" s="635"/>
      <c r="DK32" s="636"/>
      <c r="DL32" s="640">
        <v>113</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324</v>
      </c>
      <c r="C33" s="632"/>
      <c r="D33" s="632"/>
      <c r="E33" s="632"/>
      <c r="F33" s="632"/>
      <c r="G33" s="632"/>
      <c r="H33" s="632"/>
      <c r="I33" s="632"/>
      <c r="J33" s="632"/>
      <c r="K33" s="632"/>
      <c r="L33" s="632"/>
      <c r="M33" s="632"/>
      <c r="N33" s="632"/>
      <c r="O33" s="632"/>
      <c r="P33" s="632"/>
      <c r="Q33" s="633"/>
      <c r="R33" s="634">
        <v>22092</v>
      </c>
      <c r="S33" s="635"/>
      <c r="T33" s="635"/>
      <c r="U33" s="635"/>
      <c r="V33" s="635"/>
      <c r="W33" s="635"/>
      <c r="X33" s="635"/>
      <c r="Y33" s="636"/>
      <c r="Z33" s="672">
        <v>0</v>
      </c>
      <c r="AA33" s="672"/>
      <c r="AB33" s="672"/>
      <c r="AC33" s="672"/>
      <c r="AD33" s="673">
        <v>11459</v>
      </c>
      <c r="AE33" s="673"/>
      <c r="AF33" s="673"/>
      <c r="AG33" s="673"/>
      <c r="AH33" s="673"/>
      <c r="AI33" s="673"/>
      <c r="AJ33" s="673"/>
      <c r="AK33" s="673"/>
      <c r="AL33" s="637">
        <v>0</v>
      </c>
      <c r="AM33" s="638"/>
      <c r="AN33" s="638"/>
      <c r="AO33" s="674"/>
      <c r="AP33" s="677"/>
      <c r="AQ33" s="678"/>
      <c r="AR33" s="678"/>
      <c r="AS33" s="678"/>
      <c r="AT33" s="710"/>
      <c r="AU33" s="213"/>
      <c r="AV33" s="213"/>
      <c r="AW33" s="213"/>
      <c r="AX33" s="615" t="s">
        <v>325</v>
      </c>
      <c r="AY33" s="616"/>
      <c r="AZ33" s="616"/>
      <c r="BA33" s="616"/>
      <c r="BB33" s="616"/>
      <c r="BC33" s="616"/>
      <c r="BD33" s="616"/>
      <c r="BE33" s="616"/>
      <c r="BF33" s="617"/>
      <c r="BG33" s="695">
        <v>99.7</v>
      </c>
      <c r="BH33" s="619"/>
      <c r="BI33" s="619"/>
      <c r="BJ33" s="619"/>
      <c r="BK33" s="619"/>
      <c r="BL33" s="619"/>
      <c r="BM33" s="665">
        <v>99.5</v>
      </c>
      <c r="BN33" s="619"/>
      <c r="BO33" s="619"/>
      <c r="BP33" s="619"/>
      <c r="BQ33" s="682"/>
      <c r="BR33" s="695">
        <v>99.6</v>
      </c>
      <c r="BS33" s="619"/>
      <c r="BT33" s="619"/>
      <c r="BU33" s="619"/>
      <c r="BV33" s="619"/>
      <c r="BW33" s="619"/>
      <c r="BX33" s="665">
        <v>99.2</v>
      </c>
      <c r="BY33" s="619"/>
      <c r="BZ33" s="619"/>
      <c r="CA33" s="619"/>
      <c r="CB33" s="682"/>
      <c r="CD33" s="631" t="s">
        <v>326</v>
      </c>
      <c r="CE33" s="632"/>
      <c r="CF33" s="632"/>
      <c r="CG33" s="632"/>
      <c r="CH33" s="632"/>
      <c r="CI33" s="632"/>
      <c r="CJ33" s="632"/>
      <c r="CK33" s="632"/>
      <c r="CL33" s="632"/>
      <c r="CM33" s="632"/>
      <c r="CN33" s="632"/>
      <c r="CO33" s="632"/>
      <c r="CP33" s="632"/>
      <c r="CQ33" s="633"/>
      <c r="CR33" s="634">
        <v>33194804</v>
      </c>
      <c r="CS33" s="647"/>
      <c r="CT33" s="647"/>
      <c r="CU33" s="647"/>
      <c r="CV33" s="647"/>
      <c r="CW33" s="647"/>
      <c r="CX33" s="647"/>
      <c r="CY33" s="648"/>
      <c r="CZ33" s="637">
        <v>43.7</v>
      </c>
      <c r="DA33" s="649"/>
      <c r="DB33" s="649"/>
      <c r="DC33" s="650"/>
      <c r="DD33" s="640">
        <v>25984267</v>
      </c>
      <c r="DE33" s="647"/>
      <c r="DF33" s="647"/>
      <c r="DG33" s="647"/>
      <c r="DH33" s="647"/>
      <c r="DI33" s="647"/>
      <c r="DJ33" s="647"/>
      <c r="DK33" s="648"/>
      <c r="DL33" s="640">
        <v>18991619</v>
      </c>
      <c r="DM33" s="647"/>
      <c r="DN33" s="647"/>
      <c r="DO33" s="647"/>
      <c r="DP33" s="647"/>
      <c r="DQ33" s="647"/>
      <c r="DR33" s="647"/>
      <c r="DS33" s="647"/>
      <c r="DT33" s="647"/>
      <c r="DU33" s="647"/>
      <c r="DV33" s="648"/>
      <c r="DW33" s="637">
        <v>43.4</v>
      </c>
      <c r="DX33" s="649"/>
      <c r="DY33" s="649"/>
      <c r="DZ33" s="649"/>
      <c r="EA33" s="649"/>
      <c r="EB33" s="649"/>
      <c r="EC33" s="661"/>
    </row>
    <row r="34" spans="2:133" ht="11.25" customHeight="1" x14ac:dyDescent="0.2">
      <c r="B34" s="631" t="s">
        <v>327</v>
      </c>
      <c r="C34" s="632"/>
      <c r="D34" s="632"/>
      <c r="E34" s="632"/>
      <c r="F34" s="632"/>
      <c r="G34" s="632"/>
      <c r="H34" s="632"/>
      <c r="I34" s="632"/>
      <c r="J34" s="632"/>
      <c r="K34" s="632"/>
      <c r="L34" s="632"/>
      <c r="M34" s="632"/>
      <c r="N34" s="632"/>
      <c r="O34" s="632"/>
      <c r="P34" s="632"/>
      <c r="Q34" s="633"/>
      <c r="R34" s="634">
        <v>56989</v>
      </c>
      <c r="S34" s="635"/>
      <c r="T34" s="635"/>
      <c r="U34" s="635"/>
      <c r="V34" s="635"/>
      <c r="W34" s="635"/>
      <c r="X34" s="635"/>
      <c r="Y34" s="636"/>
      <c r="Z34" s="672">
        <v>0.1</v>
      </c>
      <c r="AA34" s="672"/>
      <c r="AB34" s="672"/>
      <c r="AC34" s="672"/>
      <c r="AD34" s="673" t="s">
        <v>129</v>
      </c>
      <c r="AE34" s="673"/>
      <c r="AF34" s="673"/>
      <c r="AG34" s="673"/>
      <c r="AH34" s="673"/>
      <c r="AI34" s="673"/>
      <c r="AJ34" s="673"/>
      <c r="AK34" s="673"/>
      <c r="AL34" s="637" t="s">
        <v>129</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328</v>
      </c>
      <c r="CE34" s="632"/>
      <c r="CF34" s="632"/>
      <c r="CG34" s="632"/>
      <c r="CH34" s="632"/>
      <c r="CI34" s="632"/>
      <c r="CJ34" s="632"/>
      <c r="CK34" s="632"/>
      <c r="CL34" s="632"/>
      <c r="CM34" s="632"/>
      <c r="CN34" s="632"/>
      <c r="CO34" s="632"/>
      <c r="CP34" s="632"/>
      <c r="CQ34" s="633"/>
      <c r="CR34" s="634">
        <v>13771549</v>
      </c>
      <c r="CS34" s="635"/>
      <c r="CT34" s="635"/>
      <c r="CU34" s="635"/>
      <c r="CV34" s="635"/>
      <c r="CW34" s="635"/>
      <c r="CX34" s="635"/>
      <c r="CY34" s="636"/>
      <c r="CZ34" s="637">
        <v>18.100000000000001</v>
      </c>
      <c r="DA34" s="649"/>
      <c r="DB34" s="649"/>
      <c r="DC34" s="650"/>
      <c r="DD34" s="640">
        <v>9702986</v>
      </c>
      <c r="DE34" s="635"/>
      <c r="DF34" s="635"/>
      <c r="DG34" s="635"/>
      <c r="DH34" s="635"/>
      <c r="DI34" s="635"/>
      <c r="DJ34" s="635"/>
      <c r="DK34" s="636"/>
      <c r="DL34" s="640">
        <v>8966570</v>
      </c>
      <c r="DM34" s="635"/>
      <c r="DN34" s="635"/>
      <c r="DO34" s="635"/>
      <c r="DP34" s="635"/>
      <c r="DQ34" s="635"/>
      <c r="DR34" s="635"/>
      <c r="DS34" s="635"/>
      <c r="DT34" s="635"/>
      <c r="DU34" s="635"/>
      <c r="DV34" s="636"/>
      <c r="DW34" s="637">
        <v>20.5</v>
      </c>
      <c r="DX34" s="649"/>
      <c r="DY34" s="649"/>
      <c r="DZ34" s="649"/>
      <c r="EA34" s="649"/>
      <c r="EB34" s="649"/>
      <c r="EC34" s="661"/>
    </row>
    <row r="35" spans="2:133" ht="11.25" customHeight="1" x14ac:dyDescent="0.2">
      <c r="B35" s="631" t="s">
        <v>329</v>
      </c>
      <c r="C35" s="632"/>
      <c r="D35" s="632"/>
      <c r="E35" s="632"/>
      <c r="F35" s="632"/>
      <c r="G35" s="632"/>
      <c r="H35" s="632"/>
      <c r="I35" s="632"/>
      <c r="J35" s="632"/>
      <c r="K35" s="632"/>
      <c r="L35" s="632"/>
      <c r="M35" s="632"/>
      <c r="N35" s="632"/>
      <c r="O35" s="632"/>
      <c r="P35" s="632"/>
      <c r="Q35" s="633"/>
      <c r="R35" s="634">
        <v>63219</v>
      </c>
      <c r="S35" s="635"/>
      <c r="T35" s="635"/>
      <c r="U35" s="635"/>
      <c r="V35" s="635"/>
      <c r="W35" s="635"/>
      <c r="X35" s="635"/>
      <c r="Y35" s="636"/>
      <c r="Z35" s="672">
        <v>0.1</v>
      </c>
      <c r="AA35" s="672"/>
      <c r="AB35" s="672"/>
      <c r="AC35" s="672"/>
      <c r="AD35" s="673" t="s">
        <v>129</v>
      </c>
      <c r="AE35" s="673"/>
      <c r="AF35" s="673"/>
      <c r="AG35" s="673"/>
      <c r="AH35" s="673"/>
      <c r="AI35" s="673"/>
      <c r="AJ35" s="673"/>
      <c r="AK35" s="673"/>
      <c r="AL35" s="637" t="s">
        <v>129</v>
      </c>
      <c r="AM35" s="638"/>
      <c r="AN35" s="638"/>
      <c r="AO35" s="674"/>
      <c r="AP35" s="218"/>
      <c r="AQ35" s="686" t="s">
        <v>330</v>
      </c>
      <c r="AR35" s="687"/>
      <c r="AS35" s="687"/>
      <c r="AT35" s="687"/>
      <c r="AU35" s="687"/>
      <c r="AV35" s="687"/>
      <c r="AW35" s="687"/>
      <c r="AX35" s="687"/>
      <c r="AY35" s="687"/>
      <c r="AZ35" s="687"/>
      <c r="BA35" s="687"/>
      <c r="BB35" s="687"/>
      <c r="BC35" s="687"/>
      <c r="BD35" s="687"/>
      <c r="BE35" s="687"/>
      <c r="BF35" s="688"/>
      <c r="BG35" s="686" t="s">
        <v>331</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332</v>
      </c>
      <c r="CE35" s="632"/>
      <c r="CF35" s="632"/>
      <c r="CG35" s="632"/>
      <c r="CH35" s="632"/>
      <c r="CI35" s="632"/>
      <c r="CJ35" s="632"/>
      <c r="CK35" s="632"/>
      <c r="CL35" s="632"/>
      <c r="CM35" s="632"/>
      <c r="CN35" s="632"/>
      <c r="CO35" s="632"/>
      <c r="CP35" s="632"/>
      <c r="CQ35" s="633"/>
      <c r="CR35" s="634">
        <v>344187</v>
      </c>
      <c r="CS35" s="647"/>
      <c r="CT35" s="647"/>
      <c r="CU35" s="647"/>
      <c r="CV35" s="647"/>
      <c r="CW35" s="647"/>
      <c r="CX35" s="647"/>
      <c r="CY35" s="648"/>
      <c r="CZ35" s="637">
        <v>0.5</v>
      </c>
      <c r="DA35" s="649"/>
      <c r="DB35" s="649"/>
      <c r="DC35" s="650"/>
      <c r="DD35" s="640">
        <v>334293</v>
      </c>
      <c r="DE35" s="647"/>
      <c r="DF35" s="647"/>
      <c r="DG35" s="647"/>
      <c r="DH35" s="647"/>
      <c r="DI35" s="647"/>
      <c r="DJ35" s="647"/>
      <c r="DK35" s="648"/>
      <c r="DL35" s="640">
        <v>334293</v>
      </c>
      <c r="DM35" s="647"/>
      <c r="DN35" s="647"/>
      <c r="DO35" s="647"/>
      <c r="DP35" s="647"/>
      <c r="DQ35" s="647"/>
      <c r="DR35" s="647"/>
      <c r="DS35" s="647"/>
      <c r="DT35" s="647"/>
      <c r="DU35" s="647"/>
      <c r="DV35" s="648"/>
      <c r="DW35" s="637">
        <v>0.8</v>
      </c>
      <c r="DX35" s="649"/>
      <c r="DY35" s="649"/>
      <c r="DZ35" s="649"/>
      <c r="EA35" s="649"/>
      <c r="EB35" s="649"/>
      <c r="EC35" s="661"/>
    </row>
    <row r="36" spans="2:133" ht="11.25" customHeight="1" x14ac:dyDescent="0.2">
      <c r="B36" s="631" t="s">
        <v>333</v>
      </c>
      <c r="C36" s="632"/>
      <c r="D36" s="632"/>
      <c r="E36" s="632"/>
      <c r="F36" s="632"/>
      <c r="G36" s="632"/>
      <c r="H36" s="632"/>
      <c r="I36" s="632"/>
      <c r="J36" s="632"/>
      <c r="K36" s="632"/>
      <c r="L36" s="632"/>
      <c r="M36" s="632"/>
      <c r="N36" s="632"/>
      <c r="O36" s="632"/>
      <c r="P36" s="632"/>
      <c r="Q36" s="633"/>
      <c r="R36" s="634">
        <v>2202987</v>
      </c>
      <c r="S36" s="635"/>
      <c r="T36" s="635"/>
      <c r="U36" s="635"/>
      <c r="V36" s="635"/>
      <c r="W36" s="635"/>
      <c r="X36" s="635"/>
      <c r="Y36" s="636"/>
      <c r="Z36" s="672">
        <v>2.8</v>
      </c>
      <c r="AA36" s="672"/>
      <c r="AB36" s="672"/>
      <c r="AC36" s="672"/>
      <c r="AD36" s="673" t="s">
        <v>129</v>
      </c>
      <c r="AE36" s="673"/>
      <c r="AF36" s="673"/>
      <c r="AG36" s="673"/>
      <c r="AH36" s="673"/>
      <c r="AI36" s="673"/>
      <c r="AJ36" s="673"/>
      <c r="AK36" s="673"/>
      <c r="AL36" s="637" t="s">
        <v>129</v>
      </c>
      <c r="AM36" s="638"/>
      <c r="AN36" s="638"/>
      <c r="AO36" s="674"/>
      <c r="AP36" s="218"/>
      <c r="AQ36" s="683" t="s">
        <v>334</v>
      </c>
      <c r="AR36" s="684"/>
      <c r="AS36" s="684"/>
      <c r="AT36" s="684"/>
      <c r="AU36" s="684"/>
      <c r="AV36" s="684"/>
      <c r="AW36" s="684"/>
      <c r="AX36" s="684"/>
      <c r="AY36" s="685"/>
      <c r="AZ36" s="689">
        <v>7823200</v>
      </c>
      <c r="BA36" s="690"/>
      <c r="BB36" s="690"/>
      <c r="BC36" s="690"/>
      <c r="BD36" s="690"/>
      <c r="BE36" s="690"/>
      <c r="BF36" s="691"/>
      <c r="BG36" s="692" t="s">
        <v>335</v>
      </c>
      <c r="BH36" s="693"/>
      <c r="BI36" s="693"/>
      <c r="BJ36" s="693"/>
      <c r="BK36" s="693"/>
      <c r="BL36" s="693"/>
      <c r="BM36" s="693"/>
      <c r="BN36" s="693"/>
      <c r="BO36" s="693"/>
      <c r="BP36" s="693"/>
      <c r="BQ36" s="693"/>
      <c r="BR36" s="693"/>
      <c r="BS36" s="693"/>
      <c r="BT36" s="693"/>
      <c r="BU36" s="694"/>
      <c r="BV36" s="689">
        <v>120204</v>
      </c>
      <c r="BW36" s="690"/>
      <c r="BX36" s="690"/>
      <c r="BY36" s="690"/>
      <c r="BZ36" s="690"/>
      <c r="CA36" s="690"/>
      <c r="CB36" s="691"/>
      <c r="CD36" s="631" t="s">
        <v>336</v>
      </c>
      <c r="CE36" s="632"/>
      <c r="CF36" s="632"/>
      <c r="CG36" s="632"/>
      <c r="CH36" s="632"/>
      <c r="CI36" s="632"/>
      <c r="CJ36" s="632"/>
      <c r="CK36" s="632"/>
      <c r="CL36" s="632"/>
      <c r="CM36" s="632"/>
      <c r="CN36" s="632"/>
      <c r="CO36" s="632"/>
      <c r="CP36" s="632"/>
      <c r="CQ36" s="633"/>
      <c r="CR36" s="634">
        <v>10397275</v>
      </c>
      <c r="CS36" s="635"/>
      <c r="CT36" s="635"/>
      <c r="CU36" s="635"/>
      <c r="CV36" s="635"/>
      <c r="CW36" s="635"/>
      <c r="CX36" s="635"/>
      <c r="CY36" s="636"/>
      <c r="CZ36" s="637">
        <v>13.7</v>
      </c>
      <c r="DA36" s="649"/>
      <c r="DB36" s="649"/>
      <c r="DC36" s="650"/>
      <c r="DD36" s="640">
        <v>8118039</v>
      </c>
      <c r="DE36" s="635"/>
      <c r="DF36" s="635"/>
      <c r="DG36" s="635"/>
      <c r="DH36" s="635"/>
      <c r="DI36" s="635"/>
      <c r="DJ36" s="635"/>
      <c r="DK36" s="636"/>
      <c r="DL36" s="640">
        <v>5684303</v>
      </c>
      <c r="DM36" s="635"/>
      <c r="DN36" s="635"/>
      <c r="DO36" s="635"/>
      <c r="DP36" s="635"/>
      <c r="DQ36" s="635"/>
      <c r="DR36" s="635"/>
      <c r="DS36" s="635"/>
      <c r="DT36" s="635"/>
      <c r="DU36" s="635"/>
      <c r="DV36" s="636"/>
      <c r="DW36" s="637">
        <v>13</v>
      </c>
      <c r="DX36" s="649"/>
      <c r="DY36" s="649"/>
      <c r="DZ36" s="649"/>
      <c r="EA36" s="649"/>
      <c r="EB36" s="649"/>
      <c r="EC36" s="661"/>
    </row>
    <row r="37" spans="2:133" ht="11.25" customHeight="1" x14ac:dyDescent="0.2">
      <c r="B37" s="631" t="s">
        <v>337</v>
      </c>
      <c r="C37" s="632"/>
      <c r="D37" s="632"/>
      <c r="E37" s="632"/>
      <c r="F37" s="632"/>
      <c r="G37" s="632"/>
      <c r="H37" s="632"/>
      <c r="I37" s="632"/>
      <c r="J37" s="632"/>
      <c r="K37" s="632"/>
      <c r="L37" s="632"/>
      <c r="M37" s="632"/>
      <c r="N37" s="632"/>
      <c r="O37" s="632"/>
      <c r="P37" s="632"/>
      <c r="Q37" s="633"/>
      <c r="R37" s="634">
        <v>441530</v>
      </c>
      <c r="S37" s="635"/>
      <c r="T37" s="635"/>
      <c r="U37" s="635"/>
      <c r="V37" s="635"/>
      <c r="W37" s="635"/>
      <c r="X37" s="635"/>
      <c r="Y37" s="636"/>
      <c r="Z37" s="672">
        <v>0.6</v>
      </c>
      <c r="AA37" s="672"/>
      <c r="AB37" s="672"/>
      <c r="AC37" s="672"/>
      <c r="AD37" s="673">
        <v>120</v>
      </c>
      <c r="AE37" s="673"/>
      <c r="AF37" s="673"/>
      <c r="AG37" s="673"/>
      <c r="AH37" s="673"/>
      <c r="AI37" s="673"/>
      <c r="AJ37" s="673"/>
      <c r="AK37" s="673"/>
      <c r="AL37" s="637">
        <v>0</v>
      </c>
      <c r="AM37" s="638"/>
      <c r="AN37" s="638"/>
      <c r="AO37" s="674"/>
      <c r="AQ37" s="667" t="s">
        <v>338</v>
      </c>
      <c r="AR37" s="668"/>
      <c r="AS37" s="668"/>
      <c r="AT37" s="668"/>
      <c r="AU37" s="668"/>
      <c r="AV37" s="668"/>
      <c r="AW37" s="668"/>
      <c r="AX37" s="668"/>
      <c r="AY37" s="669"/>
      <c r="AZ37" s="634">
        <v>1085590</v>
      </c>
      <c r="BA37" s="635"/>
      <c r="BB37" s="635"/>
      <c r="BC37" s="635"/>
      <c r="BD37" s="647"/>
      <c r="BE37" s="647"/>
      <c r="BF37" s="670"/>
      <c r="BG37" s="631" t="s">
        <v>339</v>
      </c>
      <c r="BH37" s="632"/>
      <c r="BI37" s="632"/>
      <c r="BJ37" s="632"/>
      <c r="BK37" s="632"/>
      <c r="BL37" s="632"/>
      <c r="BM37" s="632"/>
      <c r="BN37" s="632"/>
      <c r="BO37" s="632"/>
      <c r="BP37" s="632"/>
      <c r="BQ37" s="632"/>
      <c r="BR37" s="632"/>
      <c r="BS37" s="632"/>
      <c r="BT37" s="632"/>
      <c r="BU37" s="633"/>
      <c r="BV37" s="634">
        <v>-1362197</v>
      </c>
      <c r="BW37" s="635"/>
      <c r="BX37" s="635"/>
      <c r="BY37" s="635"/>
      <c r="BZ37" s="635"/>
      <c r="CA37" s="635"/>
      <c r="CB37" s="671"/>
      <c r="CD37" s="631" t="s">
        <v>340</v>
      </c>
      <c r="CE37" s="632"/>
      <c r="CF37" s="632"/>
      <c r="CG37" s="632"/>
      <c r="CH37" s="632"/>
      <c r="CI37" s="632"/>
      <c r="CJ37" s="632"/>
      <c r="CK37" s="632"/>
      <c r="CL37" s="632"/>
      <c r="CM37" s="632"/>
      <c r="CN37" s="632"/>
      <c r="CO37" s="632"/>
      <c r="CP37" s="632"/>
      <c r="CQ37" s="633"/>
      <c r="CR37" s="634">
        <v>665879</v>
      </c>
      <c r="CS37" s="647"/>
      <c r="CT37" s="647"/>
      <c r="CU37" s="647"/>
      <c r="CV37" s="647"/>
      <c r="CW37" s="647"/>
      <c r="CX37" s="647"/>
      <c r="CY37" s="648"/>
      <c r="CZ37" s="637">
        <v>0.9</v>
      </c>
      <c r="DA37" s="649"/>
      <c r="DB37" s="649"/>
      <c r="DC37" s="650"/>
      <c r="DD37" s="640">
        <v>665879</v>
      </c>
      <c r="DE37" s="647"/>
      <c r="DF37" s="647"/>
      <c r="DG37" s="647"/>
      <c r="DH37" s="647"/>
      <c r="DI37" s="647"/>
      <c r="DJ37" s="647"/>
      <c r="DK37" s="648"/>
      <c r="DL37" s="640">
        <v>603943</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341</v>
      </c>
      <c r="C38" s="632"/>
      <c r="D38" s="632"/>
      <c r="E38" s="632"/>
      <c r="F38" s="632"/>
      <c r="G38" s="632"/>
      <c r="H38" s="632"/>
      <c r="I38" s="632"/>
      <c r="J38" s="632"/>
      <c r="K38" s="632"/>
      <c r="L38" s="632"/>
      <c r="M38" s="632"/>
      <c r="N38" s="632"/>
      <c r="O38" s="632"/>
      <c r="P38" s="632"/>
      <c r="Q38" s="633"/>
      <c r="R38" s="634">
        <v>639400</v>
      </c>
      <c r="S38" s="635"/>
      <c r="T38" s="635"/>
      <c r="U38" s="635"/>
      <c r="V38" s="635"/>
      <c r="W38" s="635"/>
      <c r="X38" s="635"/>
      <c r="Y38" s="636"/>
      <c r="Z38" s="672">
        <v>0.8</v>
      </c>
      <c r="AA38" s="672"/>
      <c r="AB38" s="672"/>
      <c r="AC38" s="672"/>
      <c r="AD38" s="673" t="s">
        <v>129</v>
      </c>
      <c r="AE38" s="673"/>
      <c r="AF38" s="673"/>
      <c r="AG38" s="673"/>
      <c r="AH38" s="673"/>
      <c r="AI38" s="673"/>
      <c r="AJ38" s="673"/>
      <c r="AK38" s="673"/>
      <c r="AL38" s="637" t="s">
        <v>129</v>
      </c>
      <c r="AM38" s="638"/>
      <c r="AN38" s="638"/>
      <c r="AO38" s="674"/>
      <c r="AQ38" s="667" t="s">
        <v>342</v>
      </c>
      <c r="AR38" s="668"/>
      <c r="AS38" s="668"/>
      <c r="AT38" s="668"/>
      <c r="AU38" s="668"/>
      <c r="AV38" s="668"/>
      <c r="AW38" s="668"/>
      <c r="AX38" s="668"/>
      <c r="AY38" s="669"/>
      <c r="AZ38" s="634">
        <v>185652</v>
      </c>
      <c r="BA38" s="635"/>
      <c r="BB38" s="635"/>
      <c r="BC38" s="635"/>
      <c r="BD38" s="647"/>
      <c r="BE38" s="647"/>
      <c r="BF38" s="670"/>
      <c r="BG38" s="631" t="s">
        <v>343</v>
      </c>
      <c r="BH38" s="632"/>
      <c r="BI38" s="632"/>
      <c r="BJ38" s="632"/>
      <c r="BK38" s="632"/>
      <c r="BL38" s="632"/>
      <c r="BM38" s="632"/>
      <c r="BN38" s="632"/>
      <c r="BO38" s="632"/>
      <c r="BP38" s="632"/>
      <c r="BQ38" s="632"/>
      <c r="BR38" s="632"/>
      <c r="BS38" s="632"/>
      <c r="BT38" s="632"/>
      <c r="BU38" s="633"/>
      <c r="BV38" s="634">
        <v>24931</v>
      </c>
      <c r="BW38" s="635"/>
      <c r="BX38" s="635"/>
      <c r="BY38" s="635"/>
      <c r="BZ38" s="635"/>
      <c r="CA38" s="635"/>
      <c r="CB38" s="671"/>
      <c r="CD38" s="631" t="s">
        <v>344</v>
      </c>
      <c r="CE38" s="632"/>
      <c r="CF38" s="632"/>
      <c r="CG38" s="632"/>
      <c r="CH38" s="632"/>
      <c r="CI38" s="632"/>
      <c r="CJ38" s="632"/>
      <c r="CK38" s="632"/>
      <c r="CL38" s="632"/>
      <c r="CM38" s="632"/>
      <c r="CN38" s="632"/>
      <c r="CO38" s="632"/>
      <c r="CP38" s="632"/>
      <c r="CQ38" s="633"/>
      <c r="CR38" s="634">
        <v>6737610</v>
      </c>
      <c r="CS38" s="635"/>
      <c r="CT38" s="635"/>
      <c r="CU38" s="635"/>
      <c r="CV38" s="635"/>
      <c r="CW38" s="635"/>
      <c r="CX38" s="635"/>
      <c r="CY38" s="636"/>
      <c r="CZ38" s="637">
        <v>8.9</v>
      </c>
      <c r="DA38" s="649"/>
      <c r="DB38" s="649"/>
      <c r="DC38" s="650"/>
      <c r="DD38" s="640">
        <v>5904377</v>
      </c>
      <c r="DE38" s="635"/>
      <c r="DF38" s="635"/>
      <c r="DG38" s="635"/>
      <c r="DH38" s="635"/>
      <c r="DI38" s="635"/>
      <c r="DJ38" s="635"/>
      <c r="DK38" s="636"/>
      <c r="DL38" s="640">
        <v>4006453</v>
      </c>
      <c r="DM38" s="635"/>
      <c r="DN38" s="635"/>
      <c r="DO38" s="635"/>
      <c r="DP38" s="635"/>
      <c r="DQ38" s="635"/>
      <c r="DR38" s="635"/>
      <c r="DS38" s="635"/>
      <c r="DT38" s="635"/>
      <c r="DU38" s="635"/>
      <c r="DV38" s="636"/>
      <c r="DW38" s="637">
        <v>9.1999999999999993</v>
      </c>
      <c r="DX38" s="649"/>
      <c r="DY38" s="649"/>
      <c r="DZ38" s="649"/>
      <c r="EA38" s="649"/>
      <c r="EB38" s="649"/>
      <c r="EC38" s="661"/>
    </row>
    <row r="39" spans="2:133" ht="11.25" customHeight="1" x14ac:dyDescent="0.2">
      <c r="B39" s="631" t="s">
        <v>345</v>
      </c>
      <c r="C39" s="632"/>
      <c r="D39" s="632"/>
      <c r="E39" s="632"/>
      <c r="F39" s="632"/>
      <c r="G39" s="632"/>
      <c r="H39" s="632"/>
      <c r="I39" s="632"/>
      <c r="J39" s="632"/>
      <c r="K39" s="632"/>
      <c r="L39" s="632"/>
      <c r="M39" s="632"/>
      <c r="N39" s="632"/>
      <c r="O39" s="632"/>
      <c r="P39" s="632"/>
      <c r="Q39" s="633"/>
      <c r="R39" s="634" t="s">
        <v>129</v>
      </c>
      <c r="S39" s="635"/>
      <c r="T39" s="635"/>
      <c r="U39" s="635"/>
      <c r="V39" s="635"/>
      <c r="W39" s="635"/>
      <c r="X39" s="635"/>
      <c r="Y39" s="636"/>
      <c r="Z39" s="672" t="s">
        <v>129</v>
      </c>
      <c r="AA39" s="672"/>
      <c r="AB39" s="672"/>
      <c r="AC39" s="672"/>
      <c r="AD39" s="673" t="s">
        <v>129</v>
      </c>
      <c r="AE39" s="673"/>
      <c r="AF39" s="673"/>
      <c r="AG39" s="673"/>
      <c r="AH39" s="673"/>
      <c r="AI39" s="673"/>
      <c r="AJ39" s="673"/>
      <c r="AK39" s="673"/>
      <c r="AL39" s="637" t="s">
        <v>129</v>
      </c>
      <c r="AM39" s="638"/>
      <c r="AN39" s="638"/>
      <c r="AO39" s="674"/>
      <c r="AQ39" s="667" t="s">
        <v>346</v>
      </c>
      <c r="AR39" s="668"/>
      <c r="AS39" s="668"/>
      <c r="AT39" s="668"/>
      <c r="AU39" s="668"/>
      <c r="AV39" s="668"/>
      <c r="AW39" s="668"/>
      <c r="AX39" s="668"/>
      <c r="AY39" s="669"/>
      <c r="AZ39" s="634" t="s">
        <v>129</v>
      </c>
      <c r="BA39" s="635"/>
      <c r="BB39" s="635"/>
      <c r="BC39" s="635"/>
      <c r="BD39" s="647"/>
      <c r="BE39" s="647"/>
      <c r="BF39" s="670"/>
      <c r="BG39" s="631" t="s">
        <v>347</v>
      </c>
      <c r="BH39" s="632"/>
      <c r="BI39" s="632"/>
      <c r="BJ39" s="632"/>
      <c r="BK39" s="632"/>
      <c r="BL39" s="632"/>
      <c r="BM39" s="632"/>
      <c r="BN39" s="632"/>
      <c r="BO39" s="632"/>
      <c r="BP39" s="632"/>
      <c r="BQ39" s="632"/>
      <c r="BR39" s="632"/>
      <c r="BS39" s="632"/>
      <c r="BT39" s="632"/>
      <c r="BU39" s="633"/>
      <c r="BV39" s="634">
        <v>35046</v>
      </c>
      <c r="BW39" s="635"/>
      <c r="BX39" s="635"/>
      <c r="BY39" s="635"/>
      <c r="BZ39" s="635"/>
      <c r="CA39" s="635"/>
      <c r="CB39" s="671"/>
      <c r="CD39" s="631" t="s">
        <v>348</v>
      </c>
      <c r="CE39" s="632"/>
      <c r="CF39" s="632"/>
      <c r="CG39" s="632"/>
      <c r="CH39" s="632"/>
      <c r="CI39" s="632"/>
      <c r="CJ39" s="632"/>
      <c r="CK39" s="632"/>
      <c r="CL39" s="632"/>
      <c r="CM39" s="632"/>
      <c r="CN39" s="632"/>
      <c r="CO39" s="632"/>
      <c r="CP39" s="632"/>
      <c r="CQ39" s="633"/>
      <c r="CR39" s="634">
        <v>1944183</v>
      </c>
      <c r="CS39" s="647"/>
      <c r="CT39" s="647"/>
      <c r="CU39" s="647"/>
      <c r="CV39" s="647"/>
      <c r="CW39" s="647"/>
      <c r="CX39" s="647"/>
      <c r="CY39" s="648"/>
      <c r="CZ39" s="637">
        <v>2.6</v>
      </c>
      <c r="DA39" s="649"/>
      <c r="DB39" s="649"/>
      <c r="DC39" s="650"/>
      <c r="DD39" s="640">
        <v>1924572</v>
      </c>
      <c r="DE39" s="647"/>
      <c r="DF39" s="647"/>
      <c r="DG39" s="647"/>
      <c r="DH39" s="647"/>
      <c r="DI39" s="647"/>
      <c r="DJ39" s="647"/>
      <c r="DK39" s="648"/>
      <c r="DL39" s="640" t="s">
        <v>129</v>
      </c>
      <c r="DM39" s="647"/>
      <c r="DN39" s="647"/>
      <c r="DO39" s="647"/>
      <c r="DP39" s="647"/>
      <c r="DQ39" s="647"/>
      <c r="DR39" s="647"/>
      <c r="DS39" s="647"/>
      <c r="DT39" s="647"/>
      <c r="DU39" s="647"/>
      <c r="DV39" s="648"/>
      <c r="DW39" s="637" t="s">
        <v>129</v>
      </c>
      <c r="DX39" s="649"/>
      <c r="DY39" s="649"/>
      <c r="DZ39" s="649"/>
      <c r="EA39" s="649"/>
      <c r="EB39" s="649"/>
      <c r="EC39" s="661"/>
    </row>
    <row r="40" spans="2:133" ht="11.25" customHeight="1" x14ac:dyDescent="0.2">
      <c r="B40" s="631" t="s">
        <v>349</v>
      </c>
      <c r="C40" s="632"/>
      <c r="D40" s="632"/>
      <c r="E40" s="632"/>
      <c r="F40" s="632"/>
      <c r="G40" s="632"/>
      <c r="H40" s="632"/>
      <c r="I40" s="632"/>
      <c r="J40" s="632"/>
      <c r="K40" s="632"/>
      <c r="L40" s="632"/>
      <c r="M40" s="632"/>
      <c r="N40" s="632"/>
      <c r="O40" s="632"/>
      <c r="P40" s="632"/>
      <c r="Q40" s="633"/>
      <c r="R40" s="634" t="s">
        <v>129</v>
      </c>
      <c r="S40" s="635"/>
      <c r="T40" s="635"/>
      <c r="U40" s="635"/>
      <c r="V40" s="635"/>
      <c r="W40" s="635"/>
      <c r="X40" s="635"/>
      <c r="Y40" s="636"/>
      <c r="Z40" s="672" t="s">
        <v>129</v>
      </c>
      <c r="AA40" s="672"/>
      <c r="AB40" s="672"/>
      <c r="AC40" s="672"/>
      <c r="AD40" s="673" t="s">
        <v>129</v>
      </c>
      <c r="AE40" s="673"/>
      <c r="AF40" s="673"/>
      <c r="AG40" s="673"/>
      <c r="AH40" s="673"/>
      <c r="AI40" s="673"/>
      <c r="AJ40" s="673"/>
      <c r="AK40" s="673"/>
      <c r="AL40" s="637" t="s">
        <v>129</v>
      </c>
      <c r="AM40" s="638"/>
      <c r="AN40" s="638"/>
      <c r="AO40" s="674"/>
      <c r="AQ40" s="667" t="s">
        <v>350</v>
      </c>
      <c r="AR40" s="668"/>
      <c r="AS40" s="668"/>
      <c r="AT40" s="668"/>
      <c r="AU40" s="668"/>
      <c r="AV40" s="668"/>
      <c r="AW40" s="668"/>
      <c r="AX40" s="668"/>
      <c r="AY40" s="669"/>
      <c r="AZ40" s="634" t="s">
        <v>129</v>
      </c>
      <c r="BA40" s="635"/>
      <c r="BB40" s="635"/>
      <c r="BC40" s="635"/>
      <c r="BD40" s="647"/>
      <c r="BE40" s="647"/>
      <c r="BF40" s="670"/>
      <c r="BG40" s="675" t="s">
        <v>351</v>
      </c>
      <c r="BH40" s="676"/>
      <c r="BI40" s="676"/>
      <c r="BJ40" s="676"/>
      <c r="BK40" s="676"/>
      <c r="BL40" s="214"/>
      <c r="BM40" s="632" t="s">
        <v>352</v>
      </c>
      <c r="BN40" s="632"/>
      <c r="BO40" s="632"/>
      <c r="BP40" s="632"/>
      <c r="BQ40" s="632"/>
      <c r="BR40" s="632"/>
      <c r="BS40" s="632"/>
      <c r="BT40" s="632"/>
      <c r="BU40" s="633"/>
      <c r="BV40" s="634">
        <v>112</v>
      </c>
      <c r="BW40" s="635"/>
      <c r="BX40" s="635"/>
      <c r="BY40" s="635"/>
      <c r="BZ40" s="635"/>
      <c r="CA40" s="635"/>
      <c r="CB40" s="671"/>
      <c r="CD40" s="631" t="s">
        <v>353</v>
      </c>
      <c r="CE40" s="632"/>
      <c r="CF40" s="632"/>
      <c r="CG40" s="632"/>
      <c r="CH40" s="632"/>
      <c r="CI40" s="632"/>
      <c r="CJ40" s="632"/>
      <c r="CK40" s="632"/>
      <c r="CL40" s="632"/>
      <c r="CM40" s="632"/>
      <c r="CN40" s="632"/>
      <c r="CO40" s="632"/>
      <c r="CP40" s="632"/>
      <c r="CQ40" s="633"/>
      <c r="CR40" s="634" t="s">
        <v>129</v>
      </c>
      <c r="CS40" s="635"/>
      <c r="CT40" s="635"/>
      <c r="CU40" s="635"/>
      <c r="CV40" s="635"/>
      <c r="CW40" s="635"/>
      <c r="CX40" s="635"/>
      <c r="CY40" s="636"/>
      <c r="CZ40" s="637" t="s">
        <v>129</v>
      </c>
      <c r="DA40" s="649"/>
      <c r="DB40" s="649"/>
      <c r="DC40" s="650"/>
      <c r="DD40" s="640" t="s">
        <v>129</v>
      </c>
      <c r="DE40" s="635"/>
      <c r="DF40" s="635"/>
      <c r="DG40" s="635"/>
      <c r="DH40" s="635"/>
      <c r="DI40" s="635"/>
      <c r="DJ40" s="635"/>
      <c r="DK40" s="636"/>
      <c r="DL40" s="640" t="s">
        <v>129</v>
      </c>
      <c r="DM40" s="635"/>
      <c r="DN40" s="635"/>
      <c r="DO40" s="635"/>
      <c r="DP40" s="635"/>
      <c r="DQ40" s="635"/>
      <c r="DR40" s="635"/>
      <c r="DS40" s="635"/>
      <c r="DT40" s="635"/>
      <c r="DU40" s="635"/>
      <c r="DV40" s="636"/>
      <c r="DW40" s="637" t="s">
        <v>129</v>
      </c>
      <c r="DX40" s="649"/>
      <c r="DY40" s="649"/>
      <c r="DZ40" s="649"/>
      <c r="EA40" s="649"/>
      <c r="EB40" s="649"/>
      <c r="EC40" s="661"/>
    </row>
    <row r="41" spans="2:133" ht="11.25" customHeight="1" x14ac:dyDescent="0.2">
      <c r="B41" s="615" t="s">
        <v>354</v>
      </c>
      <c r="C41" s="616"/>
      <c r="D41" s="616"/>
      <c r="E41" s="616"/>
      <c r="F41" s="616"/>
      <c r="G41" s="616"/>
      <c r="H41" s="616"/>
      <c r="I41" s="616"/>
      <c r="J41" s="616"/>
      <c r="K41" s="616"/>
      <c r="L41" s="616"/>
      <c r="M41" s="616"/>
      <c r="N41" s="616"/>
      <c r="O41" s="616"/>
      <c r="P41" s="616"/>
      <c r="Q41" s="617"/>
      <c r="R41" s="618">
        <v>78340533</v>
      </c>
      <c r="S41" s="659"/>
      <c r="T41" s="659"/>
      <c r="U41" s="659"/>
      <c r="V41" s="659"/>
      <c r="W41" s="659"/>
      <c r="X41" s="659"/>
      <c r="Y41" s="662"/>
      <c r="Z41" s="663">
        <v>100</v>
      </c>
      <c r="AA41" s="663"/>
      <c r="AB41" s="663"/>
      <c r="AC41" s="663"/>
      <c r="AD41" s="664">
        <v>43763272</v>
      </c>
      <c r="AE41" s="664"/>
      <c r="AF41" s="664"/>
      <c r="AG41" s="664"/>
      <c r="AH41" s="664"/>
      <c r="AI41" s="664"/>
      <c r="AJ41" s="664"/>
      <c r="AK41" s="664"/>
      <c r="AL41" s="621">
        <v>100</v>
      </c>
      <c r="AM41" s="665"/>
      <c r="AN41" s="665"/>
      <c r="AO41" s="666"/>
      <c r="AQ41" s="667" t="s">
        <v>355</v>
      </c>
      <c r="AR41" s="668"/>
      <c r="AS41" s="668"/>
      <c r="AT41" s="668"/>
      <c r="AU41" s="668"/>
      <c r="AV41" s="668"/>
      <c r="AW41" s="668"/>
      <c r="AX41" s="668"/>
      <c r="AY41" s="669"/>
      <c r="AZ41" s="634">
        <v>2454082</v>
      </c>
      <c r="BA41" s="635"/>
      <c r="BB41" s="635"/>
      <c r="BC41" s="635"/>
      <c r="BD41" s="647"/>
      <c r="BE41" s="647"/>
      <c r="BF41" s="670"/>
      <c r="BG41" s="675"/>
      <c r="BH41" s="676"/>
      <c r="BI41" s="676"/>
      <c r="BJ41" s="676"/>
      <c r="BK41" s="676"/>
      <c r="BL41" s="214"/>
      <c r="BM41" s="632" t="s">
        <v>356</v>
      </c>
      <c r="BN41" s="632"/>
      <c r="BO41" s="632"/>
      <c r="BP41" s="632"/>
      <c r="BQ41" s="632"/>
      <c r="BR41" s="632"/>
      <c r="BS41" s="632"/>
      <c r="BT41" s="632"/>
      <c r="BU41" s="633"/>
      <c r="BV41" s="634" t="s">
        <v>129</v>
      </c>
      <c r="BW41" s="635"/>
      <c r="BX41" s="635"/>
      <c r="BY41" s="635"/>
      <c r="BZ41" s="635"/>
      <c r="CA41" s="635"/>
      <c r="CB41" s="671"/>
      <c r="CD41" s="631" t="s">
        <v>357</v>
      </c>
      <c r="CE41" s="632"/>
      <c r="CF41" s="632"/>
      <c r="CG41" s="632"/>
      <c r="CH41" s="632"/>
      <c r="CI41" s="632"/>
      <c r="CJ41" s="632"/>
      <c r="CK41" s="632"/>
      <c r="CL41" s="632"/>
      <c r="CM41" s="632"/>
      <c r="CN41" s="632"/>
      <c r="CO41" s="632"/>
      <c r="CP41" s="632"/>
      <c r="CQ41" s="633"/>
      <c r="CR41" s="634" t="s">
        <v>358</v>
      </c>
      <c r="CS41" s="647"/>
      <c r="CT41" s="647"/>
      <c r="CU41" s="647"/>
      <c r="CV41" s="647"/>
      <c r="CW41" s="647"/>
      <c r="CX41" s="647"/>
      <c r="CY41" s="648"/>
      <c r="CZ41" s="637" t="s">
        <v>358</v>
      </c>
      <c r="DA41" s="649"/>
      <c r="DB41" s="649"/>
      <c r="DC41" s="650"/>
      <c r="DD41" s="640" t="s">
        <v>129</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359</v>
      </c>
      <c r="AR42" s="680"/>
      <c r="AS42" s="680"/>
      <c r="AT42" s="680"/>
      <c r="AU42" s="680"/>
      <c r="AV42" s="680"/>
      <c r="AW42" s="680"/>
      <c r="AX42" s="680"/>
      <c r="AY42" s="681"/>
      <c r="AZ42" s="618">
        <v>4097876</v>
      </c>
      <c r="BA42" s="659"/>
      <c r="BB42" s="659"/>
      <c r="BC42" s="659"/>
      <c r="BD42" s="619"/>
      <c r="BE42" s="619"/>
      <c r="BF42" s="682"/>
      <c r="BG42" s="677"/>
      <c r="BH42" s="678"/>
      <c r="BI42" s="678"/>
      <c r="BJ42" s="678"/>
      <c r="BK42" s="678"/>
      <c r="BL42" s="215"/>
      <c r="BM42" s="616" t="s">
        <v>360</v>
      </c>
      <c r="BN42" s="616"/>
      <c r="BO42" s="616"/>
      <c r="BP42" s="616"/>
      <c r="BQ42" s="616"/>
      <c r="BR42" s="616"/>
      <c r="BS42" s="616"/>
      <c r="BT42" s="616"/>
      <c r="BU42" s="617"/>
      <c r="BV42" s="618">
        <v>312</v>
      </c>
      <c r="BW42" s="659"/>
      <c r="BX42" s="659"/>
      <c r="BY42" s="659"/>
      <c r="BZ42" s="659"/>
      <c r="CA42" s="659"/>
      <c r="CB42" s="660"/>
      <c r="CD42" s="631" t="s">
        <v>361</v>
      </c>
      <c r="CE42" s="632"/>
      <c r="CF42" s="632"/>
      <c r="CG42" s="632"/>
      <c r="CH42" s="632"/>
      <c r="CI42" s="632"/>
      <c r="CJ42" s="632"/>
      <c r="CK42" s="632"/>
      <c r="CL42" s="632"/>
      <c r="CM42" s="632"/>
      <c r="CN42" s="632"/>
      <c r="CO42" s="632"/>
      <c r="CP42" s="632"/>
      <c r="CQ42" s="633"/>
      <c r="CR42" s="634">
        <v>4050565</v>
      </c>
      <c r="CS42" s="647"/>
      <c r="CT42" s="647"/>
      <c r="CU42" s="647"/>
      <c r="CV42" s="647"/>
      <c r="CW42" s="647"/>
      <c r="CX42" s="647"/>
      <c r="CY42" s="648"/>
      <c r="CZ42" s="637">
        <v>5.3</v>
      </c>
      <c r="DA42" s="649"/>
      <c r="DB42" s="649"/>
      <c r="DC42" s="650"/>
      <c r="DD42" s="640">
        <v>1665144</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362</v>
      </c>
      <c r="CD43" s="631" t="s">
        <v>363</v>
      </c>
      <c r="CE43" s="632"/>
      <c r="CF43" s="632"/>
      <c r="CG43" s="632"/>
      <c r="CH43" s="632"/>
      <c r="CI43" s="632"/>
      <c r="CJ43" s="632"/>
      <c r="CK43" s="632"/>
      <c r="CL43" s="632"/>
      <c r="CM43" s="632"/>
      <c r="CN43" s="632"/>
      <c r="CO43" s="632"/>
      <c r="CP43" s="632"/>
      <c r="CQ43" s="633"/>
      <c r="CR43" s="634">
        <v>112878</v>
      </c>
      <c r="CS43" s="647"/>
      <c r="CT43" s="647"/>
      <c r="CU43" s="647"/>
      <c r="CV43" s="647"/>
      <c r="CW43" s="647"/>
      <c r="CX43" s="647"/>
      <c r="CY43" s="648"/>
      <c r="CZ43" s="637">
        <v>0.1</v>
      </c>
      <c r="DA43" s="649"/>
      <c r="DB43" s="649"/>
      <c r="DC43" s="650"/>
      <c r="DD43" s="640">
        <v>112878</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310</v>
      </c>
      <c r="CE44" s="654"/>
      <c r="CF44" s="631" t="s">
        <v>365</v>
      </c>
      <c r="CG44" s="632"/>
      <c r="CH44" s="632"/>
      <c r="CI44" s="632"/>
      <c r="CJ44" s="632"/>
      <c r="CK44" s="632"/>
      <c r="CL44" s="632"/>
      <c r="CM44" s="632"/>
      <c r="CN44" s="632"/>
      <c r="CO44" s="632"/>
      <c r="CP44" s="632"/>
      <c r="CQ44" s="633"/>
      <c r="CR44" s="634">
        <v>4050565</v>
      </c>
      <c r="CS44" s="635"/>
      <c r="CT44" s="635"/>
      <c r="CU44" s="635"/>
      <c r="CV44" s="635"/>
      <c r="CW44" s="635"/>
      <c r="CX44" s="635"/>
      <c r="CY44" s="636"/>
      <c r="CZ44" s="637">
        <v>5.3</v>
      </c>
      <c r="DA44" s="638"/>
      <c r="DB44" s="638"/>
      <c r="DC44" s="639"/>
      <c r="DD44" s="640">
        <v>1665144</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367</v>
      </c>
      <c r="CG45" s="632"/>
      <c r="CH45" s="632"/>
      <c r="CI45" s="632"/>
      <c r="CJ45" s="632"/>
      <c r="CK45" s="632"/>
      <c r="CL45" s="632"/>
      <c r="CM45" s="632"/>
      <c r="CN45" s="632"/>
      <c r="CO45" s="632"/>
      <c r="CP45" s="632"/>
      <c r="CQ45" s="633"/>
      <c r="CR45" s="634">
        <v>495509</v>
      </c>
      <c r="CS45" s="647"/>
      <c r="CT45" s="647"/>
      <c r="CU45" s="647"/>
      <c r="CV45" s="647"/>
      <c r="CW45" s="647"/>
      <c r="CX45" s="647"/>
      <c r="CY45" s="648"/>
      <c r="CZ45" s="637">
        <v>0.7</v>
      </c>
      <c r="DA45" s="649"/>
      <c r="DB45" s="649"/>
      <c r="DC45" s="650"/>
      <c r="DD45" s="640">
        <v>36698</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368</v>
      </c>
      <c r="CG46" s="632"/>
      <c r="CH46" s="632"/>
      <c r="CI46" s="632"/>
      <c r="CJ46" s="632"/>
      <c r="CK46" s="632"/>
      <c r="CL46" s="632"/>
      <c r="CM46" s="632"/>
      <c r="CN46" s="632"/>
      <c r="CO46" s="632"/>
      <c r="CP46" s="632"/>
      <c r="CQ46" s="633"/>
      <c r="CR46" s="634">
        <v>3555056</v>
      </c>
      <c r="CS46" s="635"/>
      <c r="CT46" s="635"/>
      <c r="CU46" s="635"/>
      <c r="CV46" s="635"/>
      <c r="CW46" s="635"/>
      <c r="CX46" s="635"/>
      <c r="CY46" s="636"/>
      <c r="CZ46" s="637">
        <v>4.7</v>
      </c>
      <c r="DA46" s="638"/>
      <c r="DB46" s="638"/>
      <c r="DC46" s="639"/>
      <c r="DD46" s="640">
        <v>1628446</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369</v>
      </c>
      <c r="CG47" s="632"/>
      <c r="CH47" s="632"/>
      <c r="CI47" s="632"/>
      <c r="CJ47" s="632"/>
      <c r="CK47" s="632"/>
      <c r="CL47" s="632"/>
      <c r="CM47" s="632"/>
      <c r="CN47" s="632"/>
      <c r="CO47" s="632"/>
      <c r="CP47" s="632"/>
      <c r="CQ47" s="633"/>
      <c r="CR47" s="634" t="s">
        <v>358</v>
      </c>
      <c r="CS47" s="647"/>
      <c r="CT47" s="647"/>
      <c r="CU47" s="647"/>
      <c r="CV47" s="647"/>
      <c r="CW47" s="647"/>
      <c r="CX47" s="647"/>
      <c r="CY47" s="648"/>
      <c r="CZ47" s="637" t="s">
        <v>129</v>
      </c>
      <c r="DA47" s="649"/>
      <c r="DB47" s="649"/>
      <c r="DC47" s="650"/>
      <c r="DD47" s="640" t="s">
        <v>129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370</v>
      </c>
      <c r="CG48" s="632"/>
      <c r="CH48" s="632"/>
      <c r="CI48" s="632"/>
      <c r="CJ48" s="632"/>
      <c r="CK48" s="632"/>
      <c r="CL48" s="632"/>
      <c r="CM48" s="632"/>
      <c r="CN48" s="632"/>
      <c r="CO48" s="632"/>
      <c r="CP48" s="632"/>
      <c r="CQ48" s="633"/>
      <c r="CR48" s="634" t="s">
        <v>129</v>
      </c>
      <c r="CS48" s="635"/>
      <c r="CT48" s="635"/>
      <c r="CU48" s="635"/>
      <c r="CV48" s="635"/>
      <c r="CW48" s="635"/>
      <c r="CX48" s="635"/>
      <c r="CY48" s="636"/>
      <c r="CZ48" s="637" t="s">
        <v>129</v>
      </c>
      <c r="DA48" s="638"/>
      <c r="DB48" s="638"/>
      <c r="DC48" s="639"/>
      <c r="DD48" s="640" t="s">
        <v>129</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371</v>
      </c>
      <c r="CE49" s="616"/>
      <c r="CF49" s="616"/>
      <c r="CG49" s="616"/>
      <c r="CH49" s="616"/>
      <c r="CI49" s="616"/>
      <c r="CJ49" s="616"/>
      <c r="CK49" s="616"/>
      <c r="CL49" s="616"/>
      <c r="CM49" s="616"/>
      <c r="CN49" s="616"/>
      <c r="CO49" s="616"/>
      <c r="CP49" s="616"/>
      <c r="CQ49" s="617"/>
      <c r="CR49" s="618">
        <v>76031947</v>
      </c>
      <c r="CS49" s="619"/>
      <c r="CT49" s="619"/>
      <c r="CU49" s="619"/>
      <c r="CV49" s="619"/>
      <c r="CW49" s="619"/>
      <c r="CX49" s="619"/>
      <c r="CY49" s="620"/>
      <c r="CZ49" s="621">
        <v>100</v>
      </c>
      <c r="DA49" s="622"/>
      <c r="DB49" s="622"/>
      <c r="DC49" s="623"/>
      <c r="DD49" s="624">
        <v>47888061</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tBSrgXM5Vmx6p2060k9ggqII/jmqfb9GxrPi2NhEk9IlfhuyDoHCXb7OF+86VGMvaw4+bV3RLOEGcbMi4atUIw==" saltValue="Klx+y7y/n1Bb+/Xkl1PJE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372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373</v>
      </c>
      <c r="DK2" s="1105"/>
      <c r="DL2" s="1105"/>
      <c r="DM2" s="1105"/>
      <c r="DN2" s="1105"/>
      <c r="DO2" s="1106"/>
      <c r="DP2" s="222"/>
      <c r="DQ2" s="1104" t="s">
        <v>374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375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376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377</v>
      </c>
      <c r="B5" s="1009"/>
      <c r="C5" s="1009"/>
      <c r="D5" s="1009"/>
      <c r="E5" s="1009"/>
      <c r="F5" s="1009"/>
      <c r="G5" s="1009"/>
      <c r="H5" s="1009"/>
      <c r="I5" s="1009"/>
      <c r="J5" s="1009"/>
      <c r="K5" s="1009"/>
      <c r="L5" s="1009"/>
      <c r="M5" s="1009"/>
      <c r="N5" s="1009"/>
      <c r="O5" s="1009"/>
      <c r="P5" s="1010"/>
      <c r="Q5" s="1014" t="s">
        <v>378</v>
      </c>
      <c r="R5" s="1015"/>
      <c r="S5" s="1015"/>
      <c r="T5" s="1015"/>
      <c r="U5" s="1016"/>
      <c r="V5" s="1014" t="s">
        <v>379</v>
      </c>
      <c r="W5" s="1015"/>
      <c r="X5" s="1015"/>
      <c r="Y5" s="1015"/>
      <c r="Z5" s="1016"/>
      <c r="AA5" s="1014" t="s">
        <v>380</v>
      </c>
      <c r="AB5" s="1015"/>
      <c r="AC5" s="1015"/>
      <c r="AD5" s="1015"/>
      <c r="AE5" s="1015"/>
      <c r="AF5" s="1107" t="s">
        <v>381</v>
      </c>
      <c r="AG5" s="1015"/>
      <c r="AH5" s="1015"/>
      <c r="AI5" s="1015"/>
      <c r="AJ5" s="1028"/>
      <c r="AK5" s="1015" t="s">
        <v>382</v>
      </c>
      <c r="AL5" s="1015"/>
      <c r="AM5" s="1015"/>
      <c r="AN5" s="1015"/>
      <c r="AO5" s="1016"/>
      <c r="AP5" s="1014" t="s">
        <v>383</v>
      </c>
      <c r="AQ5" s="1015"/>
      <c r="AR5" s="1015"/>
      <c r="AS5" s="1015"/>
      <c r="AT5" s="1016"/>
      <c r="AU5" s="1014" t="s">
        <v>384</v>
      </c>
      <c r="AV5" s="1015"/>
      <c r="AW5" s="1015"/>
      <c r="AX5" s="1015"/>
      <c r="AY5" s="1028"/>
      <c r="AZ5" s="226"/>
      <c r="BA5" s="226"/>
      <c r="BB5" s="226"/>
      <c r="BC5" s="226"/>
      <c r="BD5" s="226"/>
      <c r="BE5" s="227"/>
      <c r="BF5" s="227"/>
      <c r="BG5" s="227"/>
      <c r="BH5" s="227"/>
      <c r="BI5" s="227"/>
      <c r="BJ5" s="227"/>
      <c r="BK5" s="227"/>
      <c r="BL5" s="227"/>
      <c r="BM5" s="227"/>
      <c r="BN5" s="227"/>
      <c r="BO5" s="227"/>
      <c r="BP5" s="227"/>
      <c r="BQ5" s="1008" t="s">
        <v>385</v>
      </c>
      <c r="BR5" s="1009"/>
      <c r="BS5" s="1009"/>
      <c r="BT5" s="1009"/>
      <c r="BU5" s="1009"/>
      <c r="BV5" s="1009"/>
      <c r="BW5" s="1009"/>
      <c r="BX5" s="1009"/>
      <c r="BY5" s="1009"/>
      <c r="BZ5" s="1009"/>
      <c r="CA5" s="1009"/>
      <c r="CB5" s="1009"/>
      <c r="CC5" s="1009"/>
      <c r="CD5" s="1009"/>
      <c r="CE5" s="1009"/>
      <c r="CF5" s="1009"/>
      <c r="CG5" s="1010"/>
      <c r="CH5" s="1014" t="s">
        <v>386</v>
      </c>
      <c r="CI5" s="1015"/>
      <c r="CJ5" s="1015"/>
      <c r="CK5" s="1015"/>
      <c r="CL5" s="1016"/>
      <c r="CM5" s="1014" t="s">
        <v>387</v>
      </c>
      <c r="CN5" s="1015"/>
      <c r="CO5" s="1015"/>
      <c r="CP5" s="1015"/>
      <c r="CQ5" s="1016"/>
      <c r="CR5" s="1014" t="s">
        <v>388</v>
      </c>
      <c r="CS5" s="1015"/>
      <c r="CT5" s="1015"/>
      <c r="CU5" s="1015"/>
      <c r="CV5" s="1016"/>
      <c r="CW5" s="1014" t="s">
        <v>389</v>
      </c>
      <c r="CX5" s="1015"/>
      <c r="CY5" s="1015"/>
      <c r="CZ5" s="1015"/>
      <c r="DA5" s="1016"/>
      <c r="DB5" s="1014" t="s">
        <v>390</v>
      </c>
      <c r="DC5" s="1015"/>
      <c r="DD5" s="1015"/>
      <c r="DE5" s="1015"/>
      <c r="DF5" s="1016"/>
      <c r="DG5" s="1097" t="s">
        <v>391</v>
      </c>
      <c r="DH5" s="1098"/>
      <c r="DI5" s="1098"/>
      <c r="DJ5" s="1098"/>
      <c r="DK5" s="1099"/>
      <c r="DL5" s="1097" t="s">
        <v>392</v>
      </c>
      <c r="DM5" s="1098"/>
      <c r="DN5" s="1098"/>
      <c r="DO5" s="1098"/>
      <c r="DP5" s="1099"/>
      <c r="DQ5" s="1014" t="s">
        <v>393</v>
      </c>
      <c r="DR5" s="1015"/>
      <c r="DS5" s="1015"/>
      <c r="DT5" s="1015"/>
      <c r="DU5" s="1016"/>
      <c r="DV5" s="1014" t="s">
        <v>384</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394</v>
      </c>
      <c r="C7" s="1061"/>
      <c r="D7" s="1061"/>
      <c r="E7" s="1061"/>
      <c r="F7" s="1061"/>
      <c r="G7" s="1061"/>
      <c r="H7" s="1061"/>
      <c r="I7" s="1061"/>
      <c r="J7" s="1061"/>
      <c r="K7" s="1061"/>
      <c r="L7" s="1061"/>
      <c r="M7" s="1061"/>
      <c r="N7" s="1061"/>
      <c r="O7" s="1061"/>
      <c r="P7" s="1062"/>
      <c r="Q7" s="1115">
        <v>78427</v>
      </c>
      <c r="R7" s="1116"/>
      <c r="S7" s="1116"/>
      <c r="T7" s="1116"/>
      <c r="U7" s="1116"/>
      <c r="V7" s="1116">
        <v>76118</v>
      </c>
      <c r="W7" s="1116"/>
      <c r="X7" s="1116"/>
      <c r="Y7" s="1116"/>
      <c r="Z7" s="1116"/>
      <c r="AA7" s="1116">
        <v>2309</v>
      </c>
      <c r="AB7" s="1116"/>
      <c r="AC7" s="1116"/>
      <c r="AD7" s="1116"/>
      <c r="AE7" s="1117"/>
      <c r="AF7" s="1118">
        <v>2196</v>
      </c>
      <c r="AG7" s="1119"/>
      <c r="AH7" s="1119"/>
      <c r="AI7" s="1119"/>
      <c r="AJ7" s="1120"/>
      <c r="AK7" s="1121">
        <v>63</v>
      </c>
      <c r="AL7" s="1122"/>
      <c r="AM7" s="1122"/>
      <c r="AN7" s="1122"/>
      <c r="AO7" s="1122"/>
      <c r="AP7" s="1122">
        <v>28133</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c r="BS7" s="1112" t="s">
        <v>585</v>
      </c>
      <c r="BT7" s="1113"/>
      <c r="BU7" s="1113"/>
      <c r="BV7" s="1113"/>
      <c r="BW7" s="1113"/>
      <c r="BX7" s="1113"/>
      <c r="BY7" s="1113"/>
      <c r="BZ7" s="1113"/>
      <c r="CA7" s="1113"/>
      <c r="CB7" s="1113"/>
      <c r="CC7" s="1113"/>
      <c r="CD7" s="1113"/>
      <c r="CE7" s="1113"/>
      <c r="CF7" s="1113"/>
      <c r="CG7" s="1125"/>
      <c r="CH7" s="1109">
        <v>-2</v>
      </c>
      <c r="CI7" s="1110"/>
      <c r="CJ7" s="1110"/>
      <c r="CK7" s="1110"/>
      <c r="CL7" s="1111"/>
      <c r="CM7" s="1109">
        <v>111</v>
      </c>
      <c r="CN7" s="1110"/>
      <c r="CO7" s="1110"/>
      <c r="CP7" s="1110"/>
      <c r="CQ7" s="1111"/>
      <c r="CR7" s="1109">
        <v>100</v>
      </c>
      <c r="CS7" s="1110"/>
      <c r="CT7" s="1110"/>
      <c r="CU7" s="1110"/>
      <c r="CV7" s="1111"/>
      <c r="CW7" s="1109">
        <v>11</v>
      </c>
      <c r="CX7" s="1110"/>
      <c r="CY7" s="1110"/>
      <c r="CZ7" s="1110"/>
      <c r="DA7" s="1111"/>
      <c r="DB7" s="1109" t="s">
        <v>584</v>
      </c>
      <c r="DC7" s="1110"/>
      <c r="DD7" s="1110"/>
      <c r="DE7" s="1110"/>
      <c r="DF7" s="1111"/>
      <c r="DG7" s="1109" t="s">
        <v>584</v>
      </c>
      <c r="DH7" s="1110"/>
      <c r="DI7" s="1110"/>
      <c r="DJ7" s="1110"/>
      <c r="DK7" s="1111"/>
      <c r="DL7" s="1109" t="s">
        <v>584</v>
      </c>
      <c r="DM7" s="1110"/>
      <c r="DN7" s="1110"/>
      <c r="DO7" s="1110"/>
      <c r="DP7" s="1111"/>
      <c r="DQ7" s="1109" t="s">
        <v>584</v>
      </c>
      <c r="DR7" s="1110"/>
      <c r="DS7" s="1110"/>
      <c r="DT7" s="1110"/>
      <c r="DU7" s="1111"/>
      <c r="DV7" s="1112"/>
      <c r="DW7" s="1113"/>
      <c r="DX7" s="1113"/>
      <c r="DY7" s="1113"/>
      <c r="DZ7" s="1114"/>
      <c r="EA7" s="229"/>
    </row>
    <row r="8" spans="1:131" s="230" customFormat="1" ht="26.25" customHeight="1" x14ac:dyDescent="0.2">
      <c r="A8" s="233">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t="s">
        <v>586</v>
      </c>
      <c r="BT8" s="1006"/>
      <c r="BU8" s="1006"/>
      <c r="BV8" s="1006"/>
      <c r="BW8" s="1006"/>
      <c r="BX8" s="1006"/>
      <c r="BY8" s="1006"/>
      <c r="BZ8" s="1006"/>
      <c r="CA8" s="1006"/>
      <c r="CB8" s="1006"/>
      <c r="CC8" s="1006"/>
      <c r="CD8" s="1006"/>
      <c r="CE8" s="1006"/>
      <c r="CF8" s="1006"/>
      <c r="CG8" s="1027"/>
      <c r="CH8" s="1002">
        <v>2</v>
      </c>
      <c r="CI8" s="1003"/>
      <c r="CJ8" s="1003"/>
      <c r="CK8" s="1003"/>
      <c r="CL8" s="1004"/>
      <c r="CM8" s="1002">
        <v>164</v>
      </c>
      <c r="CN8" s="1003"/>
      <c r="CO8" s="1003"/>
      <c r="CP8" s="1003"/>
      <c r="CQ8" s="1004"/>
      <c r="CR8" s="1002">
        <v>100</v>
      </c>
      <c r="CS8" s="1003"/>
      <c r="CT8" s="1003"/>
      <c r="CU8" s="1003"/>
      <c r="CV8" s="1004"/>
      <c r="CW8" s="1002">
        <v>399</v>
      </c>
      <c r="CX8" s="1003"/>
      <c r="CY8" s="1003"/>
      <c r="CZ8" s="1003"/>
      <c r="DA8" s="1004"/>
      <c r="DB8" s="1002" t="s">
        <v>584</v>
      </c>
      <c r="DC8" s="1003"/>
      <c r="DD8" s="1003"/>
      <c r="DE8" s="1003"/>
      <c r="DF8" s="1004"/>
      <c r="DG8" s="1002" t="s">
        <v>584</v>
      </c>
      <c r="DH8" s="1003"/>
      <c r="DI8" s="1003"/>
      <c r="DJ8" s="1003"/>
      <c r="DK8" s="1004"/>
      <c r="DL8" s="1002" t="s">
        <v>584</v>
      </c>
      <c r="DM8" s="1003"/>
      <c r="DN8" s="1003"/>
      <c r="DO8" s="1003"/>
      <c r="DP8" s="1004"/>
      <c r="DQ8" s="1002" t="s">
        <v>584</v>
      </c>
      <c r="DR8" s="1003"/>
      <c r="DS8" s="1003"/>
      <c r="DT8" s="1003"/>
      <c r="DU8" s="1004"/>
      <c r="DV8" s="1005"/>
      <c r="DW8" s="1006"/>
      <c r="DX8" s="1006"/>
      <c r="DY8" s="1006"/>
      <c r="DZ8" s="1007"/>
      <c r="EA8" s="229"/>
    </row>
    <row r="9" spans="1:131" s="230" customFormat="1" ht="26.25" customHeight="1" x14ac:dyDescent="0.2">
      <c r="A9" s="233">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t="s">
        <v>587</v>
      </c>
      <c r="BT9" s="1006"/>
      <c r="BU9" s="1006"/>
      <c r="BV9" s="1006"/>
      <c r="BW9" s="1006"/>
      <c r="BX9" s="1006"/>
      <c r="BY9" s="1006"/>
      <c r="BZ9" s="1006"/>
      <c r="CA9" s="1006"/>
      <c r="CB9" s="1006"/>
      <c r="CC9" s="1006"/>
      <c r="CD9" s="1006"/>
      <c r="CE9" s="1006"/>
      <c r="CF9" s="1006"/>
      <c r="CG9" s="1027"/>
      <c r="CH9" s="1002">
        <v>-37</v>
      </c>
      <c r="CI9" s="1003"/>
      <c r="CJ9" s="1003"/>
      <c r="CK9" s="1003"/>
      <c r="CL9" s="1004"/>
      <c r="CM9" s="1002">
        <v>303</v>
      </c>
      <c r="CN9" s="1003"/>
      <c r="CO9" s="1003"/>
      <c r="CP9" s="1003"/>
      <c r="CQ9" s="1004"/>
      <c r="CR9" s="1002">
        <v>302</v>
      </c>
      <c r="CS9" s="1003"/>
      <c r="CT9" s="1003"/>
      <c r="CU9" s="1003"/>
      <c r="CV9" s="1004"/>
      <c r="CW9" s="1002">
        <v>11</v>
      </c>
      <c r="CX9" s="1003"/>
      <c r="CY9" s="1003"/>
      <c r="CZ9" s="1003"/>
      <c r="DA9" s="1004"/>
      <c r="DB9" s="1002" t="s">
        <v>584</v>
      </c>
      <c r="DC9" s="1003"/>
      <c r="DD9" s="1003"/>
      <c r="DE9" s="1003"/>
      <c r="DF9" s="1004"/>
      <c r="DG9" s="1002" t="s">
        <v>584</v>
      </c>
      <c r="DH9" s="1003"/>
      <c r="DI9" s="1003"/>
      <c r="DJ9" s="1003"/>
      <c r="DK9" s="1004"/>
      <c r="DL9" s="1002" t="s">
        <v>584</v>
      </c>
      <c r="DM9" s="1003"/>
      <c r="DN9" s="1003"/>
      <c r="DO9" s="1003"/>
      <c r="DP9" s="1004"/>
      <c r="DQ9" s="1002" t="s">
        <v>584</v>
      </c>
      <c r="DR9" s="1003"/>
      <c r="DS9" s="1003"/>
      <c r="DT9" s="1003"/>
      <c r="DU9" s="1004"/>
      <c r="DV9" s="1005"/>
      <c r="DW9" s="1006"/>
      <c r="DX9" s="1006"/>
      <c r="DY9" s="1006"/>
      <c r="DZ9" s="1007"/>
      <c r="EA9" s="229"/>
    </row>
    <row r="10" spans="1:131" s="230" customFormat="1" ht="26.25" customHeight="1" x14ac:dyDescent="0.2">
      <c r="A10" s="233">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c r="BS10" s="1005" t="s">
        <v>588</v>
      </c>
      <c r="BT10" s="1006"/>
      <c r="BU10" s="1006"/>
      <c r="BV10" s="1006"/>
      <c r="BW10" s="1006"/>
      <c r="BX10" s="1006"/>
      <c r="BY10" s="1006"/>
      <c r="BZ10" s="1006"/>
      <c r="CA10" s="1006"/>
      <c r="CB10" s="1006"/>
      <c r="CC10" s="1006"/>
      <c r="CD10" s="1006"/>
      <c r="CE10" s="1006"/>
      <c r="CF10" s="1006"/>
      <c r="CG10" s="1027"/>
      <c r="CH10" s="1002">
        <v>38</v>
      </c>
      <c r="CI10" s="1003"/>
      <c r="CJ10" s="1003"/>
      <c r="CK10" s="1003"/>
      <c r="CL10" s="1004"/>
      <c r="CM10" s="1002">
        <v>546</v>
      </c>
      <c r="CN10" s="1003"/>
      <c r="CO10" s="1003"/>
      <c r="CP10" s="1003"/>
      <c r="CQ10" s="1004"/>
      <c r="CR10" s="1002">
        <v>290</v>
      </c>
      <c r="CS10" s="1003"/>
      <c r="CT10" s="1003"/>
      <c r="CU10" s="1003"/>
      <c r="CV10" s="1004"/>
      <c r="CW10" s="1002">
        <v>1</v>
      </c>
      <c r="CX10" s="1003"/>
      <c r="CY10" s="1003"/>
      <c r="CZ10" s="1003"/>
      <c r="DA10" s="1004"/>
      <c r="DB10" s="1002" t="s">
        <v>584</v>
      </c>
      <c r="DC10" s="1003"/>
      <c r="DD10" s="1003"/>
      <c r="DE10" s="1003"/>
      <c r="DF10" s="1004"/>
      <c r="DG10" s="1002" t="s">
        <v>584</v>
      </c>
      <c r="DH10" s="1003"/>
      <c r="DI10" s="1003"/>
      <c r="DJ10" s="1003"/>
      <c r="DK10" s="1004"/>
      <c r="DL10" s="1002" t="s">
        <v>584</v>
      </c>
      <c r="DM10" s="1003"/>
      <c r="DN10" s="1003"/>
      <c r="DO10" s="1003"/>
      <c r="DP10" s="1004"/>
      <c r="DQ10" s="1002" t="s">
        <v>584</v>
      </c>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t="s">
        <v>590</v>
      </c>
      <c r="BS11" s="1005" t="s">
        <v>589</v>
      </c>
      <c r="BT11" s="1006"/>
      <c r="BU11" s="1006"/>
      <c r="BV11" s="1006"/>
      <c r="BW11" s="1006"/>
      <c r="BX11" s="1006"/>
      <c r="BY11" s="1006"/>
      <c r="BZ11" s="1006"/>
      <c r="CA11" s="1006"/>
      <c r="CB11" s="1006"/>
      <c r="CC11" s="1006"/>
      <c r="CD11" s="1006"/>
      <c r="CE11" s="1006"/>
      <c r="CF11" s="1006"/>
      <c r="CG11" s="1027"/>
      <c r="CH11" s="1002" t="s">
        <v>584</v>
      </c>
      <c r="CI11" s="1003"/>
      <c r="CJ11" s="1003"/>
      <c r="CK11" s="1003"/>
      <c r="CL11" s="1004"/>
      <c r="CM11" s="1002">
        <v>9</v>
      </c>
      <c r="CN11" s="1003"/>
      <c r="CO11" s="1003"/>
      <c r="CP11" s="1003"/>
      <c r="CQ11" s="1004"/>
      <c r="CR11" s="1002">
        <v>5</v>
      </c>
      <c r="CS11" s="1003"/>
      <c r="CT11" s="1003"/>
      <c r="CU11" s="1003"/>
      <c r="CV11" s="1004"/>
      <c r="CW11" s="1002">
        <v>8</v>
      </c>
      <c r="CX11" s="1003"/>
      <c r="CY11" s="1003"/>
      <c r="CZ11" s="1003"/>
      <c r="DA11" s="1004"/>
      <c r="DB11" s="1002" t="s">
        <v>584</v>
      </c>
      <c r="DC11" s="1003"/>
      <c r="DD11" s="1003"/>
      <c r="DE11" s="1003"/>
      <c r="DF11" s="1004"/>
      <c r="DG11" s="1002" t="s">
        <v>584</v>
      </c>
      <c r="DH11" s="1003"/>
      <c r="DI11" s="1003"/>
      <c r="DJ11" s="1003"/>
      <c r="DK11" s="1004"/>
      <c r="DL11" s="1002" t="s">
        <v>584</v>
      </c>
      <c r="DM11" s="1003"/>
      <c r="DN11" s="1003"/>
      <c r="DO11" s="1003"/>
      <c r="DP11" s="1004"/>
      <c r="DQ11" s="1002" t="s">
        <v>584</v>
      </c>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395</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396</v>
      </c>
      <c r="B23" s="950" t="s">
        <v>397</v>
      </c>
      <c r="C23" s="951"/>
      <c r="D23" s="951"/>
      <c r="E23" s="951"/>
      <c r="F23" s="951"/>
      <c r="G23" s="951"/>
      <c r="H23" s="951"/>
      <c r="I23" s="951"/>
      <c r="J23" s="951"/>
      <c r="K23" s="951"/>
      <c r="L23" s="951"/>
      <c r="M23" s="951"/>
      <c r="N23" s="951"/>
      <c r="O23" s="951"/>
      <c r="P23" s="961"/>
      <c r="Q23" s="1080">
        <v>78341</v>
      </c>
      <c r="R23" s="1074"/>
      <c r="S23" s="1074"/>
      <c r="T23" s="1074"/>
      <c r="U23" s="1074"/>
      <c r="V23" s="1074">
        <v>76032</v>
      </c>
      <c r="W23" s="1074"/>
      <c r="X23" s="1074"/>
      <c r="Y23" s="1074"/>
      <c r="Z23" s="1074"/>
      <c r="AA23" s="1074">
        <v>2309</v>
      </c>
      <c r="AB23" s="1074"/>
      <c r="AC23" s="1074"/>
      <c r="AD23" s="1074"/>
      <c r="AE23" s="1081"/>
      <c r="AF23" s="1082">
        <v>2196</v>
      </c>
      <c r="AG23" s="1074"/>
      <c r="AH23" s="1074"/>
      <c r="AI23" s="1074"/>
      <c r="AJ23" s="1083"/>
      <c r="AK23" s="1084"/>
      <c r="AL23" s="1085"/>
      <c r="AM23" s="1085"/>
      <c r="AN23" s="1085"/>
      <c r="AO23" s="1085"/>
      <c r="AP23" s="1074">
        <v>28133</v>
      </c>
      <c r="AQ23" s="1074"/>
      <c r="AR23" s="1074"/>
      <c r="AS23" s="1074"/>
      <c r="AT23" s="1074"/>
      <c r="AU23" s="1075"/>
      <c r="AV23" s="1075"/>
      <c r="AW23" s="1075"/>
      <c r="AX23" s="1075"/>
      <c r="AY23" s="1076"/>
      <c r="AZ23" s="1077" t="s">
        <v>129</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398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399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377</v>
      </c>
      <c r="B26" s="1009"/>
      <c r="C26" s="1009"/>
      <c r="D26" s="1009"/>
      <c r="E26" s="1009"/>
      <c r="F26" s="1009"/>
      <c r="G26" s="1009"/>
      <c r="H26" s="1009"/>
      <c r="I26" s="1009"/>
      <c r="J26" s="1009"/>
      <c r="K26" s="1009"/>
      <c r="L26" s="1009"/>
      <c r="M26" s="1009"/>
      <c r="N26" s="1009"/>
      <c r="O26" s="1009"/>
      <c r="P26" s="1010"/>
      <c r="Q26" s="1014" t="s">
        <v>400</v>
      </c>
      <c r="R26" s="1015"/>
      <c r="S26" s="1015"/>
      <c r="T26" s="1015"/>
      <c r="U26" s="1016"/>
      <c r="V26" s="1014" t="s">
        <v>401</v>
      </c>
      <c r="W26" s="1015"/>
      <c r="X26" s="1015"/>
      <c r="Y26" s="1015"/>
      <c r="Z26" s="1016"/>
      <c r="AA26" s="1014" t="s">
        <v>402</v>
      </c>
      <c r="AB26" s="1015"/>
      <c r="AC26" s="1015"/>
      <c r="AD26" s="1015"/>
      <c r="AE26" s="1015"/>
      <c r="AF26" s="1068" t="s">
        <v>403</v>
      </c>
      <c r="AG26" s="1021"/>
      <c r="AH26" s="1021"/>
      <c r="AI26" s="1021"/>
      <c r="AJ26" s="1069"/>
      <c r="AK26" s="1015" t="s">
        <v>404</v>
      </c>
      <c r="AL26" s="1015"/>
      <c r="AM26" s="1015"/>
      <c r="AN26" s="1015"/>
      <c r="AO26" s="1016"/>
      <c r="AP26" s="1014" t="s">
        <v>405</v>
      </c>
      <c r="AQ26" s="1015"/>
      <c r="AR26" s="1015"/>
      <c r="AS26" s="1015"/>
      <c r="AT26" s="1016"/>
      <c r="AU26" s="1014" t="s">
        <v>406</v>
      </c>
      <c r="AV26" s="1015"/>
      <c r="AW26" s="1015"/>
      <c r="AX26" s="1015"/>
      <c r="AY26" s="1016"/>
      <c r="AZ26" s="1014" t="s">
        <v>407</v>
      </c>
      <c r="BA26" s="1015"/>
      <c r="BB26" s="1015"/>
      <c r="BC26" s="1015"/>
      <c r="BD26" s="1016"/>
      <c r="BE26" s="1014" t="s">
        <v>384</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408</v>
      </c>
      <c r="C28" s="1061"/>
      <c r="D28" s="1061"/>
      <c r="E28" s="1061"/>
      <c r="F28" s="1061"/>
      <c r="G28" s="1061"/>
      <c r="H28" s="1061"/>
      <c r="I28" s="1061"/>
      <c r="J28" s="1061"/>
      <c r="K28" s="1061"/>
      <c r="L28" s="1061"/>
      <c r="M28" s="1061"/>
      <c r="N28" s="1061"/>
      <c r="O28" s="1061"/>
      <c r="P28" s="1062"/>
      <c r="Q28" s="1063">
        <v>17769</v>
      </c>
      <c r="R28" s="1064"/>
      <c r="S28" s="1064"/>
      <c r="T28" s="1064"/>
      <c r="U28" s="1064"/>
      <c r="V28" s="1064">
        <v>17649</v>
      </c>
      <c r="W28" s="1064"/>
      <c r="X28" s="1064"/>
      <c r="Y28" s="1064"/>
      <c r="Z28" s="1064"/>
      <c r="AA28" s="1064">
        <v>120</v>
      </c>
      <c r="AB28" s="1064"/>
      <c r="AC28" s="1064"/>
      <c r="AD28" s="1064"/>
      <c r="AE28" s="1065"/>
      <c r="AF28" s="1066">
        <v>120</v>
      </c>
      <c r="AG28" s="1064"/>
      <c r="AH28" s="1064"/>
      <c r="AI28" s="1064"/>
      <c r="AJ28" s="1067"/>
      <c r="AK28" s="1055">
        <v>2454</v>
      </c>
      <c r="AL28" s="1056"/>
      <c r="AM28" s="1056"/>
      <c r="AN28" s="1056"/>
      <c r="AO28" s="1056"/>
      <c r="AP28" s="1056" t="s">
        <v>584</v>
      </c>
      <c r="AQ28" s="1056"/>
      <c r="AR28" s="1056"/>
      <c r="AS28" s="1056"/>
      <c r="AT28" s="1056"/>
      <c r="AU28" s="1056" t="s">
        <v>584</v>
      </c>
      <c r="AV28" s="1056"/>
      <c r="AW28" s="1056"/>
      <c r="AX28" s="1056"/>
      <c r="AY28" s="1056"/>
      <c r="AZ28" s="1057" t="s">
        <v>584</v>
      </c>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409</v>
      </c>
      <c r="C29" s="1044"/>
      <c r="D29" s="1044"/>
      <c r="E29" s="1044"/>
      <c r="F29" s="1044"/>
      <c r="G29" s="1044"/>
      <c r="H29" s="1044"/>
      <c r="I29" s="1044"/>
      <c r="J29" s="1044"/>
      <c r="K29" s="1044"/>
      <c r="L29" s="1044"/>
      <c r="M29" s="1044"/>
      <c r="N29" s="1044"/>
      <c r="O29" s="1044"/>
      <c r="P29" s="1045"/>
      <c r="Q29" s="1051">
        <v>921</v>
      </c>
      <c r="R29" s="1052"/>
      <c r="S29" s="1052"/>
      <c r="T29" s="1052"/>
      <c r="U29" s="1052"/>
      <c r="V29" s="1052">
        <v>918</v>
      </c>
      <c r="W29" s="1052"/>
      <c r="X29" s="1052"/>
      <c r="Y29" s="1052"/>
      <c r="Z29" s="1052"/>
      <c r="AA29" s="1052">
        <v>3</v>
      </c>
      <c r="AB29" s="1052"/>
      <c r="AC29" s="1052"/>
      <c r="AD29" s="1052"/>
      <c r="AE29" s="1053"/>
      <c r="AF29" s="1048">
        <v>3</v>
      </c>
      <c r="AG29" s="1049"/>
      <c r="AH29" s="1049"/>
      <c r="AI29" s="1049"/>
      <c r="AJ29" s="1050"/>
      <c r="AK29" s="993">
        <v>186</v>
      </c>
      <c r="AL29" s="984"/>
      <c r="AM29" s="984"/>
      <c r="AN29" s="984"/>
      <c r="AO29" s="984"/>
      <c r="AP29" s="984">
        <v>623</v>
      </c>
      <c r="AQ29" s="984"/>
      <c r="AR29" s="984"/>
      <c r="AS29" s="984"/>
      <c r="AT29" s="984"/>
      <c r="AU29" s="984">
        <v>155</v>
      </c>
      <c r="AV29" s="984"/>
      <c r="AW29" s="984"/>
      <c r="AX29" s="984"/>
      <c r="AY29" s="984"/>
      <c r="AZ29" s="1054" t="s">
        <v>584</v>
      </c>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410</v>
      </c>
      <c r="C30" s="1044"/>
      <c r="D30" s="1044"/>
      <c r="E30" s="1044"/>
      <c r="F30" s="1044"/>
      <c r="G30" s="1044"/>
      <c r="H30" s="1044"/>
      <c r="I30" s="1044"/>
      <c r="J30" s="1044"/>
      <c r="K30" s="1044"/>
      <c r="L30" s="1044"/>
      <c r="M30" s="1044"/>
      <c r="N30" s="1044"/>
      <c r="O30" s="1044"/>
      <c r="P30" s="1045"/>
      <c r="Q30" s="1051">
        <v>14060</v>
      </c>
      <c r="R30" s="1052"/>
      <c r="S30" s="1052"/>
      <c r="T30" s="1052"/>
      <c r="U30" s="1052"/>
      <c r="V30" s="1052">
        <v>13780</v>
      </c>
      <c r="W30" s="1052"/>
      <c r="X30" s="1052"/>
      <c r="Y30" s="1052"/>
      <c r="Z30" s="1052"/>
      <c r="AA30" s="1052">
        <v>280</v>
      </c>
      <c r="AB30" s="1052"/>
      <c r="AC30" s="1052"/>
      <c r="AD30" s="1052"/>
      <c r="AE30" s="1053"/>
      <c r="AF30" s="1048">
        <v>280</v>
      </c>
      <c r="AG30" s="1049"/>
      <c r="AH30" s="1049"/>
      <c r="AI30" s="1049"/>
      <c r="AJ30" s="1050"/>
      <c r="AK30" s="993">
        <v>2165</v>
      </c>
      <c r="AL30" s="984"/>
      <c r="AM30" s="984"/>
      <c r="AN30" s="984"/>
      <c r="AO30" s="984"/>
      <c r="AP30" s="984" t="s">
        <v>584</v>
      </c>
      <c r="AQ30" s="984"/>
      <c r="AR30" s="984"/>
      <c r="AS30" s="984"/>
      <c r="AT30" s="984"/>
      <c r="AU30" s="984" t="s">
        <v>584</v>
      </c>
      <c r="AV30" s="984"/>
      <c r="AW30" s="984"/>
      <c r="AX30" s="984"/>
      <c r="AY30" s="984"/>
      <c r="AZ30" s="1054" t="s">
        <v>584</v>
      </c>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411</v>
      </c>
      <c r="C31" s="1044"/>
      <c r="D31" s="1044"/>
      <c r="E31" s="1044"/>
      <c r="F31" s="1044"/>
      <c r="G31" s="1044"/>
      <c r="H31" s="1044"/>
      <c r="I31" s="1044"/>
      <c r="J31" s="1044"/>
      <c r="K31" s="1044"/>
      <c r="L31" s="1044"/>
      <c r="M31" s="1044"/>
      <c r="N31" s="1044"/>
      <c r="O31" s="1044"/>
      <c r="P31" s="1045"/>
      <c r="Q31" s="1051">
        <v>4773</v>
      </c>
      <c r="R31" s="1052"/>
      <c r="S31" s="1052"/>
      <c r="T31" s="1052"/>
      <c r="U31" s="1052"/>
      <c r="V31" s="1052">
        <v>4767</v>
      </c>
      <c r="W31" s="1052"/>
      <c r="X31" s="1052"/>
      <c r="Y31" s="1052"/>
      <c r="Z31" s="1052"/>
      <c r="AA31" s="1052">
        <v>6</v>
      </c>
      <c r="AB31" s="1052"/>
      <c r="AC31" s="1052"/>
      <c r="AD31" s="1052"/>
      <c r="AE31" s="1053"/>
      <c r="AF31" s="1048">
        <v>6</v>
      </c>
      <c r="AG31" s="1049"/>
      <c r="AH31" s="1049"/>
      <c r="AI31" s="1049"/>
      <c r="AJ31" s="1050"/>
      <c r="AK31" s="993">
        <v>1940</v>
      </c>
      <c r="AL31" s="984"/>
      <c r="AM31" s="984"/>
      <c r="AN31" s="984"/>
      <c r="AO31" s="984"/>
      <c r="AP31" s="984" t="s">
        <v>584</v>
      </c>
      <c r="AQ31" s="984"/>
      <c r="AR31" s="984"/>
      <c r="AS31" s="984"/>
      <c r="AT31" s="984"/>
      <c r="AU31" s="984" t="s">
        <v>584</v>
      </c>
      <c r="AV31" s="984"/>
      <c r="AW31" s="984"/>
      <c r="AX31" s="984"/>
      <c r="AY31" s="984"/>
      <c r="AZ31" s="1054" t="s">
        <v>584</v>
      </c>
      <c r="BA31" s="1054"/>
      <c r="BB31" s="1054"/>
      <c r="BC31" s="1054"/>
      <c r="BD31" s="1054"/>
      <c r="BE31" s="985"/>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t="s">
        <v>412</v>
      </c>
      <c r="C32" s="1044"/>
      <c r="D32" s="1044"/>
      <c r="E32" s="1044"/>
      <c r="F32" s="1044"/>
      <c r="G32" s="1044"/>
      <c r="H32" s="1044"/>
      <c r="I32" s="1044"/>
      <c r="J32" s="1044"/>
      <c r="K32" s="1044"/>
      <c r="L32" s="1044"/>
      <c r="M32" s="1044"/>
      <c r="N32" s="1044"/>
      <c r="O32" s="1044"/>
      <c r="P32" s="1045"/>
      <c r="Q32" s="1051">
        <v>3123</v>
      </c>
      <c r="R32" s="1052"/>
      <c r="S32" s="1052"/>
      <c r="T32" s="1052"/>
      <c r="U32" s="1052"/>
      <c r="V32" s="1052">
        <v>2918</v>
      </c>
      <c r="W32" s="1052"/>
      <c r="X32" s="1052"/>
      <c r="Y32" s="1052"/>
      <c r="Z32" s="1052"/>
      <c r="AA32" s="1052">
        <v>205</v>
      </c>
      <c r="AB32" s="1052"/>
      <c r="AC32" s="1052"/>
      <c r="AD32" s="1052"/>
      <c r="AE32" s="1053"/>
      <c r="AF32" s="1048">
        <v>110</v>
      </c>
      <c r="AG32" s="1049"/>
      <c r="AH32" s="1049"/>
      <c r="AI32" s="1049"/>
      <c r="AJ32" s="1050"/>
      <c r="AK32" s="993">
        <v>1086</v>
      </c>
      <c r="AL32" s="984"/>
      <c r="AM32" s="984"/>
      <c r="AN32" s="984"/>
      <c r="AO32" s="984"/>
      <c r="AP32" s="984">
        <v>9971</v>
      </c>
      <c r="AQ32" s="984"/>
      <c r="AR32" s="984"/>
      <c r="AS32" s="984"/>
      <c r="AT32" s="984"/>
      <c r="AU32" s="984">
        <v>5723</v>
      </c>
      <c r="AV32" s="984"/>
      <c r="AW32" s="984"/>
      <c r="AX32" s="984"/>
      <c r="AY32" s="984"/>
      <c r="AZ32" s="1054" t="s">
        <v>584</v>
      </c>
      <c r="BA32" s="1054"/>
      <c r="BB32" s="1054"/>
      <c r="BC32" s="1054"/>
      <c r="BD32" s="1054"/>
      <c r="BE32" s="985" t="s">
        <v>413</v>
      </c>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414</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396</v>
      </c>
      <c r="B63" s="950" t="s">
        <v>415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519</v>
      </c>
      <c r="AG63" s="972"/>
      <c r="AH63" s="972"/>
      <c r="AI63" s="972"/>
      <c r="AJ63" s="1035"/>
      <c r="AK63" s="1036"/>
      <c r="AL63" s="976"/>
      <c r="AM63" s="976"/>
      <c r="AN63" s="976"/>
      <c r="AO63" s="976"/>
      <c r="AP63" s="972">
        <v>10594</v>
      </c>
      <c r="AQ63" s="972"/>
      <c r="AR63" s="972"/>
      <c r="AS63" s="972"/>
      <c r="AT63" s="972"/>
      <c r="AU63" s="972">
        <v>5878</v>
      </c>
      <c r="AV63" s="972"/>
      <c r="AW63" s="972"/>
      <c r="AX63" s="972"/>
      <c r="AY63" s="972"/>
      <c r="AZ63" s="1030"/>
      <c r="BA63" s="1030"/>
      <c r="BB63" s="1030"/>
      <c r="BC63" s="1030"/>
      <c r="BD63" s="1030"/>
      <c r="BE63" s="973"/>
      <c r="BF63" s="973"/>
      <c r="BG63" s="973"/>
      <c r="BH63" s="973"/>
      <c r="BI63" s="974"/>
      <c r="BJ63" s="1031" t="s">
        <v>416</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418</v>
      </c>
      <c r="B66" s="1009"/>
      <c r="C66" s="1009"/>
      <c r="D66" s="1009"/>
      <c r="E66" s="1009"/>
      <c r="F66" s="1009"/>
      <c r="G66" s="1009"/>
      <c r="H66" s="1009"/>
      <c r="I66" s="1009"/>
      <c r="J66" s="1009"/>
      <c r="K66" s="1009"/>
      <c r="L66" s="1009"/>
      <c r="M66" s="1009"/>
      <c r="N66" s="1009"/>
      <c r="O66" s="1009"/>
      <c r="P66" s="1010"/>
      <c r="Q66" s="1014" t="s">
        <v>419</v>
      </c>
      <c r="R66" s="1015"/>
      <c r="S66" s="1015"/>
      <c r="T66" s="1015"/>
      <c r="U66" s="1016"/>
      <c r="V66" s="1014" t="s">
        <v>401</v>
      </c>
      <c r="W66" s="1015"/>
      <c r="X66" s="1015"/>
      <c r="Y66" s="1015"/>
      <c r="Z66" s="1016"/>
      <c r="AA66" s="1014" t="s">
        <v>420</v>
      </c>
      <c r="AB66" s="1015"/>
      <c r="AC66" s="1015"/>
      <c r="AD66" s="1015"/>
      <c r="AE66" s="1016"/>
      <c r="AF66" s="1020" t="s">
        <v>421</v>
      </c>
      <c r="AG66" s="1021"/>
      <c r="AH66" s="1021"/>
      <c r="AI66" s="1021"/>
      <c r="AJ66" s="1022"/>
      <c r="AK66" s="1014" t="s">
        <v>404</v>
      </c>
      <c r="AL66" s="1009"/>
      <c r="AM66" s="1009"/>
      <c r="AN66" s="1009"/>
      <c r="AO66" s="1010"/>
      <c r="AP66" s="1014" t="s">
        <v>422</v>
      </c>
      <c r="AQ66" s="1015"/>
      <c r="AR66" s="1015"/>
      <c r="AS66" s="1015"/>
      <c r="AT66" s="1016"/>
      <c r="AU66" s="1014" t="s">
        <v>423</v>
      </c>
      <c r="AV66" s="1015"/>
      <c r="AW66" s="1015"/>
      <c r="AX66" s="1015"/>
      <c r="AY66" s="1016"/>
      <c r="AZ66" s="1014" t="s">
        <v>384</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579</v>
      </c>
      <c r="C68" s="999"/>
      <c r="D68" s="999"/>
      <c r="E68" s="999"/>
      <c r="F68" s="999"/>
      <c r="G68" s="999"/>
      <c r="H68" s="999"/>
      <c r="I68" s="999"/>
      <c r="J68" s="999"/>
      <c r="K68" s="999"/>
      <c r="L68" s="999"/>
      <c r="M68" s="999"/>
      <c r="N68" s="999"/>
      <c r="O68" s="999"/>
      <c r="P68" s="1000"/>
      <c r="Q68" s="1001">
        <v>2433</v>
      </c>
      <c r="R68" s="995"/>
      <c r="S68" s="995"/>
      <c r="T68" s="995"/>
      <c r="U68" s="995"/>
      <c r="V68" s="995">
        <v>2048</v>
      </c>
      <c r="W68" s="995"/>
      <c r="X68" s="995"/>
      <c r="Y68" s="995"/>
      <c r="Z68" s="995"/>
      <c r="AA68" s="995">
        <v>385</v>
      </c>
      <c r="AB68" s="995"/>
      <c r="AC68" s="995"/>
      <c r="AD68" s="995"/>
      <c r="AE68" s="995"/>
      <c r="AF68" s="995">
        <v>385</v>
      </c>
      <c r="AG68" s="995"/>
      <c r="AH68" s="995"/>
      <c r="AI68" s="995"/>
      <c r="AJ68" s="995"/>
      <c r="AK68" s="995" t="s">
        <v>519</v>
      </c>
      <c r="AL68" s="995"/>
      <c r="AM68" s="995"/>
      <c r="AN68" s="995"/>
      <c r="AO68" s="995"/>
      <c r="AP68" s="995">
        <v>1146</v>
      </c>
      <c r="AQ68" s="995"/>
      <c r="AR68" s="995"/>
      <c r="AS68" s="995"/>
      <c r="AT68" s="995"/>
      <c r="AU68" s="995">
        <v>528</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580</v>
      </c>
      <c r="C69" s="988"/>
      <c r="D69" s="988"/>
      <c r="E69" s="988"/>
      <c r="F69" s="988"/>
      <c r="G69" s="988"/>
      <c r="H69" s="988"/>
      <c r="I69" s="988"/>
      <c r="J69" s="988"/>
      <c r="K69" s="988"/>
      <c r="L69" s="988"/>
      <c r="M69" s="988"/>
      <c r="N69" s="988"/>
      <c r="O69" s="988"/>
      <c r="P69" s="989"/>
      <c r="Q69" s="990">
        <v>9647</v>
      </c>
      <c r="R69" s="984"/>
      <c r="S69" s="984"/>
      <c r="T69" s="984"/>
      <c r="U69" s="984"/>
      <c r="V69" s="984">
        <v>9534</v>
      </c>
      <c r="W69" s="984"/>
      <c r="X69" s="984"/>
      <c r="Y69" s="984"/>
      <c r="Z69" s="984"/>
      <c r="AA69" s="984">
        <v>113</v>
      </c>
      <c r="AB69" s="984"/>
      <c r="AC69" s="984"/>
      <c r="AD69" s="984"/>
      <c r="AE69" s="984"/>
      <c r="AF69" s="984">
        <v>113</v>
      </c>
      <c r="AG69" s="984"/>
      <c r="AH69" s="984"/>
      <c r="AI69" s="984"/>
      <c r="AJ69" s="984"/>
      <c r="AK69" s="984">
        <v>100</v>
      </c>
      <c r="AL69" s="984"/>
      <c r="AM69" s="984"/>
      <c r="AN69" s="984"/>
      <c r="AO69" s="984"/>
      <c r="AP69" s="984">
        <v>190</v>
      </c>
      <c r="AQ69" s="984"/>
      <c r="AR69" s="984"/>
      <c r="AS69" s="984"/>
      <c r="AT69" s="984"/>
      <c r="AU69" s="984">
        <v>8</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581</v>
      </c>
      <c r="C70" s="988"/>
      <c r="D70" s="988"/>
      <c r="E70" s="988"/>
      <c r="F70" s="988"/>
      <c r="G70" s="988"/>
      <c r="H70" s="988"/>
      <c r="I70" s="988"/>
      <c r="J70" s="988"/>
      <c r="K70" s="988"/>
      <c r="L70" s="988"/>
      <c r="M70" s="988"/>
      <c r="N70" s="988"/>
      <c r="O70" s="988"/>
      <c r="P70" s="989"/>
      <c r="Q70" s="990">
        <v>925</v>
      </c>
      <c r="R70" s="984"/>
      <c r="S70" s="984"/>
      <c r="T70" s="984"/>
      <c r="U70" s="984"/>
      <c r="V70" s="984">
        <v>905</v>
      </c>
      <c r="W70" s="984"/>
      <c r="X70" s="984"/>
      <c r="Y70" s="984"/>
      <c r="Z70" s="984"/>
      <c r="AA70" s="984">
        <v>20</v>
      </c>
      <c r="AB70" s="984"/>
      <c r="AC70" s="984"/>
      <c r="AD70" s="984"/>
      <c r="AE70" s="984"/>
      <c r="AF70" s="984">
        <v>20</v>
      </c>
      <c r="AG70" s="984"/>
      <c r="AH70" s="984"/>
      <c r="AI70" s="984"/>
      <c r="AJ70" s="984"/>
      <c r="AK70" s="984">
        <v>45</v>
      </c>
      <c r="AL70" s="984"/>
      <c r="AM70" s="984"/>
      <c r="AN70" s="984"/>
      <c r="AO70" s="984"/>
      <c r="AP70" s="984" t="s">
        <v>584</v>
      </c>
      <c r="AQ70" s="984"/>
      <c r="AR70" s="984"/>
      <c r="AS70" s="984"/>
      <c r="AT70" s="984"/>
      <c r="AU70" s="984" t="s">
        <v>584</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596</v>
      </c>
      <c r="C71" s="988"/>
      <c r="D71" s="988"/>
      <c r="E71" s="988"/>
      <c r="F71" s="988"/>
      <c r="G71" s="988"/>
      <c r="H71" s="988"/>
      <c r="I71" s="988"/>
      <c r="J71" s="988"/>
      <c r="K71" s="988"/>
      <c r="L71" s="988"/>
      <c r="M71" s="988"/>
      <c r="N71" s="988"/>
      <c r="O71" s="988"/>
      <c r="P71" s="989"/>
      <c r="Q71" s="990">
        <v>267</v>
      </c>
      <c r="R71" s="984"/>
      <c r="S71" s="984"/>
      <c r="T71" s="984"/>
      <c r="U71" s="984"/>
      <c r="V71" s="984">
        <v>178</v>
      </c>
      <c r="W71" s="984"/>
      <c r="X71" s="984"/>
      <c r="Y71" s="984"/>
      <c r="Z71" s="984"/>
      <c r="AA71" s="984">
        <v>89</v>
      </c>
      <c r="AB71" s="984"/>
      <c r="AC71" s="984"/>
      <c r="AD71" s="984"/>
      <c r="AE71" s="984"/>
      <c r="AF71" s="984">
        <v>89</v>
      </c>
      <c r="AG71" s="984"/>
      <c r="AH71" s="984"/>
      <c r="AI71" s="984"/>
      <c r="AJ71" s="984"/>
      <c r="AK71" s="984">
        <v>13</v>
      </c>
      <c r="AL71" s="984"/>
      <c r="AM71" s="984"/>
      <c r="AN71" s="984"/>
      <c r="AO71" s="984"/>
      <c r="AP71" s="984" t="s">
        <v>584</v>
      </c>
      <c r="AQ71" s="984"/>
      <c r="AR71" s="984"/>
      <c r="AS71" s="984"/>
      <c r="AT71" s="984"/>
      <c r="AU71" s="984" t="s">
        <v>584</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t="s">
        <v>582</v>
      </c>
      <c r="C72" s="988"/>
      <c r="D72" s="988"/>
      <c r="E72" s="988"/>
      <c r="F72" s="988"/>
      <c r="G72" s="988"/>
      <c r="H72" s="988"/>
      <c r="I72" s="988"/>
      <c r="J72" s="988"/>
      <c r="K72" s="988"/>
      <c r="L72" s="988"/>
      <c r="M72" s="988"/>
      <c r="N72" s="988"/>
      <c r="O72" s="988"/>
      <c r="P72" s="989"/>
      <c r="Q72" s="990">
        <v>7352</v>
      </c>
      <c r="R72" s="984"/>
      <c r="S72" s="984"/>
      <c r="T72" s="984"/>
      <c r="U72" s="984"/>
      <c r="V72" s="984">
        <v>7276</v>
      </c>
      <c r="W72" s="984"/>
      <c r="X72" s="984"/>
      <c r="Y72" s="984"/>
      <c r="Z72" s="984"/>
      <c r="AA72" s="984">
        <v>76</v>
      </c>
      <c r="AB72" s="984"/>
      <c r="AC72" s="984"/>
      <c r="AD72" s="984"/>
      <c r="AE72" s="984"/>
      <c r="AF72" s="984">
        <v>76</v>
      </c>
      <c r="AG72" s="984"/>
      <c r="AH72" s="984"/>
      <c r="AI72" s="984"/>
      <c r="AJ72" s="984"/>
      <c r="AK72" s="984">
        <v>3086</v>
      </c>
      <c r="AL72" s="984"/>
      <c r="AM72" s="984"/>
      <c r="AN72" s="984"/>
      <c r="AO72" s="984"/>
      <c r="AP72" s="984" t="s">
        <v>584</v>
      </c>
      <c r="AQ72" s="984"/>
      <c r="AR72" s="984"/>
      <c r="AS72" s="984"/>
      <c r="AT72" s="984"/>
      <c r="AU72" s="984" t="s">
        <v>584</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t="s">
        <v>583</v>
      </c>
      <c r="C73" s="988"/>
      <c r="D73" s="988"/>
      <c r="E73" s="988"/>
      <c r="F73" s="988"/>
      <c r="G73" s="988"/>
      <c r="H73" s="988"/>
      <c r="I73" s="988"/>
      <c r="J73" s="988"/>
      <c r="K73" s="988"/>
      <c r="L73" s="988"/>
      <c r="M73" s="988"/>
      <c r="N73" s="988"/>
      <c r="O73" s="988"/>
      <c r="P73" s="989"/>
      <c r="Q73" s="990">
        <v>1524702</v>
      </c>
      <c r="R73" s="984"/>
      <c r="S73" s="984"/>
      <c r="T73" s="984"/>
      <c r="U73" s="984"/>
      <c r="V73" s="984">
        <v>1496148</v>
      </c>
      <c r="W73" s="984"/>
      <c r="X73" s="984"/>
      <c r="Y73" s="984"/>
      <c r="Z73" s="984"/>
      <c r="AA73" s="984">
        <v>28554</v>
      </c>
      <c r="AB73" s="984"/>
      <c r="AC73" s="984"/>
      <c r="AD73" s="984"/>
      <c r="AE73" s="984"/>
      <c r="AF73" s="984">
        <v>28554</v>
      </c>
      <c r="AG73" s="984"/>
      <c r="AH73" s="984"/>
      <c r="AI73" s="984"/>
      <c r="AJ73" s="984"/>
      <c r="AK73" s="984">
        <v>15234</v>
      </c>
      <c r="AL73" s="984"/>
      <c r="AM73" s="984"/>
      <c r="AN73" s="984"/>
      <c r="AO73" s="984"/>
      <c r="AP73" s="984" t="s">
        <v>584</v>
      </c>
      <c r="AQ73" s="984"/>
      <c r="AR73" s="984"/>
      <c r="AS73" s="984"/>
      <c r="AT73" s="984"/>
      <c r="AU73" s="984" t="s">
        <v>584</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396</v>
      </c>
      <c r="B88" s="950" t="s">
        <v>424</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29237</v>
      </c>
      <c r="AG88" s="972"/>
      <c r="AH88" s="972"/>
      <c r="AI88" s="972"/>
      <c r="AJ88" s="972"/>
      <c r="AK88" s="976"/>
      <c r="AL88" s="976"/>
      <c r="AM88" s="976"/>
      <c r="AN88" s="976"/>
      <c r="AO88" s="976"/>
      <c r="AP88" s="972">
        <v>1336</v>
      </c>
      <c r="AQ88" s="972"/>
      <c r="AR88" s="972"/>
      <c r="AS88" s="972"/>
      <c r="AT88" s="972"/>
      <c r="AU88" s="972">
        <v>536</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396</v>
      </c>
      <c r="BR102" s="950" t="s">
        <v>425</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797</v>
      </c>
      <c r="CS102" s="966"/>
      <c r="CT102" s="966"/>
      <c r="CU102" s="966"/>
      <c r="CV102" s="967"/>
      <c r="CW102" s="965">
        <v>430</v>
      </c>
      <c r="CX102" s="966"/>
      <c r="CY102" s="966"/>
      <c r="CZ102" s="966"/>
      <c r="DA102" s="967"/>
      <c r="DB102" s="965" t="s">
        <v>519</v>
      </c>
      <c r="DC102" s="966"/>
      <c r="DD102" s="966"/>
      <c r="DE102" s="966"/>
      <c r="DF102" s="967"/>
      <c r="DG102" s="965" t="s">
        <v>519</v>
      </c>
      <c r="DH102" s="966"/>
      <c r="DI102" s="966"/>
      <c r="DJ102" s="966"/>
      <c r="DK102" s="967"/>
      <c r="DL102" s="965" t="s">
        <v>519</v>
      </c>
      <c r="DM102" s="966"/>
      <c r="DN102" s="966"/>
      <c r="DO102" s="966"/>
      <c r="DP102" s="967"/>
      <c r="DQ102" s="965" t="s">
        <v>519</v>
      </c>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426</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427</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428</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429</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430</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431</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432</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433</v>
      </c>
      <c r="AB109" s="909"/>
      <c r="AC109" s="909"/>
      <c r="AD109" s="909"/>
      <c r="AE109" s="910"/>
      <c r="AF109" s="911" t="s">
        <v>434</v>
      </c>
      <c r="AG109" s="909"/>
      <c r="AH109" s="909"/>
      <c r="AI109" s="909"/>
      <c r="AJ109" s="910"/>
      <c r="AK109" s="911" t="s">
        <v>313</v>
      </c>
      <c r="AL109" s="909"/>
      <c r="AM109" s="909"/>
      <c r="AN109" s="909"/>
      <c r="AO109" s="910"/>
      <c r="AP109" s="911" t="s">
        <v>435</v>
      </c>
      <c r="AQ109" s="909"/>
      <c r="AR109" s="909"/>
      <c r="AS109" s="909"/>
      <c r="AT109" s="942"/>
      <c r="AU109" s="908" t="s">
        <v>432</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433</v>
      </c>
      <c r="BR109" s="909"/>
      <c r="BS109" s="909"/>
      <c r="BT109" s="909"/>
      <c r="BU109" s="910"/>
      <c r="BV109" s="911" t="s">
        <v>434</v>
      </c>
      <c r="BW109" s="909"/>
      <c r="BX109" s="909"/>
      <c r="BY109" s="909"/>
      <c r="BZ109" s="910"/>
      <c r="CA109" s="911" t="s">
        <v>313</v>
      </c>
      <c r="CB109" s="909"/>
      <c r="CC109" s="909"/>
      <c r="CD109" s="909"/>
      <c r="CE109" s="910"/>
      <c r="CF109" s="949" t="s">
        <v>435</v>
      </c>
      <c r="CG109" s="949"/>
      <c r="CH109" s="949"/>
      <c r="CI109" s="949"/>
      <c r="CJ109" s="949"/>
      <c r="CK109" s="911" t="s">
        <v>436</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433</v>
      </c>
      <c r="DH109" s="909"/>
      <c r="DI109" s="909"/>
      <c r="DJ109" s="909"/>
      <c r="DK109" s="910"/>
      <c r="DL109" s="911" t="s">
        <v>434</v>
      </c>
      <c r="DM109" s="909"/>
      <c r="DN109" s="909"/>
      <c r="DO109" s="909"/>
      <c r="DP109" s="910"/>
      <c r="DQ109" s="911" t="s">
        <v>313</v>
      </c>
      <c r="DR109" s="909"/>
      <c r="DS109" s="909"/>
      <c r="DT109" s="909"/>
      <c r="DU109" s="910"/>
      <c r="DV109" s="911" t="s">
        <v>435</v>
      </c>
      <c r="DW109" s="909"/>
      <c r="DX109" s="909"/>
      <c r="DY109" s="909"/>
      <c r="DZ109" s="942"/>
    </row>
    <row r="110" spans="1:131" s="224" customFormat="1" ht="26.25" customHeight="1" x14ac:dyDescent="0.2">
      <c r="A110" s="820" t="s">
        <v>437</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3721608</v>
      </c>
      <c r="AB110" s="902"/>
      <c r="AC110" s="902"/>
      <c r="AD110" s="902"/>
      <c r="AE110" s="903"/>
      <c r="AF110" s="904">
        <v>3708406</v>
      </c>
      <c r="AG110" s="902"/>
      <c r="AH110" s="902"/>
      <c r="AI110" s="902"/>
      <c r="AJ110" s="903"/>
      <c r="AK110" s="904">
        <v>3728436</v>
      </c>
      <c r="AL110" s="902"/>
      <c r="AM110" s="902"/>
      <c r="AN110" s="902"/>
      <c r="AO110" s="903"/>
      <c r="AP110" s="905">
        <v>9.3000000000000007</v>
      </c>
      <c r="AQ110" s="906"/>
      <c r="AR110" s="906"/>
      <c r="AS110" s="906"/>
      <c r="AT110" s="907"/>
      <c r="AU110" s="943" t="s">
        <v>75</v>
      </c>
      <c r="AV110" s="944"/>
      <c r="AW110" s="944"/>
      <c r="AX110" s="944"/>
      <c r="AY110" s="944"/>
      <c r="AZ110" s="873" t="s">
        <v>438</v>
      </c>
      <c r="BA110" s="821"/>
      <c r="BB110" s="821"/>
      <c r="BC110" s="821"/>
      <c r="BD110" s="821"/>
      <c r="BE110" s="821"/>
      <c r="BF110" s="821"/>
      <c r="BG110" s="821"/>
      <c r="BH110" s="821"/>
      <c r="BI110" s="821"/>
      <c r="BJ110" s="821"/>
      <c r="BK110" s="821"/>
      <c r="BL110" s="821"/>
      <c r="BM110" s="821"/>
      <c r="BN110" s="821"/>
      <c r="BO110" s="821"/>
      <c r="BP110" s="822"/>
      <c r="BQ110" s="874">
        <v>34365816</v>
      </c>
      <c r="BR110" s="855"/>
      <c r="BS110" s="855"/>
      <c r="BT110" s="855"/>
      <c r="BU110" s="855"/>
      <c r="BV110" s="855">
        <v>31050829</v>
      </c>
      <c r="BW110" s="855"/>
      <c r="BX110" s="855"/>
      <c r="BY110" s="855"/>
      <c r="BZ110" s="855"/>
      <c r="CA110" s="855">
        <v>28132615</v>
      </c>
      <c r="CB110" s="855"/>
      <c r="CC110" s="855"/>
      <c r="CD110" s="855"/>
      <c r="CE110" s="855"/>
      <c r="CF110" s="879">
        <v>69.8</v>
      </c>
      <c r="CG110" s="880"/>
      <c r="CH110" s="880"/>
      <c r="CI110" s="880"/>
      <c r="CJ110" s="880"/>
      <c r="CK110" s="939" t="s">
        <v>439</v>
      </c>
      <c r="CL110" s="832"/>
      <c r="CM110" s="873" t="s">
        <v>440</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441</v>
      </c>
      <c r="DH110" s="855"/>
      <c r="DI110" s="855"/>
      <c r="DJ110" s="855"/>
      <c r="DK110" s="855"/>
      <c r="DL110" s="855" t="s">
        <v>441</v>
      </c>
      <c r="DM110" s="855"/>
      <c r="DN110" s="855"/>
      <c r="DO110" s="855"/>
      <c r="DP110" s="855"/>
      <c r="DQ110" s="855" t="s">
        <v>441</v>
      </c>
      <c r="DR110" s="855"/>
      <c r="DS110" s="855"/>
      <c r="DT110" s="855"/>
      <c r="DU110" s="855"/>
      <c r="DV110" s="856" t="s">
        <v>441</v>
      </c>
      <c r="DW110" s="856"/>
      <c r="DX110" s="856"/>
      <c r="DY110" s="856"/>
      <c r="DZ110" s="857"/>
    </row>
    <row r="111" spans="1:131" s="224" customFormat="1" ht="26.25" customHeight="1" x14ac:dyDescent="0.2">
      <c r="A111" s="787" t="s">
        <v>442</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443</v>
      </c>
      <c r="AB111" s="932"/>
      <c r="AC111" s="932"/>
      <c r="AD111" s="932"/>
      <c r="AE111" s="933"/>
      <c r="AF111" s="934" t="s">
        <v>441</v>
      </c>
      <c r="AG111" s="932"/>
      <c r="AH111" s="932"/>
      <c r="AI111" s="932"/>
      <c r="AJ111" s="933"/>
      <c r="AK111" s="934" t="s">
        <v>443</v>
      </c>
      <c r="AL111" s="932"/>
      <c r="AM111" s="932"/>
      <c r="AN111" s="932"/>
      <c r="AO111" s="933"/>
      <c r="AP111" s="935" t="s">
        <v>441</v>
      </c>
      <c r="AQ111" s="936"/>
      <c r="AR111" s="936"/>
      <c r="AS111" s="936"/>
      <c r="AT111" s="937"/>
      <c r="AU111" s="945"/>
      <c r="AV111" s="946"/>
      <c r="AW111" s="946"/>
      <c r="AX111" s="946"/>
      <c r="AY111" s="946"/>
      <c r="AZ111" s="828" t="s">
        <v>444</v>
      </c>
      <c r="BA111" s="765"/>
      <c r="BB111" s="765"/>
      <c r="BC111" s="765"/>
      <c r="BD111" s="765"/>
      <c r="BE111" s="765"/>
      <c r="BF111" s="765"/>
      <c r="BG111" s="765"/>
      <c r="BH111" s="765"/>
      <c r="BI111" s="765"/>
      <c r="BJ111" s="765"/>
      <c r="BK111" s="765"/>
      <c r="BL111" s="765"/>
      <c r="BM111" s="765"/>
      <c r="BN111" s="765"/>
      <c r="BO111" s="765"/>
      <c r="BP111" s="766"/>
      <c r="BQ111" s="829">
        <v>1549915</v>
      </c>
      <c r="BR111" s="830"/>
      <c r="BS111" s="830"/>
      <c r="BT111" s="830"/>
      <c r="BU111" s="830"/>
      <c r="BV111" s="830">
        <v>1396659</v>
      </c>
      <c r="BW111" s="830"/>
      <c r="BX111" s="830"/>
      <c r="BY111" s="830"/>
      <c r="BZ111" s="830"/>
      <c r="CA111" s="830">
        <v>1076745</v>
      </c>
      <c r="CB111" s="830"/>
      <c r="CC111" s="830"/>
      <c r="CD111" s="830"/>
      <c r="CE111" s="830"/>
      <c r="CF111" s="888">
        <v>2.7</v>
      </c>
      <c r="CG111" s="889"/>
      <c r="CH111" s="889"/>
      <c r="CI111" s="889"/>
      <c r="CJ111" s="889"/>
      <c r="CK111" s="940"/>
      <c r="CL111" s="834"/>
      <c r="CM111" s="828" t="s">
        <v>445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441</v>
      </c>
      <c r="DH111" s="830"/>
      <c r="DI111" s="830"/>
      <c r="DJ111" s="830"/>
      <c r="DK111" s="830"/>
      <c r="DL111" s="830" t="s">
        <v>441</v>
      </c>
      <c r="DM111" s="830"/>
      <c r="DN111" s="830"/>
      <c r="DO111" s="830"/>
      <c r="DP111" s="830"/>
      <c r="DQ111" s="830" t="s">
        <v>441</v>
      </c>
      <c r="DR111" s="830"/>
      <c r="DS111" s="830"/>
      <c r="DT111" s="830"/>
      <c r="DU111" s="830"/>
      <c r="DV111" s="807" t="s">
        <v>441</v>
      </c>
      <c r="DW111" s="807"/>
      <c r="DX111" s="807"/>
      <c r="DY111" s="807"/>
      <c r="DZ111" s="808"/>
    </row>
    <row r="112" spans="1:131" s="224" customFormat="1" ht="26.25" customHeight="1" x14ac:dyDescent="0.2">
      <c r="A112" s="925" t="s">
        <v>446</v>
      </c>
      <c r="B112" s="926"/>
      <c r="C112" s="765" t="s">
        <v>447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441</v>
      </c>
      <c r="AB112" s="793"/>
      <c r="AC112" s="793"/>
      <c r="AD112" s="793"/>
      <c r="AE112" s="794"/>
      <c r="AF112" s="795" t="s">
        <v>129</v>
      </c>
      <c r="AG112" s="793"/>
      <c r="AH112" s="793"/>
      <c r="AI112" s="793"/>
      <c r="AJ112" s="794"/>
      <c r="AK112" s="795" t="s">
        <v>441</v>
      </c>
      <c r="AL112" s="793"/>
      <c r="AM112" s="793"/>
      <c r="AN112" s="793"/>
      <c r="AO112" s="794"/>
      <c r="AP112" s="837" t="s">
        <v>441</v>
      </c>
      <c r="AQ112" s="838"/>
      <c r="AR112" s="838"/>
      <c r="AS112" s="838"/>
      <c r="AT112" s="839"/>
      <c r="AU112" s="945"/>
      <c r="AV112" s="946"/>
      <c r="AW112" s="946"/>
      <c r="AX112" s="946"/>
      <c r="AY112" s="946"/>
      <c r="AZ112" s="828" t="s">
        <v>448</v>
      </c>
      <c r="BA112" s="765"/>
      <c r="BB112" s="765"/>
      <c r="BC112" s="765"/>
      <c r="BD112" s="765"/>
      <c r="BE112" s="765"/>
      <c r="BF112" s="765"/>
      <c r="BG112" s="765"/>
      <c r="BH112" s="765"/>
      <c r="BI112" s="765"/>
      <c r="BJ112" s="765"/>
      <c r="BK112" s="765"/>
      <c r="BL112" s="765"/>
      <c r="BM112" s="765"/>
      <c r="BN112" s="765"/>
      <c r="BO112" s="765"/>
      <c r="BP112" s="766"/>
      <c r="BQ112" s="829">
        <v>6336214</v>
      </c>
      <c r="BR112" s="830"/>
      <c r="BS112" s="830"/>
      <c r="BT112" s="830"/>
      <c r="BU112" s="830"/>
      <c r="BV112" s="830">
        <v>6357330</v>
      </c>
      <c r="BW112" s="830"/>
      <c r="BX112" s="830"/>
      <c r="BY112" s="830"/>
      <c r="BZ112" s="830"/>
      <c r="CA112" s="830">
        <v>5878521</v>
      </c>
      <c r="CB112" s="830"/>
      <c r="CC112" s="830"/>
      <c r="CD112" s="830"/>
      <c r="CE112" s="830"/>
      <c r="CF112" s="888">
        <v>14.6</v>
      </c>
      <c r="CG112" s="889"/>
      <c r="CH112" s="889"/>
      <c r="CI112" s="889"/>
      <c r="CJ112" s="889"/>
      <c r="CK112" s="940"/>
      <c r="CL112" s="834"/>
      <c r="CM112" s="828" t="s">
        <v>449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441</v>
      </c>
      <c r="DH112" s="830"/>
      <c r="DI112" s="830"/>
      <c r="DJ112" s="830"/>
      <c r="DK112" s="830"/>
      <c r="DL112" s="830" t="s">
        <v>441</v>
      </c>
      <c r="DM112" s="830"/>
      <c r="DN112" s="830"/>
      <c r="DO112" s="830"/>
      <c r="DP112" s="830"/>
      <c r="DQ112" s="830" t="s">
        <v>441</v>
      </c>
      <c r="DR112" s="830"/>
      <c r="DS112" s="830"/>
      <c r="DT112" s="830"/>
      <c r="DU112" s="830"/>
      <c r="DV112" s="807" t="s">
        <v>441</v>
      </c>
      <c r="DW112" s="807"/>
      <c r="DX112" s="807"/>
      <c r="DY112" s="807"/>
      <c r="DZ112" s="808"/>
    </row>
    <row r="113" spans="1:130" s="224" customFormat="1" ht="26.25" customHeight="1" x14ac:dyDescent="0.2">
      <c r="A113" s="927"/>
      <c r="B113" s="928"/>
      <c r="C113" s="765" t="s">
        <v>450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564015</v>
      </c>
      <c r="AB113" s="932"/>
      <c r="AC113" s="932"/>
      <c r="AD113" s="932"/>
      <c r="AE113" s="933"/>
      <c r="AF113" s="934">
        <v>559753</v>
      </c>
      <c r="AG113" s="932"/>
      <c r="AH113" s="932"/>
      <c r="AI113" s="932"/>
      <c r="AJ113" s="933"/>
      <c r="AK113" s="934">
        <v>394913</v>
      </c>
      <c r="AL113" s="932"/>
      <c r="AM113" s="932"/>
      <c r="AN113" s="932"/>
      <c r="AO113" s="933"/>
      <c r="AP113" s="935">
        <v>1</v>
      </c>
      <c r="AQ113" s="936"/>
      <c r="AR113" s="936"/>
      <c r="AS113" s="936"/>
      <c r="AT113" s="937"/>
      <c r="AU113" s="945"/>
      <c r="AV113" s="946"/>
      <c r="AW113" s="946"/>
      <c r="AX113" s="946"/>
      <c r="AY113" s="946"/>
      <c r="AZ113" s="828" t="s">
        <v>451</v>
      </c>
      <c r="BA113" s="765"/>
      <c r="BB113" s="765"/>
      <c r="BC113" s="765"/>
      <c r="BD113" s="765"/>
      <c r="BE113" s="765"/>
      <c r="BF113" s="765"/>
      <c r="BG113" s="765"/>
      <c r="BH113" s="765"/>
      <c r="BI113" s="765"/>
      <c r="BJ113" s="765"/>
      <c r="BK113" s="765"/>
      <c r="BL113" s="765"/>
      <c r="BM113" s="765"/>
      <c r="BN113" s="765"/>
      <c r="BO113" s="765"/>
      <c r="BP113" s="766"/>
      <c r="BQ113" s="829">
        <v>790091</v>
      </c>
      <c r="BR113" s="830"/>
      <c r="BS113" s="830"/>
      <c r="BT113" s="830"/>
      <c r="BU113" s="830"/>
      <c r="BV113" s="830">
        <v>665145</v>
      </c>
      <c r="BW113" s="830"/>
      <c r="BX113" s="830"/>
      <c r="BY113" s="830"/>
      <c r="BZ113" s="830"/>
      <c r="CA113" s="830">
        <v>535485</v>
      </c>
      <c r="CB113" s="830"/>
      <c r="CC113" s="830"/>
      <c r="CD113" s="830"/>
      <c r="CE113" s="830"/>
      <c r="CF113" s="888">
        <v>1.3</v>
      </c>
      <c r="CG113" s="889"/>
      <c r="CH113" s="889"/>
      <c r="CI113" s="889"/>
      <c r="CJ113" s="889"/>
      <c r="CK113" s="940"/>
      <c r="CL113" s="834"/>
      <c r="CM113" s="828" t="s">
        <v>452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443</v>
      </c>
      <c r="DH113" s="793"/>
      <c r="DI113" s="793"/>
      <c r="DJ113" s="793"/>
      <c r="DK113" s="794"/>
      <c r="DL113" s="795" t="s">
        <v>441</v>
      </c>
      <c r="DM113" s="793"/>
      <c r="DN113" s="793"/>
      <c r="DO113" s="793"/>
      <c r="DP113" s="794"/>
      <c r="DQ113" s="795" t="s">
        <v>453</v>
      </c>
      <c r="DR113" s="793"/>
      <c r="DS113" s="793"/>
      <c r="DT113" s="793"/>
      <c r="DU113" s="794"/>
      <c r="DV113" s="837" t="s">
        <v>129</v>
      </c>
      <c r="DW113" s="838"/>
      <c r="DX113" s="838"/>
      <c r="DY113" s="838"/>
      <c r="DZ113" s="839"/>
    </row>
    <row r="114" spans="1:130" s="224" customFormat="1" ht="26.25" customHeight="1" x14ac:dyDescent="0.2">
      <c r="A114" s="927"/>
      <c r="B114" s="928"/>
      <c r="C114" s="765" t="s">
        <v>454</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154185</v>
      </c>
      <c r="AB114" s="793"/>
      <c r="AC114" s="793"/>
      <c r="AD114" s="793"/>
      <c r="AE114" s="794"/>
      <c r="AF114" s="795">
        <v>132666</v>
      </c>
      <c r="AG114" s="793"/>
      <c r="AH114" s="793"/>
      <c r="AI114" s="793"/>
      <c r="AJ114" s="794"/>
      <c r="AK114" s="795">
        <v>132239</v>
      </c>
      <c r="AL114" s="793"/>
      <c r="AM114" s="793"/>
      <c r="AN114" s="793"/>
      <c r="AO114" s="794"/>
      <c r="AP114" s="837">
        <v>0.3</v>
      </c>
      <c r="AQ114" s="838"/>
      <c r="AR114" s="838"/>
      <c r="AS114" s="838"/>
      <c r="AT114" s="839"/>
      <c r="AU114" s="945"/>
      <c r="AV114" s="946"/>
      <c r="AW114" s="946"/>
      <c r="AX114" s="946"/>
      <c r="AY114" s="946"/>
      <c r="AZ114" s="828" t="s">
        <v>455</v>
      </c>
      <c r="BA114" s="765"/>
      <c r="BB114" s="765"/>
      <c r="BC114" s="765"/>
      <c r="BD114" s="765"/>
      <c r="BE114" s="765"/>
      <c r="BF114" s="765"/>
      <c r="BG114" s="765"/>
      <c r="BH114" s="765"/>
      <c r="BI114" s="765"/>
      <c r="BJ114" s="765"/>
      <c r="BK114" s="765"/>
      <c r="BL114" s="765"/>
      <c r="BM114" s="765"/>
      <c r="BN114" s="765"/>
      <c r="BO114" s="765"/>
      <c r="BP114" s="766"/>
      <c r="BQ114" s="829">
        <v>9053462</v>
      </c>
      <c r="BR114" s="830"/>
      <c r="BS114" s="830"/>
      <c r="BT114" s="830"/>
      <c r="BU114" s="830"/>
      <c r="BV114" s="830">
        <v>8967792</v>
      </c>
      <c r="BW114" s="830"/>
      <c r="BX114" s="830"/>
      <c r="BY114" s="830"/>
      <c r="BZ114" s="830"/>
      <c r="CA114" s="830">
        <v>8744841</v>
      </c>
      <c r="CB114" s="830"/>
      <c r="CC114" s="830"/>
      <c r="CD114" s="830"/>
      <c r="CE114" s="830"/>
      <c r="CF114" s="888">
        <v>21.7</v>
      </c>
      <c r="CG114" s="889"/>
      <c r="CH114" s="889"/>
      <c r="CI114" s="889"/>
      <c r="CJ114" s="889"/>
      <c r="CK114" s="940"/>
      <c r="CL114" s="834"/>
      <c r="CM114" s="828" t="s">
        <v>456</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443</v>
      </c>
      <c r="DH114" s="793"/>
      <c r="DI114" s="793"/>
      <c r="DJ114" s="793"/>
      <c r="DK114" s="794"/>
      <c r="DL114" s="795" t="s">
        <v>457</v>
      </c>
      <c r="DM114" s="793"/>
      <c r="DN114" s="793"/>
      <c r="DO114" s="793"/>
      <c r="DP114" s="794"/>
      <c r="DQ114" s="795" t="s">
        <v>441</v>
      </c>
      <c r="DR114" s="793"/>
      <c r="DS114" s="793"/>
      <c r="DT114" s="793"/>
      <c r="DU114" s="794"/>
      <c r="DV114" s="837" t="s">
        <v>441</v>
      </c>
      <c r="DW114" s="838"/>
      <c r="DX114" s="838"/>
      <c r="DY114" s="838"/>
      <c r="DZ114" s="839"/>
    </row>
    <row r="115" spans="1:130" s="224" customFormat="1" ht="26.25" customHeight="1" x14ac:dyDescent="0.2">
      <c r="A115" s="927"/>
      <c r="B115" s="928"/>
      <c r="C115" s="765" t="s">
        <v>458</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278638</v>
      </c>
      <c r="AB115" s="932"/>
      <c r="AC115" s="932"/>
      <c r="AD115" s="932"/>
      <c r="AE115" s="933"/>
      <c r="AF115" s="934">
        <v>121596</v>
      </c>
      <c r="AG115" s="932"/>
      <c r="AH115" s="932"/>
      <c r="AI115" s="932"/>
      <c r="AJ115" s="933"/>
      <c r="AK115" s="934">
        <v>231683</v>
      </c>
      <c r="AL115" s="932"/>
      <c r="AM115" s="932"/>
      <c r="AN115" s="932"/>
      <c r="AO115" s="933"/>
      <c r="AP115" s="935">
        <v>0.6</v>
      </c>
      <c r="AQ115" s="936"/>
      <c r="AR115" s="936"/>
      <c r="AS115" s="936"/>
      <c r="AT115" s="937"/>
      <c r="AU115" s="945"/>
      <c r="AV115" s="946"/>
      <c r="AW115" s="946"/>
      <c r="AX115" s="946"/>
      <c r="AY115" s="946"/>
      <c r="AZ115" s="828" t="s">
        <v>459</v>
      </c>
      <c r="BA115" s="765"/>
      <c r="BB115" s="765"/>
      <c r="BC115" s="765"/>
      <c r="BD115" s="765"/>
      <c r="BE115" s="765"/>
      <c r="BF115" s="765"/>
      <c r="BG115" s="765"/>
      <c r="BH115" s="765"/>
      <c r="BI115" s="765"/>
      <c r="BJ115" s="765"/>
      <c r="BK115" s="765"/>
      <c r="BL115" s="765"/>
      <c r="BM115" s="765"/>
      <c r="BN115" s="765"/>
      <c r="BO115" s="765"/>
      <c r="BP115" s="766"/>
      <c r="BQ115" s="829">
        <v>4118</v>
      </c>
      <c r="BR115" s="830"/>
      <c r="BS115" s="830"/>
      <c r="BT115" s="830"/>
      <c r="BU115" s="830"/>
      <c r="BV115" s="830">
        <v>2059</v>
      </c>
      <c r="BW115" s="830"/>
      <c r="BX115" s="830"/>
      <c r="BY115" s="830"/>
      <c r="BZ115" s="830"/>
      <c r="CA115" s="830" t="s">
        <v>441</v>
      </c>
      <c r="CB115" s="830"/>
      <c r="CC115" s="830"/>
      <c r="CD115" s="830"/>
      <c r="CE115" s="830"/>
      <c r="CF115" s="888" t="s">
        <v>441</v>
      </c>
      <c r="CG115" s="889"/>
      <c r="CH115" s="889"/>
      <c r="CI115" s="889"/>
      <c r="CJ115" s="889"/>
      <c r="CK115" s="940"/>
      <c r="CL115" s="834"/>
      <c r="CM115" s="828" t="s">
        <v>460</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342366</v>
      </c>
      <c r="DH115" s="793"/>
      <c r="DI115" s="793"/>
      <c r="DJ115" s="793"/>
      <c r="DK115" s="794"/>
      <c r="DL115" s="795">
        <v>242123</v>
      </c>
      <c r="DM115" s="793"/>
      <c r="DN115" s="793"/>
      <c r="DO115" s="793"/>
      <c r="DP115" s="794"/>
      <c r="DQ115" s="795" t="s">
        <v>441</v>
      </c>
      <c r="DR115" s="793"/>
      <c r="DS115" s="793"/>
      <c r="DT115" s="793"/>
      <c r="DU115" s="794"/>
      <c r="DV115" s="837" t="s">
        <v>443</v>
      </c>
      <c r="DW115" s="838"/>
      <c r="DX115" s="838"/>
      <c r="DY115" s="838"/>
      <c r="DZ115" s="839"/>
    </row>
    <row r="116" spans="1:130" s="224" customFormat="1" ht="26.25" customHeight="1" x14ac:dyDescent="0.2">
      <c r="A116" s="929"/>
      <c r="B116" s="930"/>
      <c r="C116" s="852" t="s">
        <v>461</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441</v>
      </c>
      <c r="AB116" s="793"/>
      <c r="AC116" s="793"/>
      <c r="AD116" s="793"/>
      <c r="AE116" s="794"/>
      <c r="AF116" s="795" t="s">
        <v>441</v>
      </c>
      <c r="AG116" s="793"/>
      <c r="AH116" s="793"/>
      <c r="AI116" s="793"/>
      <c r="AJ116" s="794"/>
      <c r="AK116" s="795" t="s">
        <v>441</v>
      </c>
      <c r="AL116" s="793"/>
      <c r="AM116" s="793"/>
      <c r="AN116" s="793"/>
      <c r="AO116" s="794"/>
      <c r="AP116" s="837" t="s">
        <v>129</v>
      </c>
      <c r="AQ116" s="838"/>
      <c r="AR116" s="838"/>
      <c r="AS116" s="838"/>
      <c r="AT116" s="839"/>
      <c r="AU116" s="945"/>
      <c r="AV116" s="946"/>
      <c r="AW116" s="946"/>
      <c r="AX116" s="946"/>
      <c r="AY116" s="946"/>
      <c r="AZ116" s="922" t="s">
        <v>462</v>
      </c>
      <c r="BA116" s="923"/>
      <c r="BB116" s="923"/>
      <c r="BC116" s="923"/>
      <c r="BD116" s="923"/>
      <c r="BE116" s="923"/>
      <c r="BF116" s="923"/>
      <c r="BG116" s="923"/>
      <c r="BH116" s="923"/>
      <c r="BI116" s="923"/>
      <c r="BJ116" s="923"/>
      <c r="BK116" s="923"/>
      <c r="BL116" s="923"/>
      <c r="BM116" s="923"/>
      <c r="BN116" s="923"/>
      <c r="BO116" s="923"/>
      <c r="BP116" s="924"/>
      <c r="BQ116" s="829" t="s">
        <v>441</v>
      </c>
      <c r="BR116" s="830"/>
      <c r="BS116" s="830"/>
      <c r="BT116" s="830"/>
      <c r="BU116" s="830"/>
      <c r="BV116" s="830" t="s">
        <v>129</v>
      </c>
      <c r="BW116" s="830"/>
      <c r="BX116" s="830"/>
      <c r="BY116" s="830"/>
      <c r="BZ116" s="830"/>
      <c r="CA116" s="830" t="s">
        <v>441</v>
      </c>
      <c r="CB116" s="830"/>
      <c r="CC116" s="830"/>
      <c r="CD116" s="830"/>
      <c r="CE116" s="830"/>
      <c r="CF116" s="888" t="s">
        <v>441</v>
      </c>
      <c r="CG116" s="889"/>
      <c r="CH116" s="889"/>
      <c r="CI116" s="889"/>
      <c r="CJ116" s="889"/>
      <c r="CK116" s="940"/>
      <c r="CL116" s="834"/>
      <c r="CM116" s="828" t="s">
        <v>463</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522436</v>
      </c>
      <c r="DH116" s="793"/>
      <c r="DI116" s="793"/>
      <c r="DJ116" s="793"/>
      <c r="DK116" s="794"/>
      <c r="DL116" s="795">
        <v>495986</v>
      </c>
      <c r="DM116" s="793"/>
      <c r="DN116" s="793"/>
      <c r="DO116" s="793"/>
      <c r="DP116" s="794"/>
      <c r="DQ116" s="795">
        <v>470738</v>
      </c>
      <c r="DR116" s="793"/>
      <c r="DS116" s="793"/>
      <c r="DT116" s="793"/>
      <c r="DU116" s="794"/>
      <c r="DV116" s="837">
        <v>1.2</v>
      </c>
      <c r="DW116" s="838"/>
      <c r="DX116" s="838"/>
      <c r="DY116" s="838"/>
      <c r="DZ116" s="839"/>
    </row>
    <row r="117" spans="1:130" s="224" customFormat="1" ht="26.25" customHeight="1" x14ac:dyDescent="0.2">
      <c r="A117" s="908" t="s">
        <v>191</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464</v>
      </c>
      <c r="Z117" s="910"/>
      <c r="AA117" s="915">
        <v>4718446</v>
      </c>
      <c r="AB117" s="916"/>
      <c r="AC117" s="916"/>
      <c r="AD117" s="916"/>
      <c r="AE117" s="917"/>
      <c r="AF117" s="918">
        <v>4522421</v>
      </c>
      <c r="AG117" s="916"/>
      <c r="AH117" s="916"/>
      <c r="AI117" s="916"/>
      <c r="AJ117" s="917"/>
      <c r="AK117" s="918">
        <v>4487271</v>
      </c>
      <c r="AL117" s="916"/>
      <c r="AM117" s="916"/>
      <c r="AN117" s="916"/>
      <c r="AO117" s="917"/>
      <c r="AP117" s="919"/>
      <c r="AQ117" s="920"/>
      <c r="AR117" s="920"/>
      <c r="AS117" s="920"/>
      <c r="AT117" s="921"/>
      <c r="AU117" s="945"/>
      <c r="AV117" s="946"/>
      <c r="AW117" s="946"/>
      <c r="AX117" s="946"/>
      <c r="AY117" s="946"/>
      <c r="AZ117" s="876" t="s">
        <v>465</v>
      </c>
      <c r="BA117" s="877"/>
      <c r="BB117" s="877"/>
      <c r="BC117" s="877"/>
      <c r="BD117" s="877"/>
      <c r="BE117" s="877"/>
      <c r="BF117" s="877"/>
      <c r="BG117" s="877"/>
      <c r="BH117" s="877"/>
      <c r="BI117" s="877"/>
      <c r="BJ117" s="877"/>
      <c r="BK117" s="877"/>
      <c r="BL117" s="877"/>
      <c r="BM117" s="877"/>
      <c r="BN117" s="877"/>
      <c r="BO117" s="877"/>
      <c r="BP117" s="878"/>
      <c r="BQ117" s="829" t="s">
        <v>129</v>
      </c>
      <c r="BR117" s="830"/>
      <c r="BS117" s="830"/>
      <c r="BT117" s="830"/>
      <c r="BU117" s="830"/>
      <c r="BV117" s="830" t="s">
        <v>129</v>
      </c>
      <c r="BW117" s="830"/>
      <c r="BX117" s="830"/>
      <c r="BY117" s="830"/>
      <c r="BZ117" s="830"/>
      <c r="CA117" s="830" t="s">
        <v>129</v>
      </c>
      <c r="CB117" s="830"/>
      <c r="CC117" s="830"/>
      <c r="CD117" s="830"/>
      <c r="CE117" s="830"/>
      <c r="CF117" s="888" t="s">
        <v>457</v>
      </c>
      <c r="CG117" s="889"/>
      <c r="CH117" s="889"/>
      <c r="CI117" s="889"/>
      <c r="CJ117" s="889"/>
      <c r="CK117" s="940"/>
      <c r="CL117" s="834"/>
      <c r="CM117" s="828" t="s">
        <v>466</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441</v>
      </c>
      <c r="DH117" s="793"/>
      <c r="DI117" s="793"/>
      <c r="DJ117" s="793"/>
      <c r="DK117" s="794"/>
      <c r="DL117" s="795" t="s">
        <v>457</v>
      </c>
      <c r="DM117" s="793"/>
      <c r="DN117" s="793"/>
      <c r="DO117" s="793"/>
      <c r="DP117" s="794"/>
      <c r="DQ117" s="795" t="s">
        <v>453</v>
      </c>
      <c r="DR117" s="793"/>
      <c r="DS117" s="793"/>
      <c r="DT117" s="793"/>
      <c r="DU117" s="794"/>
      <c r="DV117" s="837" t="s">
        <v>453</v>
      </c>
      <c r="DW117" s="838"/>
      <c r="DX117" s="838"/>
      <c r="DY117" s="838"/>
      <c r="DZ117" s="839"/>
    </row>
    <row r="118" spans="1:130" s="224" customFormat="1" ht="26.25" customHeight="1" x14ac:dyDescent="0.2">
      <c r="A118" s="908" t="s">
        <v>436</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433</v>
      </c>
      <c r="AB118" s="909"/>
      <c r="AC118" s="909"/>
      <c r="AD118" s="909"/>
      <c r="AE118" s="910"/>
      <c r="AF118" s="911" t="s">
        <v>434</v>
      </c>
      <c r="AG118" s="909"/>
      <c r="AH118" s="909"/>
      <c r="AI118" s="909"/>
      <c r="AJ118" s="910"/>
      <c r="AK118" s="911" t="s">
        <v>313</v>
      </c>
      <c r="AL118" s="909"/>
      <c r="AM118" s="909"/>
      <c r="AN118" s="909"/>
      <c r="AO118" s="910"/>
      <c r="AP118" s="912" t="s">
        <v>435</v>
      </c>
      <c r="AQ118" s="913"/>
      <c r="AR118" s="913"/>
      <c r="AS118" s="913"/>
      <c r="AT118" s="914"/>
      <c r="AU118" s="945"/>
      <c r="AV118" s="946"/>
      <c r="AW118" s="946"/>
      <c r="AX118" s="946"/>
      <c r="AY118" s="946"/>
      <c r="AZ118" s="851" t="s">
        <v>467</v>
      </c>
      <c r="BA118" s="852"/>
      <c r="BB118" s="852"/>
      <c r="BC118" s="852"/>
      <c r="BD118" s="852"/>
      <c r="BE118" s="852"/>
      <c r="BF118" s="852"/>
      <c r="BG118" s="852"/>
      <c r="BH118" s="852"/>
      <c r="BI118" s="852"/>
      <c r="BJ118" s="852"/>
      <c r="BK118" s="852"/>
      <c r="BL118" s="852"/>
      <c r="BM118" s="852"/>
      <c r="BN118" s="852"/>
      <c r="BO118" s="852"/>
      <c r="BP118" s="853"/>
      <c r="BQ118" s="892" t="s">
        <v>457</v>
      </c>
      <c r="BR118" s="858"/>
      <c r="BS118" s="858"/>
      <c r="BT118" s="858"/>
      <c r="BU118" s="858"/>
      <c r="BV118" s="858" t="s">
        <v>457</v>
      </c>
      <c r="BW118" s="858"/>
      <c r="BX118" s="858"/>
      <c r="BY118" s="858"/>
      <c r="BZ118" s="858"/>
      <c r="CA118" s="858" t="s">
        <v>457</v>
      </c>
      <c r="CB118" s="858"/>
      <c r="CC118" s="858"/>
      <c r="CD118" s="858"/>
      <c r="CE118" s="858"/>
      <c r="CF118" s="888" t="s">
        <v>129</v>
      </c>
      <c r="CG118" s="889"/>
      <c r="CH118" s="889"/>
      <c r="CI118" s="889"/>
      <c r="CJ118" s="889"/>
      <c r="CK118" s="940"/>
      <c r="CL118" s="834"/>
      <c r="CM118" s="828" t="s">
        <v>468</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457</v>
      </c>
      <c r="DH118" s="793"/>
      <c r="DI118" s="793"/>
      <c r="DJ118" s="793"/>
      <c r="DK118" s="794"/>
      <c r="DL118" s="795" t="s">
        <v>441</v>
      </c>
      <c r="DM118" s="793"/>
      <c r="DN118" s="793"/>
      <c r="DO118" s="793"/>
      <c r="DP118" s="794"/>
      <c r="DQ118" s="795" t="s">
        <v>457</v>
      </c>
      <c r="DR118" s="793"/>
      <c r="DS118" s="793"/>
      <c r="DT118" s="793"/>
      <c r="DU118" s="794"/>
      <c r="DV118" s="837" t="s">
        <v>457</v>
      </c>
      <c r="DW118" s="838"/>
      <c r="DX118" s="838"/>
      <c r="DY118" s="838"/>
      <c r="DZ118" s="839"/>
    </row>
    <row r="119" spans="1:130" s="224" customFormat="1" ht="26.25" customHeight="1" x14ac:dyDescent="0.2">
      <c r="A119" s="831" t="s">
        <v>439</v>
      </c>
      <c r="B119" s="832"/>
      <c r="C119" s="873" t="s">
        <v>440</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457</v>
      </c>
      <c r="AB119" s="902"/>
      <c r="AC119" s="902"/>
      <c r="AD119" s="902"/>
      <c r="AE119" s="903"/>
      <c r="AF119" s="904" t="s">
        <v>441</v>
      </c>
      <c r="AG119" s="902"/>
      <c r="AH119" s="902"/>
      <c r="AI119" s="902"/>
      <c r="AJ119" s="903"/>
      <c r="AK119" s="904" t="s">
        <v>129</v>
      </c>
      <c r="AL119" s="902"/>
      <c r="AM119" s="902"/>
      <c r="AN119" s="902"/>
      <c r="AO119" s="903"/>
      <c r="AP119" s="905" t="s">
        <v>457</v>
      </c>
      <c r="AQ119" s="906"/>
      <c r="AR119" s="906"/>
      <c r="AS119" s="906"/>
      <c r="AT119" s="907"/>
      <c r="AU119" s="947"/>
      <c r="AV119" s="948"/>
      <c r="AW119" s="948"/>
      <c r="AX119" s="948"/>
      <c r="AY119" s="948"/>
      <c r="AZ119" s="247" t="s">
        <v>191</v>
      </c>
      <c r="BA119" s="247"/>
      <c r="BB119" s="247"/>
      <c r="BC119" s="247"/>
      <c r="BD119" s="247"/>
      <c r="BE119" s="247"/>
      <c r="BF119" s="247"/>
      <c r="BG119" s="247"/>
      <c r="BH119" s="247"/>
      <c r="BI119" s="247"/>
      <c r="BJ119" s="247"/>
      <c r="BK119" s="247"/>
      <c r="BL119" s="247"/>
      <c r="BM119" s="247"/>
      <c r="BN119" s="247"/>
      <c r="BO119" s="890" t="s">
        <v>469</v>
      </c>
      <c r="BP119" s="891"/>
      <c r="BQ119" s="892">
        <v>52099616</v>
      </c>
      <c r="BR119" s="858"/>
      <c r="BS119" s="858"/>
      <c r="BT119" s="858"/>
      <c r="BU119" s="858"/>
      <c r="BV119" s="858">
        <v>48439814</v>
      </c>
      <c r="BW119" s="858"/>
      <c r="BX119" s="858"/>
      <c r="BY119" s="858"/>
      <c r="BZ119" s="858"/>
      <c r="CA119" s="858">
        <v>44368207</v>
      </c>
      <c r="CB119" s="858"/>
      <c r="CC119" s="858"/>
      <c r="CD119" s="858"/>
      <c r="CE119" s="858"/>
      <c r="CF119" s="761"/>
      <c r="CG119" s="762"/>
      <c r="CH119" s="762"/>
      <c r="CI119" s="762"/>
      <c r="CJ119" s="847"/>
      <c r="CK119" s="941"/>
      <c r="CL119" s="836"/>
      <c r="CM119" s="851" t="s">
        <v>470</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685113</v>
      </c>
      <c r="DH119" s="777"/>
      <c r="DI119" s="777"/>
      <c r="DJ119" s="777"/>
      <c r="DK119" s="778"/>
      <c r="DL119" s="779">
        <v>658550</v>
      </c>
      <c r="DM119" s="777"/>
      <c r="DN119" s="777"/>
      <c r="DO119" s="777"/>
      <c r="DP119" s="778"/>
      <c r="DQ119" s="779">
        <v>606007</v>
      </c>
      <c r="DR119" s="777"/>
      <c r="DS119" s="777"/>
      <c r="DT119" s="777"/>
      <c r="DU119" s="778"/>
      <c r="DV119" s="861">
        <v>1.5</v>
      </c>
      <c r="DW119" s="862"/>
      <c r="DX119" s="862"/>
      <c r="DY119" s="862"/>
      <c r="DZ119" s="863"/>
    </row>
    <row r="120" spans="1:130" s="224" customFormat="1" ht="26.25" customHeight="1" x14ac:dyDescent="0.2">
      <c r="A120" s="833"/>
      <c r="B120" s="834"/>
      <c r="C120" s="828" t="s">
        <v>445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441</v>
      </c>
      <c r="AB120" s="793"/>
      <c r="AC120" s="793"/>
      <c r="AD120" s="793"/>
      <c r="AE120" s="794"/>
      <c r="AF120" s="795" t="s">
        <v>457</v>
      </c>
      <c r="AG120" s="793"/>
      <c r="AH120" s="793"/>
      <c r="AI120" s="793"/>
      <c r="AJ120" s="794"/>
      <c r="AK120" s="795" t="s">
        <v>441</v>
      </c>
      <c r="AL120" s="793"/>
      <c r="AM120" s="793"/>
      <c r="AN120" s="793"/>
      <c r="AO120" s="794"/>
      <c r="AP120" s="837" t="s">
        <v>441</v>
      </c>
      <c r="AQ120" s="838"/>
      <c r="AR120" s="838"/>
      <c r="AS120" s="838"/>
      <c r="AT120" s="839"/>
      <c r="AU120" s="893" t="s">
        <v>471</v>
      </c>
      <c r="AV120" s="894"/>
      <c r="AW120" s="894"/>
      <c r="AX120" s="894"/>
      <c r="AY120" s="895"/>
      <c r="AZ120" s="873" t="s">
        <v>472</v>
      </c>
      <c r="BA120" s="821"/>
      <c r="BB120" s="821"/>
      <c r="BC120" s="821"/>
      <c r="BD120" s="821"/>
      <c r="BE120" s="821"/>
      <c r="BF120" s="821"/>
      <c r="BG120" s="821"/>
      <c r="BH120" s="821"/>
      <c r="BI120" s="821"/>
      <c r="BJ120" s="821"/>
      <c r="BK120" s="821"/>
      <c r="BL120" s="821"/>
      <c r="BM120" s="821"/>
      <c r="BN120" s="821"/>
      <c r="BO120" s="821"/>
      <c r="BP120" s="822"/>
      <c r="BQ120" s="874">
        <v>15896950</v>
      </c>
      <c r="BR120" s="855"/>
      <c r="BS120" s="855"/>
      <c r="BT120" s="855"/>
      <c r="BU120" s="855"/>
      <c r="BV120" s="855">
        <v>18152620</v>
      </c>
      <c r="BW120" s="855"/>
      <c r="BX120" s="855"/>
      <c r="BY120" s="855"/>
      <c r="BZ120" s="855"/>
      <c r="CA120" s="855">
        <v>20150425</v>
      </c>
      <c r="CB120" s="855"/>
      <c r="CC120" s="855"/>
      <c r="CD120" s="855"/>
      <c r="CE120" s="855"/>
      <c r="CF120" s="879">
        <v>50</v>
      </c>
      <c r="CG120" s="880"/>
      <c r="CH120" s="880"/>
      <c r="CI120" s="880"/>
      <c r="CJ120" s="880"/>
      <c r="CK120" s="881" t="s">
        <v>473</v>
      </c>
      <c r="CL120" s="865"/>
      <c r="CM120" s="865"/>
      <c r="CN120" s="865"/>
      <c r="CO120" s="866"/>
      <c r="CP120" s="885" t="s">
        <v>474</v>
      </c>
      <c r="CQ120" s="886"/>
      <c r="CR120" s="886"/>
      <c r="CS120" s="886"/>
      <c r="CT120" s="886"/>
      <c r="CU120" s="886"/>
      <c r="CV120" s="886"/>
      <c r="CW120" s="886"/>
      <c r="CX120" s="886"/>
      <c r="CY120" s="886"/>
      <c r="CZ120" s="886"/>
      <c r="DA120" s="886"/>
      <c r="DB120" s="886"/>
      <c r="DC120" s="886"/>
      <c r="DD120" s="886"/>
      <c r="DE120" s="886"/>
      <c r="DF120" s="887"/>
      <c r="DG120" s="874">
        <v>6301278</v>
      </c>
      <c r="DH120" s="855"/>
      <c r="DI120" s="855"/>
      <c r="DJ120" s="855"/>
      <c r="DK120" s="855"/>
      <c r="DL120" s="855">
        <v>6278290</v>
      </c>
      <c r="DM120" s="855"/>
      <c r="DN120" s="855"/>
      <c r="DO120" s="855"/>
      <c r="DP120" s="855"/>
      <c r="DQ120" s="855">
        <v>5723499</v>
      </c>
      <c r="DR120" s="855"/>
      <c r="DS120" s="855"/>
      <c r="DT120" s="855"/>
      <c r="DU120" s="855"/>
      <c r="DV120" s="856">
        <v>14.2</v>
      </c>
      <c r="DW120" s="856"/>
      <c r="DX120" s="856"/>
      <c r="DY120" s="856"/>
      <c r="DZ120" s="857"/>
    </row>
    <row r="121" spans="1:130" s="224" customFormat="1" ht="26.25" customHeight="1" x14ac:dyDescent="0.2">
      <c r="A121" s="833"/>
      <c r="B121" s="834"/>
      <c r="C121" s="876" t="s">
        <v>475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457</v>
      </c>
      <c r="AB121" s="793"/>
      <c r="AC121" s="793"/>
      <c r="AD121" s="793"/>
      <c r="AE121" s="794"/>
      <c r="AF121" s="795" t="s">
        <v>441</v>
      </c>
      <c r="AG121" s="793"/>
      <c r="AH121" s="793"/>
      <c r="AI121" s="793"/>
      <c r="AJ121" s="794"/>
      <c r="AK121" s="795" t="s">
        <v>441</v>
      </c>
      <c r="AL121" s="793"/>
      <c r="AM121" s="793"/>
      <c r="AN121" s="793"/>
      <c r="AO121" s="794"/>
      <c r="AP121" s="837" t="s">
        <v>441</v>
      </c>
      <c r="AQ121" s="838"/>
      <c r="AR121" s="838"/>
      <c r="AS121" s="838"/>
      <c r="AT121" s="839"/>
      <c r="AU121" s="896"/>
      <c r="AV121" s="897"/>
      <c r="AW121" s="897"/>
      <c r="AX121" s="897"/>
      <c r="AY121" s="898"/>
      <c r="AZ121" s="828" t="s">
        <v>476</v>
      </c>
      <c r="BA121" s="765"/>
      <c r="BB121" s="765"/>
      <c r="BC121" s="765"/>
      <c r="BD121" s="765"/>
      <c r="BE121" s="765"/>
      <c r="BF121" s="765"/>
      <c r="BG121" s="765"/>
      <c r="BH121" s="765"/>
      <c r="BI121" s="765"/>
      <c r="BJ121" s="765"/>
      <c r="BK121" s="765"/>
      <c r="BL121" s="765"/>
      <c r="BM121" s="765"/>
      <c r="BN121" s="765"/>
      <c r="BO121" s="765"/>
      <c r="BP121" s="766"/>
      <c r="BQ121" s="829">
        <v>20290657</v>
      </c>
      <c r="BR121" s="830"/>
      <c r="BS121" s="830"/>
      <c r="BT121" s="830"/>
      <c r="BU121" s="830"/>
      <c r="BV121" s="830">
        <v>17632440</v>
      </c>
      <c r="BW121" s="830"/>
      <c r="BX121" s="830"/>
      <c r="BY121" s="830"/>
      <c r="BZ121" s="830"/>
      <c r="CA121" s="830">
        <v>16494347</v>
      </c>
      <c r="CB121" s="830"/>
      <c r="CC121" s="830"/>
      <c r="CD121" s="830"/>
      <c r="CE121" s="830"/>
      <c r="CF121" s="888">
        <v>40.9</v>
      </c>
      <c r="CG121" s="889"/>
      <c r="CH121" s="889"/>
      <c r="CI121" s="889"/>
      <c r="CJ121" s="889"/>
      <c r="CK121" s="882"/>
      <c r="CL121" s="868"/>
      <c r="CM121" s="868"/>
      <c r="CN121" s="868"/>
      <c r="CO121" s="869"/>
      <c r="CP121" s="848" t="s">
        <v>477</v>
      </c>
      <c r="CQ121" s="849"/>
      <c r="CR121" s="849"/>
      <c r="CS121" s="849"/>
      <c r="CT121" s="849"/>
      <c r="CU121" s="849"/>
      <c r="CV121" s="849"/>
      <c r="CW121" s="849"/>
      <c r="CX121" s="849"/>
      <c r="CY121" s="849"/>
      <c r="CZ121" s="849"/>
      <c r="DA121" s="849"/>
      <c r="DB121" s="849"/>
      <c r="DC121" s="849"/>
      <c r="DD121" s="849"/>
      <c r="DE121" s="849"/>
      <c r="DF121" s="850"/>
      <c r="DG121" s="829">
        <v>34936</v>
      </c>
      <c r="DH121" s="830"/>
      <c r="DI121" s="830"/>
      <c r="DJ121" s="830"/>
      <c r="DK121" s="830"/>
      <c r="DL121" s="830">
        <v>79040</v>
      </c>
      <c r="DM121" s="830"/>
      <c r="DN121" s="830"/>
      <c r="DO121" s="830"/>
      <c r="DP121" s="830"/>
      <c r="DQ121" s="830">
        <v>155022</v>
      </c>
      <c r="DR121" s="830"/>
      <c r="DS121" s="830"/>
      <c r="DT121" s="830"/>
      <c r="DU121" s="830"/>
      <c r="DV121" s="807">
        <v>0.4</v>
      </c>
      <c r="DW121" s="807"/>
      <c r="DX121" s="807"/>
      <c r="DY121" s="807"/>
      <c r="DZ121" s="808"/>
    </row>
    <row r="122" spans="1:130" s="224" customFormat="1" ht="26.25" customHeight="1" x14ac:dyDescent="0.2">
      <c r="A122" s="833"/>
      <c r="B122" s="834"/>
      <c r="C122" s="828" t="s">
        <v>456</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457</v>
      </c>
      <c r="AB122" s="793"/>
      <c r="AC122" s="793"/>
      <c r="AD122" s="793"/>
      <c r="AE122" s="794"/>
      <c r="AF122" s="795" t="s">
        <v>441</v>
      </c>
      <c r="AG122" s="793"/>
      <c r="AH122" s="793"/>
      <c r="AI122" s="793"/>
      <c r="AJ122" s="794"/>
      <c r="AK122" s="795" t="s">
        <v>441</v>
      </c>
      <c r="AL122" s="793"/>
      <c r="AM122" s="793"/>
      <c r="AN122" s="793"/>
      <c r="AO122" s="794"/>
      <c r="AP122" s="837" t="s">
        <v>441</v>
      </c>
      <c r="AQ122" s="838"/>
      <c r="AR122" s="838"/>
      <c r="AS122" s="838"/>
      <c r="AT122" s="839"/>
      <c r="AU122" s="896"/>
      <c r="AV122" s="897"/>
      <c r="AW122" s="897"/>
      <c r="AX122" s="897"/>
      <c r="AY122" s="898"/>
      <c r="AZ122" s="851" t="s">
        <v>478</v>
      </c>
      <c r="BA122" s="852"/>
      <c r="BB122" s="852"/>
      <c r="BC122" s="852"/>
      <c r="BD122" s="852"/>
      <c r="BE122" s="852"/>
      <c r="BF122" s="852"/>
      <c r="BG122" s="852"/>
      <c r="BH122" s="852"/>
      <c r="BI122" s="852"/>
      <c r="BJ122" s="852"/>
      <c r="BK122" s="852"/>
      <c r="BL122" s="852"/>
      <c r="BM122" s="852"/>
      <c r="BN122" s="852"/>
      <c r="BO122" s="852"/>
      <c r="BP122" s="853"/>
      <c r="BQ122" s="892">
        <v>14359354</v>
      </c>
      <c r="BR122" s="858"/>
      <c r="BS122" s="858"/>
      <c r="BT122" s="858"/>
      <c r="BU122" s="858"/>
      <c r="BV122" s="858">
        <v>12680709</v>
      </c>
      <c r="BW122" s="858"/>
      <c r="BX122" s="858"/>
      <c r="BY122" s="858"/>
      <c r="BZ122" s="858"/>
      <c r="CA122" s="858">
        <v>11180522</v>
      </c>
      <c r="CB122" s="858"/>
      <c r="CC122" s="858"/>
      <c r="CD122" s="858"/>
      <c r="CE122" s="858"/>
      <c r="CF122" s="859">
        <v>27.8</v>
      </c>
      <c r="CG122" s="860"/>
      <c r="CH122" s="860"/>
      <c r="CI122" s="860"/>
      <c r="CJ122" s="860"/>
      <c r="CK122" s="882"/>
      <c r="CL122" s="868"/>
      <c r="CM122" s="868"/>
      <c r="CN122" s="868"/>
      <c r="CO122" s="869"/>
      <c r="CP122" s="848" t="s">
        <v>479</v>
      </c>
      <c r="CQ122" s="849"/>
      <c r="CR122" s="849"/>
      <c r="CS122" s="849"/>
      <c r="CT122" s="849"/>
      <c r="CU122" s="849"/>
      <c r="CV122" s="849"/>
      <c r="CW122" s="849"/>
      <c r="CX122" s="849"/>
      <c r="CY122" s="849"/>
      <c r="CZ122" s="849"/>
      <c r="DA122" s="849"/>
      <c r="DB122" s="849"/>
      <c r="DC122" s="849"/>
      <c r="DD122" s="849"/>
      <c r="DE122" s="849"/>
      <c r="DF122" s="850"/>
      <c r="DG122" s="829" t="s">
        <v>441</v>
      </c>
      <c r="DH122" s="830"/>
      <c r="DI122" s="830"/>
      <c r="DJ122" s="830"/>
      <c r="DK122" s="830"/>
      <c r="DL122" s="830" t="s">
        <v>441</v>
      </c>
      <c r="DM122" s="830"/>
      <c r="DN122" s="830"/>
      <c r="DO122" s="830"/>
      <c r="DP122" s="830"/>
      <c r="DQ122" s="830" t="s">
        <v>441</v>
      </c>
      <c r="DR122" s="830"/>
      <c r="DS122" s="830"/>
      <c r="DT122" s="830"/>
      <c r="DU122" s="830"/>
      <c r="DV122" s="807" t="s">
        <v>441</v>
      </c>
      <c r="DW122" s="807"/>
      <c r="DX122" s="807"/>
      <c r="DY122" s="807"/>
      <c r="DZ122" s="808"/>
    </row>
    <row r="123" spans="1:130" s="224" customFormat="1" ht="26.25" customHeight="1" x14ac:dyDescent="0.2">
      <c r="A123" s="833"/>
      <c r="B123" s="834"/>
      <c r="C123" s="828" t="s">
        <v>463</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29249</v>
      </c>
      <c r="AB123" s="793"/>
      <c r="AC123" s="793"/>
      <c r="AD123" s="793"/>
      <c r="AE123" s="794"/>
      <c r="AF123" s="795">
        <v>40700</v>
      </c>
      <c r="AG123" s="793"/>
      <c r="AH123" s="793"/>
      <c r="AI123" s="793"/>
      <c r="AJ123" s="794"/>
      <c r="AK123" s="795">
        <v>40698</v>
      </c>
      <c r="AL123" s="793"/>
      <c r="AM123" s="793"/>
      <c r="AN123" s="793"/>
      <c r="AO123" s="794"/>
      <c r="AP123" s="837">
        <v>0.1</v>
      </c>
      <c r="AQ123" s="838"/>
      <c r="AR123" s="838"/>
      <c r="AS123" s="838"/>
      <c r="AT123" s="839"/>
      <c r="AU123" s="899"/>
      <c r="AV123" s="900"/>
      <c r="AW123" s="900"/>
      <c r="AX123" s="900"/>
      <c r="AY123" s="900"/>
      <c r="AZ123" s="247" t="s">
        <v>191</v>
      </c>
      <c r="BA123" s="247"/>
      <c r="BB123" s="247"/>
      <c r="BC123" s="247"/>
      <c r="BD123" s="247"/>
      <c r="BE123" s="247"/>
      <c r="BF123" s="247"/>
      <c r="BG123" s="247"/>
      <c r="BH123" s="247"/>
      <c r="BI123" s="247"/>
      <c r="BJ123" s="247"/>
      <c r="BK123" s="247"/>
      <c r="BL123" s="247"/>
      <c r="BM123" s="247"/>
      <c r="BN123" s="247"/>
      <c r="BO123" s="890" t="s">
        <v>480</v>
      </c>
      <c r="BP123" s="891"/>
      <c r="BQ123" s="845">
        <v>50546961</v>
      </c>
      <c r="BR123" s="846"/>
      <c r="BS123" s="846"/>
      <c r="BT123" s="846"/>
      <c r="BU123" s="846"/>
      <c r="BV123" s="846">
        <v>48465769</v>
      </c>
      <c r="BW123" s="846"/>
      <c r="BX123" s="846"/>
      <c r="BY123" s="846"/>
      <c r="BZ123" s="846"/>
      <c r="CA123" s="846">
        <v>47825294</v>
      </c>
      <c r="CB123" s="846"/>
      <c r="CC123" s="846"/>
      <c r="CD123" s="846"/>
      <c r="CE123" s="846"/>
      <c r="CF123" s="761"/>
      <c r="CG123" s="762"/>
      <c r="CH123" s="762"/>
      <c r="CI123" s="762"/>
      <c r="CJ123" s="847"/>
      <c r="CK123" s="882"/>
      <c r="CL123" s="868"/>
      <c r="CM123" s="868"/>
      <c r="CN123" s="868"/>
      <c r="CO123" s="869"/>
      <c r="CP123" s="848" t="s">
        <v>481</v>
      </c>
      <c r="CQ123" s="849"/>
      <c r="CR123" s="849"/>
      <c r="CS123" s="849"/>
      <c r="CT123" s="849"/>
      <c r="CU123" s="849"/>
      <c r="CV123" s="849"/>
      <c r="CW123" s="849"/>
      <c r="CX123" s="849"/>
      <c r="CY123" s="849"/>
      <c r="CZ123" s="849"/>
      <c r="DA123" s="849"/>
      <c r="DB123" s="849"/>
      <c r="DC123" s="849"/>
      <c r="DD123" s="849"/>
      <c r="DE123" s="849"/>
      <c r="DF123" s="850"/>
      <c r="DG123" s="792" t="s">
        <v>453</v>
      </c>
      <c r="DH123" s="793"/>
      <c r="DI123" s="793"/>
      <c r="DJ123" s="793"/>
      <c r="DK123" s="794"/>
      <c r="DL123" s="795" t="s">
        <v>453</v>
      </c>
      <c r="DM123" s="793"/>
      <c r="DN123" s="793"/>
      <c r="DO123" s="793"/>
      <c r="DP123" s="794"/>
      <c r="DQ123" s="795" t="s">
        <v>129</v>
      </c>
      <c r="DR123" s="793"/>
      <c r="DS123" s="793"/>
      <c r="DT123" s="793"/>
      <c r="DU123" s="794"/>
      <c r="DV123" s="837" t="s">
        <v>129</v>
      </c>
      <c r="DW123" s="838"/>
      <c r="DX123" s="838"/>
      <c r="DY123" s="838"/>
      <c r="DZ123" s="839"/>
    </row>
    <row r="124" spans="1:130" s="224" customFormat="1" ht="26.25" customHeight="1" thickBot="1" x14ac:dyDescent="0.25">
      <c r="A124" s="833"/>
      <c r="B124" s="834"/>
      <c r="C124" s="828" t="s">
        <v>466</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129</v>
      </c>
      <c r="AB124" s="793"/>
      <c r="AC124" s="793"/>
      <c r="AD124" s="793"/>
      <c r="AE124" s="794"/>
      <c r="AF124" s="795" t="s">
        <v>129</v>
      </c>
      <c r="AG124" s="793"/>
      <c r="AH124" s="793"/>
      <c r="AI124" s="793"/>
      <c r="AJ124" s="794"/>
      <c r="AK124" s="795" t="s">
        <v>453</v>
      </c>
      <c r="AL124" s="793"/>
      <c r="AM124" s="793"/>
      <c r="AN124" s="793"/>
      <c r="AO124" s="794"/>
      <c r="AP124" s="837" t="s">
        <v>129</v>
      </c>
      <c r="AQ124" s="838"/>
      <c r="AR124" s="838"/>
      <c r="AS124" s="838"/>
      <c r="AT124" s="839"/>
      <c r="AU124" s="840" t="s">
        <v>482</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4</v>
      </c>
      <c r="BR124" s="844"/>
      <c r="BS124" s="844"/>
      <c r="BT124" s="844"/>
      <c r="BU124" s="844"/>
      <c r="BV124" s="844" t="s">
        <v>129</v>
      </c>
      <c r="BW124" s="844"/>
      <c r="BX124" s="844"/>
      <c r="BY124" s="844"/>
      <c r="BZ124" s="844"/>
      <c r="CA124" s="844" t="s">
        <v>453</v>
      </c>
      <c r="CB124" s="844"/>
      <c r="CC124" s="844"/>
      <c r="CD124" s="844"/>
      <c r="CE124" s="844"/>
      <c r="CF124" s="739"/>
      <c r="CG124" s="740"/>
      <c r="CH124" s="740"/>
      <c r="CI124" s="740"/>
      <c r="CJ124" s="875"/>
      <c r="CK124" s="883"/>
      <c r="CL124" s="883"/>
      <c r="CM124" s="883"/>
      <c r="CN124" s="883"/>
      <c r="CO124" s="884"/>
      <c r="CP124" s="848" t="s">
        <v>483</v>
      </c>
      <c r="CQ124" s="849"/>
      <c r="CR124" s="849"/>
      <c r="CS124" s="849"/>
      <c r="CT124" s="849"/>
      <c r="CU124" s="849"/>
      <c r="CV124" s="849"/>
      <c r="CW124" s="849"/>
      <c r="CX124" s="849"/>
      <c r="CY124" s="849"/>
      <c r="CZ124" s="849"/>
      <c r="DA124" s="849"/>
      <c r="DB124" s="849"/>
      <c r="DC124" s="849"/>
      <c r="DD124" s="849"/>
      <c r="DE124" s="849"/>
      <c r="DF124" s="850"/>
      <c r="DG124" s="776" t="s">
        <v>453</v>
      </c>
      <c r="DH124" s="777"/>
      <c r="DI124" s="777"/>
      <c r="DJ124" s="777"/>
      <c r="DK124" s="778"/>
      <c r="DL124" s="779" t="s">
        <v>453</v>
      </c>
      <c r="DM124" s="777"/>
      <c r="DN124" s="777"/>
      <c r="DO124" s="777"/>
      <c r="DP124" s="778"/>
      <c r="DQ124" s="779" t="s">
        <v>453</v>
      </c>
      <c r="DR124" s="777"/>
      <c r="DS124" s="777"/>
      <c r="DT124" s="777"/>
      <c r="DU124" s="778"/>
      <c r="DV124" s="861" t="s">
        <v>129</v>
      </c>
      <c r="DW124" s="862"/>
      <c r="DX124" s="862"/>
      <c r="DY124" s="862"/>
      <c r="DZ124" s="863"/>
    </row>
    <row r="125" spans="1:130" s="224" customFormat="1" ht="26.25" customHeight="1" x14ac:dyDescent="0.2">
      <c r="A125" s="833"/>
      <c r="B125" s="834"/>
      <c r="C125" s="828" t="s">
        <v>468</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453</v>
      </c>
      <c r="AB125" s="793"/>
      <c r="AC125" s="793"/>
      <c r="AD125" s="793"/>
      <c r="AE125" s="794"/>
      <c r="AF125" s="795" t="s">
        <v>453</v>
      </c>
      <c r="AG125" s="793"/>
      <c r="AH125" s="793"/>
      <c r="AI125" s="793"/>
      <c r="AJ125" s="794"/>
      <c r="AK125" s="795" t="s">
        <v>453</v>
      </c>
      <c r="AL125" s="793"/>
      <c r="AM125" s="793"/>
      <c r="AN125" s="793"/>
      <c r="AO125" s="794"/>
      <c r="AP125" s="837" t="s">
        <v>129</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484</v>
      </c>
      <c r="CL125" s="865"/>
      <c r="CM125" s="865"/>
      <c r="CN125" s="865"/>
      <c r="CO125" s="866"/>
      <c r="CP125" s="873" t="s">
        <v>485</v>
      </c>
      <c r="CQ125" s="821"/>
      <c r="CR125" s="821"/>
      <c r="CS125" s="821"/>
      <c r="CT125" s="821"/>
      <c r="CU125" s="821"/>
      <c r="CV125" s="821"/>
      <c r="CW125" s="821"/>
      <c r="CX125" s="821"/>
      <c r="CY125" s="821"/>
      <c r="CZ125" s="821"/>
      <c r="DA125" s="821"/>
      <c r="DB125" s="821"/>
      <c r="DC125" s="821"/>
      <c r="DD125" s="821"/>
      <c r="DE125" s="821"/>
      <c r="DF125" s="822"/>
      <c r="DG125" s="874" t="s">
        <v>453</v>
      </c>
      <c r="DH125" s="855"/>
      <c r="DI125" s="855"/>
      <c r="DJ125" s="855"/>
      <c r="DK125" s="855"/>
      <c r="DL125" s="855" t="s">
        <v>453</v>
      </c>
      <c r="DM125" s="855"/>
      <c r="DN125" s="855"/>
      <c r="DO125" s="855"/>
      <c r="DP125" s="855"/>
      <c r="DQ125" s="855" t="s">
        <v>453</v>
      </c>
      <c r="DR125" s="855"/>
      <c r="DS125" s="855"/>
      <c r="DT125" s="855"/>
      <c r="DU125" s="855"/>
      <c r="DV125" s="856" t="s">
        <v>453</v>
      </c>
      <c r="DW125" s="856"/>
      <c r="DX125" s="856"/>
      <c r="DY125" s="856"/>
      <c r="DZ125" s="857"/>
    </row>
    <row r="126" spans="1:130" s="224" customFormat="1" ht="26.25" customHeight="1" thickBot="1" x14ac:dyDescent="0.25">
      <c r="A126" s="833"/>
      <c r="B126" s="834"/>
      <c r="C126" s="828" t="s">
        <v>470</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249389</v>
      </c>
      <c r="AB126" s="793"/>
      <c r="AC126" s="793"/>
      <c r="AD126" s="793"/>
      <c r="AE126" s="794"/>
      <c r="AF126" s="795">
        <v>80896</v>
      </c>
      <c r="AG126" s="793"/>
      <c r="AH126" s="793"/>
      <c r="AI126" s="793"/>
      <c r="AJ126" s="794"/>
      <c r="AK126" s="795">
        <v>190985</v>
      </c>
      <c r="AL126" s="793"/>
      <c r="AM126" s="793"/>
      <c r="AN126" s="793"/>
      <c r="AO126" s="794"/>
      <c r="AP126" s="837">
        <v>0.5</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486</v>
      </c>
      <c r="CQ126" s="765"/>
      <c r="CR126" s="765"/>
      <c r="CS126" s="765"/>
      <c r="CT126" s="765"/>
      <c r="CU126" s="765"/>
      <c r="CV126" s="765"/>
      <c r="CW126" s="765"/>
      <c r="CX126" s="765"/>
      <c r="CY126" s="765"/>
      <c r="CZ126" s="765"/>
      <c r="DA126" s="765"/>
      <c r="DB126" s="765"/>
      <c r="DC126" s="765"/>
      <c r="DD126" s="765"/>
      <c r="DE126" s="765"/>
      <c r="DF126" s="766"/>
      <c r="DG126" s="829" t="s">
        <v>453</v>
      </c>
      <c r="DH126" s="830"/>
      <c r="DI126" s="830"/>
      <c r="DJ126" s="830"/>
      <c r="DK126" s="830"/>
      <c r="DL126" s="830" t="s">
        <v>129</v>
      </c>
      <c r="DM126" s="830"/>
      <c r="DN126" s="830"/>
      <c r="DO126" s="830"/>
      <c r="DP126" s="830"/>
      <c r="DQ126" s="830" t="s">
        <v>453</v>
      </c>
      <c r="DR126" s="830"/>
      <c r="DS126" s="830"/>
      <c r="DT126" s="830"/>
      <c r="DU126" s="830"/>
      <c r="DV126" s="807" t="s">
        <v>453</v>
      </c>
      <c r="DW126" s="807"/>
      <c r="DX126" s="807"/>
      <c r="DY126" s="807"/>
      <c r="DZ126" s="808"/>
    </row>
    <row r="127" spans="1:130" s="224" customFormat="1" ht="26.25" customHeight="1" x14ac:dyDescent="0.2">
      <c r="A127" s="835"/>
      <c r="B127" s="836"/>
      <c r="C127" s="851" t="s">
        <v>487</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453</v>
      </c>
      <c r="AB127" s="793"/>
      <c r="AC127" s="793"/>
      <c r="AD127" s="793"/>
      <c r="AE127" s="794"/>
      <c r="AF127" s="795" t="s">
        <v>453</v>
      </c>
      <c r="AG127" s="793"/>
      <c r="AH127" s="793"/>
      <c r="AI127" s="793"/>
      <c r="AJ127" s="794"/>
      <c r="AK127" s="795" t="s">
        <v>453</v>
      </c>
      <c r="AL127" s="793"/>
      <c r="AM127" s="793"/>
      <c r="AN127" s="793"/>
      <c r="AO127" s="794"/>
      <c r="AP127" s="837" t="s">
        <v>129</v>
      </c>
      <c r="AQ127" s="838"/>
      <c r="AR127" s="838"/>
      <c r="AS127" s="838"/>
      <c r="AT127" s="839"/>
      <c r="AU127" s="226"/>
      <c r="AV127" s="226"/>
      <c r="AW127" s="226"/>
      <c r="AX127" s="854" t="s">
        <v>488</v>
      </c>
      <c r="AY127" s="825"/>
      <c r="AZ127" s="825"/>
      <c r="BA127" s="825"/>
      <c r="BB127" s="825"/>
      <c r="BC127" s="825"/>
      <c r="BD127" s="825"/>
      <c r="BE127" s="826"/>
      <c r="BF127" s="824" t="s">
        <v>489</v>
      </c>
      <c r="BG127" s="825"/>
      <c r="BH127" s="825"/>
      <c r="BI127" s="825"/>
      <c r="BJ127" s="825"/>
      <c r="BK127" s="825"/>
      <c r="BL127" s="826"/>
      <c r="BM127" s="824" t="s">
        <v>490</v>
      </c>
      <c r="BN127" s="825"/>
      <c r="BO127" s="825"/>
      <c r="BP127" s="825"/>
      <c r="BQ127" s="825"/>
      <c r="BR127" s="825"/>
      <c r="BS127" s="826"/>
      <c r="BT127" s="824" t="s">
        <v>491</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492</v>
      </c>
      <c r="CQ127" s="765"/>
      <c r="CR127" s="765"/>
      <c r="CS127" s="765"/>
      <c r="CT127" s="765"/>
      <c r="CU127" s="765"/>
      <c r="CV127" s="765"/>
      <c r="CW127" s="765"/>
      <c r="CX127" s="765"/>
      <c r="CY127" s="765"/>
      <c r="CZ127" s="765"/>
      <c r="DA127" s="765"/>
      <c r="DB127" s="765"/>
      <c r="DC127" s="765"/>
      <c r="DD127" s="765"/>
      <c r="DE127" s="765"/>
      <c r="DF127" s="766"/>
      <c r="DG127" s="829" t="s">
        <v>453</v>
      </c>
      <c r="DH127" s="830"/>
      <c r="DI127" s="830"/>
      <c r="DJ127" s="830"/>
      <c r="DK127" s="830"/>
      <c r="DL127" s="830" t="s">
        <v>453</v>
      </c>
      <c r="DM127" s="830"/>
      <c r="DN127" s="830"/>
      <c r="DO127" s="830"/>
      <c r="DP127" s="830"/>
      <c r="DQ127" s="830" t="s">
        <v>453</v>
      </c>
      <c r="DR127" s="830"/>
      <c r="DS127" s="830"/>
      <c r="DT127" s="830"/>
      <c r="DU127" s="830"/>
      <c r="DV127" s="807" t="s">
        <v>453</v>
      </c>
      <c r="DW127" s="807"/>
      <c r="DX127" s="807"/>
      <c r="DY127" s="807"/>
      <c r="DZ127" s="808"/>
    </row>
    <row r="128" spans="1:130" s="224" customFormat="1" ht="26.25" customHeight="1" thickBot="1" x14ac:dyDescent="0.25">
      <c r="A128" s="809" t="s">
        <v>493</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494</v>
      </c>
      <c r="X128" s="811"/>
      <c r="Y128" s="811"/>
      <c r="Z128" s="812"/>
      <c r="AA128" s="813">
        <v>2237339</v>
      </c>
      <c r="AB128" s="814"/>
      <c r="AC128" s="814"/>
      <c r="AD128" s="814"/>
      <c r="AE128" s="815"/>
      <c r="AF128" s="816">
        <v>2357708</v>
      </c>
      <c r="AG128" s="814"/>
      <c r="AH128" s="814"/>
      <c r="AI128" s="814"/>
      <c r="AJ128" s="815"/>
      <c r="AK128" s="816">
        <v>2034198</v>
      </c>
      <c r="AL128" s="814"/>
      <c r="AM128" s="814"/>
      <c r="AN128" s="814"/>
      <c r="AO128" s="815"/>
      <c r="AP128" s="817"/>
      <c r="AQ128" s="818"/>
      <c r="AR128" s="818"/>
      <c r="AS128" s="818"/>
      <c r="AT128" s="819"/>
      <c r="AU128" s="226"/>
      <c r="AV128" s="226"/>
      <c r="AW128" s="226"/>
      <c r="AX128" s="820" t="s">
        <v>495</v>
      </c>
      <c r="AY128" s="821"/>
      <c r="AZ128" s="821"/>
      <c r="BA128" s="821"/>
      <c r="BB128" s="821"/>
      <c r="BC128" s="821"/>
      <c r="BD128" s="821"/>
      <c r="BE128" s="822"/>
      <c r="BF128" s="799" t="s">
        <v>453</v>
      </c>
      <c r="BG128" s="800"/>
      <c r="BH128" s="800"/>
      <c r="BI128" s="800"/>
      <c r="BJ128" s="800"/>
      <c r="BK128" s="800"/>
      <c r="BL128" s="823"/>
      <c r="BM128" s="799">
        <v>11.41</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496</v>
      </c>
      <c r="CQ128" s="743"/>
      <c r="CR128" s="743"/>
      <c r="CS128" s="743"/>
      <c r="CT128" s="743"/>
      <c r="CU128" s="743"/>
      <c r="CV128" s="743"/>
      <c r="CW128" s="743"/>
      <c r="CX128" s="743"/>
      <c r="CY128" s="743"/>
      <c r="CZ128" s="743"/>
      <c r="DA128" s="743"/>
      <c r="DB128" s="743"/>
      <c r="DC128" s="743"/>
      <c r="DD128" s="743"/>
      <c r="DE128" s="743"/>
      <c r="DF128" s="744"/>
      <c r="DG128" s="803">
        <v>4118</v>
      </c>
      <c r="DH128" s="804"/>
      <c r="DI128" s="804"/>
      <c r="DJ128" s="804"/>
      <c r="DK128" s="804"/>
      <c r="DL128" s="804">
        <v>2059</v>
      </c>
      <c r="DM128" s="804"/>
      <c r="DN128" s="804"/>
      <c r="DO128" s="804"/>
      <c r="DP128" s="804"/>
      <c r="DQ128" s="804" t="s">
        <v>129</v>
      </c>
      <c r="DR128" s="804"/>
      <c r="DS128" s="804"/>
      <c r="DT128" s="804"/>
      <c r="DU128" s="804"/>
      <c r="DV128" s="805" t="s">
        <v>129</v>
      </c>
      <c r="DW128" s="805"/>
      <c r="DX128" s="805"/>
      <c r="DY128" s="805"/>
      <c r="DZ128" s="806"/>
    </row>
    <row r="129" spans="1:131" s="224" customFormat="1" ht="26.25" customHeight="1" x14ac:dyDescent="0.2">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497</v>
      </c>
      <c r="X129" s="790"/>
      <c r="Y129" s="790"/>
      <c r="Z129" s="791"/>
      <c r="AA129" s="792">
        <v>40424399</v>
      </c>
      <c r="AB129" s="793"/>
      <c r="AC129" s="793"/>
      <c r="AD129" s="793"/>
      <c r="AE129" s="794"/>
      <c r="AF129" s="795">
        <v>39386231</v>
      </c>
      <c r="AG129" s="793"/>
      <c r="AH129" s="793"/>
      <c r="AI129" s="793"/>
      <c r="AJ129" s="794"/>
      <c r="AK129" s="795">
        <v>42092713</v>
      </c>
      <c r="AL129" s="793"/>
      <c r="AM129" s="793"/>
      <c r="AN129" s="793"/>
      <c r="AO129" s="794"/>
      <c r="AP129" s="796"/>
      <c r="AQ129" s="797"/>
      <c r="AR129" s="797"/>
      <c r="AS129" s="797"/>
      <c r="AT129" s="798"/>
      <c r="AU129" s="227"/>
      <c r="AV129" s="227"/>
      <c r="AW129" s="227"/>
      <c r="AX129" s="764" t="s">
        <v>498</v>
      </c>
      <c r="AY129" s="765"/>
      <c r="AZ129" s="765"/>
      <c r="BA129" s="765"/>
      <c r="BB129" s="765"/>
      <c r="BC129" s="765"/>
      <c r="BD129" s="765"/>
      <c r="BE129" s="766"/>
      <c r="BF129" s="783" t="s">
        <v>453</v>
      </c>
      <c r="BG129" s="784"/>
      <c r="BH129" s="784"/>
      <c r="BI129" s="784"/>
      <c r="BJ129" s="784"/>
      <c r="BK129" s="784"/>
      <c r="BL129" s="785"/>
      <c r="BM129" s="783">
        <v>16.41</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499</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500</v>
      </c>
      <c r="X130" s="790"/>
      <c r="Y130" s="790"/>
      <c r="Z130" s="791"/>
      <c r="AA130" s="792">
        <v>2091215</v>
      </c>
      <c r="AB130" s="793"/>
      <c r="AC130" s="793"/>
      <c r="AD130" s="793"/>
      <c r="AE130" s="794"/>
      <c r="AF130" s="795">
        <v>1983838</v>
      </c>
      <c r="AG130" s="793"/>
      <c r="AH130" s="793"/>
      <c r="AI130" s="793"/>
      <c r="AJ130" s="794"/>
      <c r="AK130" s="795">
        <v>1812846</v>
      </c>
      <c r="AL130" s="793"/>
      <c r="AM130" s="793"/>
      <c r="AN130" s="793"/>
      <c r="AO130" s="794"/>
      <c r="AP130" s="796"/>
      <c r="AQ130" s="797"/>
      <c r="AR130" s="797"/>
      <c r="AS130" s="797"/>
      <c r="AT130" s="798"/>
      <c r="AU130" s="227"/>
      <c r="AV130" s="227"/>
      <c r="AW130" s="227"/>
      <c r="AX130" s="764" t="s">
        <v>501</v>
      </c>
      <c r="AY130" s="765"/>
      <c r="AZ130" s="765"/>
      <c r="BA130" s="765"/>
      <c r="BB130" s="765"/>
      <c r="BC130" s="765"/>
      <c r="BD130" s="765"/>
      <c r="BE130" s="766"/>
      <c r="BF130" s="767">
        <v>1</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502</v>
      </c>
      <c r="X131" s="774"/>
      <c r="Y131" s="774"/>
      <c r="Z131" s="775"/>
      <c r="AA131" s="776">
        <v>38333184</v>
      </c>
      <c r="AB131" s="777"/>
      <c r="AC131" s="777"/>
      <c r="AD131" s="777"/>
      <c r="AE131" s="778"/>
      <c r="AF131" s="779">
        <v>37402393</v>
      </c>
      <c r="AG131" s="777"/>
      <c r="AH131" s="777"/>
      <c r="AI131" s="777"/>
      <c r="AJ131" s="778"/>
      <c r="AK131" s="779">
        <v>40279867</v>
      </c>
      <c r="AL131" s="777"/>
      <c r="AM131" s="777"/>
      <c r="AN131" s="777"/>
      <c r="AO131" s="778"/>
      <c r="AP131" s="780"/>
      <c r="AQ131" s="781"/>
      <c r="AR131" s="781"/>
      <c r="AS131" s="781"/>
      <c r="AT131" s="782"/>
      <c r="AU131" s="227"/>
      <c r="AV131" s="227"/>
      <c r="AW131" s="227"/>
      <c r="AX131" s="742" t="s">
        <v>503</v>
      </c>
      <c r="AY131" s="743"/>
      <c r="AZ131" s="743"/>
      <c r="BA131" s="743"/>
      <c r="BB131" s="743"/>
      <c r="BC131" s="743"/>
      <c r="BD131" s="743"/>
      <c r="BE131" s="744"/>
      <c r="BF131" s="745" t="s">
        <v>453</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504</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505</v>
      </c>
      <c r="W132" s="755"/>
      <c r="X132" s="755"/>
      <c r="Y132" s="755"/>
      <c r="Z132" s="756"/>
      <c r="AA132" s="757">
        <v>1.0171135280000001</v>
      </c>
      <c r="AB132" s="758"/>
      <c r="AC132" s="758"/>
      <c r="AD132" s="758"/>
      <c r="AE132" s="759"/>
      <c r="AF132" s="760">
        <v>0.48359205300000002</v>
      </c>
      <c r="AG132" s="758"/>
      <c r="AH132" s="758"/>
      <c r="AI132" s="758"/>
      <c r="AJ132" s="759"/>
      <c r="AK132" s="760">
        <v>1.589446658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506</v>
      </c>
      <c r="W133" s="734"/>
      <c r="X133" s="734"/>
      <c r="Y133" s="734"/>
      <c r="Z133" s="735"/>
      <c r="AA133" s="736">
        <v>1</v>
      </c>
      <c r="AB133" s="737"/>
      <c r="AC133" s="737"/>
      <c r="AD133" s="737"/>
      <c r="AE133" s="738"/>
      <c r="AF133" s="736">
        <v>0.8</v>
      </c>
      <c r="AG133" s="737"/>
      <c r="AH133" s="737"/>
      <c r="AI133" s="737"/>
      <c r="AJ133" s="738"/>
      <c r="AK133" s="736">
        <v>1</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n3RSiulEWQAx3DarXy6+MJg8uBD8jzwtNb8dz7TaiJ/YYAR0BqkOFIx8Gs0RoZINHBJ4wUMzs+wIjdwgUmJweA==" saltValue="E6ByLia9K5WCK7k0HU8iv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9" hidden="1" customHeight="1" x14ac:dyDescent="0.2"/>
  </sheetData>
  <sheetProtection algorithmName="SHA-512" hashValue="ouvYQo5nQHPxTLleRK+G6j7xGhptqVVPi/fkRnt2STOczJwBVAl5TRYu/kg7EENb/cuSZylAjHPO13WA4XfbTg==" saltValue="BjHewBXI60DH7IsiAWSGNA==" spinCount="100000" sheet="1" objects="1" scenarios="1"/>
  <dataConsolidate/>
  <phoneticPr fontId="2"/>
  <printOptions horizontalCentered="1" verticalCentered="1"/>
  <pageMargins left="0" right="0" top="0" bottom="0" header="0" footer="0"/>
  <headerFooter alignWithMargins="0">
    <oddFooter>&amp;C&amp;P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dDur2U1JfkRAbDyML3aOajc4RCGZheyRdPJo1IJTlAkjElqk1an3rT+j49oTv2HR3047Mq9fmqN0vdO94pe4A==" saltValue="jtd4IDbM0DA7q4ngYzhOT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332031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509</v>
      </c>
      <c r="AL6" s="260"/>
      <c r="AM6" s="260"/>
      <c r="AN6" s="260"/>
    </row>
    <row r="7" spans="1:46" ht="13.5" customHeight="1" x14ac:dyDescent="0.2">
      <c r="A7" s="259"/>
      <c r="AK7" s="262"/>
      <c r="AL7" s="263"/>
      <c r="AM7" s="263"/>
      <c r="AN7" s="264"/>
      <c r="AO7" s="1131" t="s">
        <v>510</v>
      </c>
      <c r="AP7" s="265"/>
      <c r="AQ7" s="266" t="s">
        <v>511</v>
      </c>
      <c r="AR7" s="267"/>
    </row>
    <row r="8" spans="1:46" ht="13.2" x14ac:dyDescent="0.2">
      <c r="A8" s="259"/>
      <c r="AK8" s="268"/>
      <c r="AL8" s="269"/>
      <c r="AM8" s="269"/>
      <c r="AN8" s="270"/>
      <c r="AO8" s="1132"/>
      <c r="AP8" s="271" t="s">
        <v>512</v>
      </c>
      <c r="AQ8" s="272" t="s">
        <v>513</v>
      </c>
      <c r="AR8" s="273" t="s">
        <v>514</v>
      </c>
    </row>
    <row r="9" spans="1:46" ht="13.2" x14ac:dyDescent="0.2">
      <c r="A9" s="259"/>
      <c r="AK9" s="1143" t="s">
        <v>515</v>
      </c>
      <c r="AL9" s="1144"/>
      <c r="AM9" s="1144"/>
      <c r="AN9" s="1145"/>
      <c r="AO9" s="274">
        <v>10755639</v>
      </c>
      <c r="AP9" s="274">
        <v>56634</v>
      </c>
      <c r="AQ9" s="275">
        <v>61723</v>
      </c>
      <c r="AR9" s="276">
        <v>-8.1999999999999993</v>
      </c>
    </row>
    <row r="10" spans="1:46" ht="13.5" customHeight="1" x14ac:dyDescent="0.2">
      <c r="A10" s="259"/>
      <c r="AK10" s="1143" t="s">
        <v>516</v>
      </c>
      <c r="AL10" s="1144"/>
      <c r="AM10" s="1144"/>
      <c r="AN10" s="1145"/>
      <c r="AO10" s="277">
        <v>72999</v>
      </c>
      <c r="AP10" s="277">
        <v>384</v>
      </c>
      <c r="AQ10" s="278">
        <v>1286</v>
      </c>
      <c r="AR10" s="279">
        <v>-70.099999999999994</v>
      </c>
    </row>
    <row r="11" spans="1:46" ht="13.5" customHeight="1" x14ac:dyDescent="0.2">
      <c r="A11" s="259"/>
      <c r="AK11" s="1143" t="s">
        <v>517</v>
      </c>
      <c r="AL11" s="1144"/>
      <c r="AM11" s="1144"/>
      <c r="AN11" s="1145"/>
      <c r="AO11" s="277">
        <v>28005</v>
      </c>
      <c r="AP11" s="277">
        <v>147</v>
      </c>
      <c r="AQ11" s="278">
        <v>1067</v>
      </c>
      <c r="AR11" s="279">
        <v>-86.2</v>
      </c>
    </row>
    <row r="12" spans="1:46" ht="13.5" customHeight="1" x14ac:dyDescent="0.2">
      <c r="A12" s="259"/>
      <c r="AK12" s="1143" t="s">
        <v>518</v>
      </c>
      <c r="AL12" s="1144"/>
      <c r="AM12" s="1144"/>
      <c r="AN12" s="1145"/>
      <c r="AO12" s="277" t="s">
        <v>519</v>
      </c>
      <c r="AP12" s="277" t="s">
        <v>519</v>
      </c>
      <c r="AQ12" s="278">
        <v>49</v>
      </c>
      <c r="AR12" s="279" t="s">
        <v>519</v>
      </c>
    </row>
    <row r="13" spans="1:46" ht="13.5" customHeight="1" x14ac:dyDescent="0.2">
      <c r="A13" s="259"/>
      <c r="AK13" s="1143" t="s">
        <v>520</v>
      </c>
      <c r="AL13" s="1144"/>
      <c r="AM13" s="1144"/>
      <c r="AN13" s="1145"/>
      <c r="AO13" s="277">
        <v>349049</v>
      </c>
      <c r="AP13" s="277">
        <v>1838</v>
      </c>
      <c r="AQ13" s="278">
        <v>2137</v>
      </c>
      <c r="AR13" s="279">
        <v>-14</v>
      </c>
    </row>
    <row r="14" spans="1:46" ht="13.5" customHeight="1" x14ac:dyDescent="0.2">
      <c r="A14" s="259"/>
      <c r="AK14" s="1143" t="s">
        <v>521</v>
      </c>
      <c r="AL14" s="1144"/>
      <c r="AM14" s="1144"/>
      <c r="AN14" s="1145"/>
      <c r="AO14" s="277">
        <v>112878</v>
      </c>
      <c r="AP14" s="277">
        <v>594</v>
      </c>
      <c r="AQ14" s="278">
        <v>1241</v>
      </c>
      <c r="AR14" s="279">
        <v>-52.1</v>
      </c>
    </row>
    <row r="15" spans="1:46" ht="13.5" customHeight="1" x14ac:dyDescent="0.2">
      <c r="A15" s="259"/>
      <c r="AK15" s="1146" t="s">
        <v>522</v>
      </c>
      <c r="AL15" s="1147"/>
      <c r="AM15" s="1147"/>
      <c r="AN15" s="1148"/>
      <c r="AO15" s="277">
        <v>-683558</v>
      </c>
      <c r="AP15" s="277">
        <v>-3599</v>
      </c>
      <c r="AQ15" s="278">
        <v>-3809</v>
      </c>
      <c r="AR15" s="279">
        <v>-5.5</v>
      </c>
    </row>
    <row r="16" spans="1:46" ht="13.2" x14ac:dyDescent="0.2">
      <c r="A16" s="259"/>
      <c r="AK16" s="1146" t="s">
        <v>191</v>
      </c>
      <c r="AL16" s="1147"/>
      <c r="AM16" s="1147"/>
      <c r="AN16" s="1148"/>
      <c r="AO16" s="277">
        <v>10635012</v>
      </c>
      <c r="AP16" s="277">
        <v>55999</v>
      </c>
      <c r="AQ16" s="278">
        <v>63693</v>
      </c>
      <c r="AR16" s="279">
        <v>-12.1</v>
      </c>
    </row>
    <row r="17" spans="1:46" ht="13.2" x14ac:dyDescent="0.2">
      <c r="A17" s="259"/>
    </row>
    <row r="18" spans="1:46" ht="13.2" x14ac:dyDescent="0.2">
      <c r="A18" s="259"/>
      <c r="AQ18" s="280"/>
      <c r="AR18" s="280"/>
    </row>
    <row r="19" spans="1:46" ht="13.2" x14ac:dyDescent="0.2">
      <c r="A19" s="259"/>
      <c r="AK19" s="255" t="s">
        <v>523</v>
      </c>
    </row>
    <row r="20" spans="1:46" ht="13.2" x14ac:dyDescent="0.2">
      <c r="A20" s="259"/>
      <c r="AK20" s="281"/>
      <c r="AL20" s="282"/>
      <c r="AM20" s="282"/>
      <c r="AN20" s="283"/>
      <c r="AO20" s="284" t="s">
        <v>524</v>
      </c>
      <c r="AP20" s="285" t="s">
        <v>525</v>
      </c>
      <c r="AQ20" s="286" t="s">
        <v>526</v>
      </c>
      <c r="AR20" s="287"/>
    </row>
    <row r="21" spans="1:46" s="260" customFormat="1" ht="13.2" x14ac:dyDescent="0.2">
      <c r="A21" s="288"/>
      <c r="AK21" s="1149" t="s">
        <v>527</v>
      </c>
      <c r="AL21" s="1150"/>
      <c r="AM21" s="1150"/>
      <c r="AN21" s="1151"/>
      <c r="AO21" s="289">
        <v>5.05</v>
      </c>
      <c r="AP21" s="290">
        <v>6.06</v>
      </c>
      <c r="AQ21" s="291">
        <v>-1.01</v>
      </c>
      <c r="AS21" s="292"/>
      <c r="AT21" s="288"/>
    </row>
    <row r="22" spans="1:46" s="260" customFormat="1" ht="13.2" x14ac:dyDescent="0.2">
      <c r="A22" s="288"/>
      <c r="AK22" s="1149" t="s">
        <v>528</v>
      </c>
      <c r="AL22" s="1150"/>
      <c r="AM22" s="1150"/>
      <c r="AN22" s="1151"/>
      <c r="AO22" s="293">
        <v>99.4</v>
      </c>
      <c r="AP22" s="294">
        <v>99.8</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529</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530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531</v>
      </c>
      <c r="AL29" s="260"/>
      <c r="AM29" s="260"/>
      <c r="AN29" s="260"/>
      <c r="AS29" s="302"/>
    </row>
    <row r="30" spans="1:46" ht="13.5" customHeight="1" x14ac:dyDescent="0.2">
      <c r="A30" s="259"/>
      <c r="AK30" s="262"/>
      <c r="AL30" s="263"/>
      <c r="AM30" s="263"/>
      <c r="AN30" s="264"/>
      <c r="AO30" s="1131" t="s">
        <v>510</v>
      </c>
      <c r="AP30" s="265"/>
      <c r="AQ30" s="266" t="s">
        <v>511</v>
      </c>
      <c r="AR30" s="267"/>
    </row>
    <row r="31" spans="1:46" ht="13.2" x14ac:dyDescent="0.2">
      <c r="A31" s="259"/>
      <c r="AK31" s="268"/>
      <c r="AL31" s="269"/>
      <c r="AM31" s="269"/>
      <c r="AN31" s="270"/>
      <c r="AO31" s="1132"/>
      <c r="AP31" s="271" t="s">
        <v>512</v>
      </c>
      <c r="AQ31" s="272" t="s">
        <v>513</v>
      </c>
      <c r="AR31" s="273" t="s">
        <v>514</v>
      </c>
    </row>
    <row r="32" spans="1:46" ht="27.3" customHeight="1" x14ac:dyDescent="0.2">
      <c r="A32" s="259"/>
      <c r="AK32" s="1133" t="s">
        <v>532</v>
      </c>
      <c r="AL32" s="1134"/>
      <c r="AM32" s="1134"/>
      <c r="AN32" s="1135"/>
      <c r="AO32" s="303">
        <v>3728436</v>
      </c>
      <c r="AP32" s="303">
        <v>19632</v>
      </c>
      <c r="AQ32" s="304">
        <v>26449</v>
      </c>
      <c r="AR32" s="305">
        <v>-25.8</v>
      </c>
    </row>
    <row r="33" spans="1:46" ht="13.5" customHeight="1" x14ac:dyDescent="0.2">
      <c r="A33" s="259"/>
      <c r="AK33" s="1133" t="s">
        <v>533</v>
      </c>
      <c r="AL33" s="1134"/>
      <c r="AM33" s="1134"/>
      <c r="AN33" s="1135"/>
      <c r="AO33" s="303" t="s">
        <v>519</v>
      </c>
      <c r="AP33" s="303" t="s">
        <v>519</v>
      </c>
      <c r="AQ33" s="304">
        <v>1</v>
      </c>
      <c r="AR33" s="305" t="s">
        <v>519</v>
      </c>
    </row>
    <row r="34" spans="1:46" ht="27.3" customHeight="1" x14ac:dyDescent="0.2">
      <c r="A34" s="259"/>
      <c r="AK34" s="1133" t="s">
        <v>534</v>
      </c>
      <c r="AL34" s="1134"/>
      <c r="AM34" s="1134"/>
      <c r="AN34" s="1135"/>
      <c r="AO34" s="303" t="s">
        <v>519</v>
      </c>
      <c r="AP34" s="303" t="s">
        <v>519</v>
      </c>
      <c r="AQ34" s="304">
        <v>29</v>
      </c>
      <c r="AR34" s="305" t="s">
        <v>519</v>
      </c>
    </row>
    <row r="35" spans="1:46" ht="27.3" customHeight="1" x14ac:dyDescent="0.2">
      <c r="A35" s="259"/>
      <c r="AK35" s="1133" t="s">
        <v>535</v>
      </c>
      <c r="AL35" s="1134"/>
      <c r="AM35" s="1134"/>
      <c r="AN35" s="1135"/>
      <c r="AO35" s="303">
        <v>394913</v>
      </c>
      <c r="AP35" s="303">
        <v>2079</v>
      </c>
      <c r="AQ35" s="304">
        <v>5448</v>
      </c>
      <c r="AR35" s="305">
        <v>-61.8</v>
      </c>
    </row>
    <row r="36" spans="1:46" ht="27.3" customHeight="1" x14ac:dyDescent="0.2">
      <c r="A36" s="259"/>
      <c r="AK36" s="1133" t="s">
        <v>536</v>
      </c>
      <c r="AL36" s="1134"/>
      <c r="AM36" s="1134"/>
      <c r="AN36" s="1135"/>
      <c r="AO36" s="303">
        <v>132239</v>
      </c>
      <c r="AP36" s="303">
        <v>696</v>
      </c>
      <c r="AQ36" s="304">
        <v>445</v>
      </c>
      <c r="AR36" s="305">
        <v>56.4</v>
      </c>
    </row>
    <row r="37" spans="1:46" ht="13.5" customHeight="1" x14ac:dyDescent="0.2">
      <c r="A37" s="259"/>
      <c r="AK37" s="1133" t="s">
        <v>537</v>
      </c>
      <c r="AL37" s="1134"/>
      <c r="AM37" s="1134"/>
      <c r="AN37" s="1135"/>
      <c r="AO37" s="303">
        <v>231683</v>
      </c>
      <c r="AP37" s="303">
        <v>1220</v>
      </c>
      <c r="AQ37" s="304">
        <v>1095</v>
      </c>
      <c r="AR37" s="305">
        <v>11.4</v>
      </c>
    </row>
    <row r="38" spans="1:46" ht="27.3" customHeight="1" x14ac:dyDescent="0.2">
      <c r="A38" s="259"/>
      <c r="AK38" s="1136" t="s">
        <v>538</v>
      </c>
      <c r="AL38" s="1137"/>
      <c r="AM38" s="1137"/>
      <c r="AN38" s="1138"/>
      <c r="AO38" s="306" t="s">
        <v>519</v>
      </c>
      <c r="AP38" s="306" t="s">
        <v>519</v>
      </c>
      <c r="AQ38" s="307">
        <v>0</v>
      </c>
      <c r="AR38" s="295" t="s">
        <v>519</v>
      </c>
      <c r="AS38" s="302"/>
    </row>
    <row r="39" spans="1:46" ht="13.2" x14ac:dyDescent="0.2">
      <c r="A39" s="259"/>
      <c r="AK39" s="1136" t="s">
        <v>539</v>
      </c>
      <c r="AL39" s="1137"/>
      <c r="AM39" s="1137"/>
      <c r="AN39" s="1138"/>
      <c r="AO39" s="303">
        <v>-2034198</v>
      </c>
      <c r="AP39" s="303">
        <v>-10711</v>
      </c>
      <c r="AQ39" s="304">
        <v>-7113</v>
      </c>
      <c r="AR39" s="305">
        <v>50.6</v>
      </c>
      <c r="AS39" s="302"/>
    </row>
    <row r="40" spans="1:46" ht="27.3" customHeight="1" x14ac:dyDescent="0.2">
      <c r="A40" s="259"/>
      <c r="AK40" s="1133" t="s">
        <v>540</v>
      </c>
      <c r="AL40" s="1134"/>
      <c r="AM40" s="1134"/>
      <c r="AN40" s="1135"/>
      <c r="AO40" s="303">
        <v>-1812846</v>
      </c>
      <c r="AP40" s="303">
        <v>-9546</v>
      </c>
      <c r="AQ40" s="304">
        <v>-18923</v>
      </c>
      <c r="AR40" s="305">
        <v>-49.6</v>
      </c>
      <c r="AS40" s="302"/>
    </row>
    <row r="41" spans="1:46" ht="13.2" x14ac:dyDescent="0.2">
      <c r="A41" s="259"/>
      <c r="AK41" s="1139" t="s">
        <v>305</v>
      </c>
      <c r="AL41" s="1140"/>
      <c r="AM41" s="1140"/>
      <c r="AN41" s="1141"/>
      <c r="AO41" s="303">
        <v>640227</v>
      </c>
      <c r="AP41" s="303">
        <v>3371</v>
      </c>
      <c r="AQ41" s="304">
        <v>7431</v>
      </c>
      <c r="AR41" s="305">
        <v>-54.6</v>
      </c>
      <c r="AS41" s="302"/>
    </row>
    <row r="42" spans="1:46" ht="13.2" x14ac:dyDescent="0.2">
      <c r="A42" s="259"/>
      <c r="AK42" s="308" t="s">
        <v>541</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542</v>
      </c>
    </row>
    <row r="48" spans="1:46" ht="13.2" x14ac:dyDescent="0.2">
      <c r="A48" s="259"/>
      <c r="AK48" s="313" t="s">
        <v>543</v>
      </c>
      <c r="AL48" s="313"/>
      <c r="AM48" s="313"/>
      <c r="AN48" s="313"/>
      <c r="AO48" s="313"/>
      <c r="AP48" s="313"/>
      <c r="AQ48" s="314"/>
      <c r="AR48" s="313"/>
    </row>
    <row r="49" spans="1:44" ht="13.5" customHeight="1" x14ac:dyDescent="0.2">
      <c r="A49" s="259"/>
      <c r="AK49" s="315"/>
      <c r="AL49" s="316"/>
      <c r="AM49" s="1126" t="s">
        <v>510</v>
      </c>
      <c r="AN49" s="1128" t="s">
        <v>544</v>
      </c>
      <c r="AO49" s="1129"/>
      <c r="AP49" s="1129"/>
      <c r="AQ49" s="1129"/>
      <c r="AR49" s="1130"/>
    </row>
    <row r="50" spans="1:44" ht="13.2" x14ac:dyDescent="0.2">
      <c r="A50" s="259"/>
      <c r="AK50" s="317"/>
      <c r="AL50" s="318"/>
      <c r="AM50" s="1127"/>
      <c r="AN50" s="319" t="s">
        <v>545</v>
      </c>
      <c r="AO50" s="320" t="s">
        <v>546</v>
      </c>
      <c r="AP50" s="321" t="s">
        <v>547</v>
      </c>
      <c r="AQ50" s="322" t="s">
        <v>548</v>
      </c>
      <c r="AR50" s="323" t="s">
        <v>549</v>
      </c>
    </row>
    <row r="51" spans="1:44" ht="13.2" x14ac:dyDescent="0.2">
      <c r="A51" s="259"/>
      <c r="AK51" s="315" t="s">
        <v>550</v>
      </c>
      <c r="AL51" s="316"/>
      <c r="AM51" s="324">
        <v>6407572</v>
      </c>
      <c r="AN51" s="325">
        <v>34229</v>
      </c>
      <c r="AO51" s="326">
        <v>4</v>
      </c>
      <c r="AP51" s="327">
        <v>44366</v>
      </c>
      <c r="AQ51" s="328">
        <v>-18.2</v>
      </c>
      <c r="AR51" s="329">
        <v>22.2</v>
      </c>
    </row>
    <row r="52" spans="1:44" ht="13.2" x14ac:dyDescent="0.2">
      <c r="A52" s="259"/>
      <c r="AK52" s="330"/>
      <c r="AL52" s="331" t="s">
        <v>551</v>
      </c>
      <c r="AM52" s="332">
        <v>5148392</v>
      </c>
      <c r="AN52" s="333">
        <v>27502</v>
      </c>
      <c r="AO52" s="334">
        <v>1.4</v>
      </c>
      <c r="AP52" s="335">
        <v>23234</v>
      </c>
      <c r="AQ52" s="336">
        <v>-10.8</v>
      </c>
      <c r="AR52" s="337">
        <v>12.2</v>
      </c>
    </row>
    <row r="53" spans="1:44" ht="13.2" x14ac:dyDescent="0.2">
      <c r="A53" s="259"/>
      <c r="AK53" s="315" t="s">
        <v>552</v>
      </c>
      <c r="AL53" s="316"/>
      <c r="AM53" s="324">
        <v>6307599</v>
      </c>
      <c r="AN53" s="325">
        <v>33469</v>
      </c>
      <c r="AO53" s="326">
        <v>-2.2000000000000002</v>
      </c>
      <c r="AP53" s="327">
        <v>51043</v>
      </c>
      <c r="AQ53" s="328">
        <v>15</v>
      </c>
      <c r="AR53" s="329">
        <v>-17.2</v>
      </c>
    </row>
    <row r="54" spans="1:44" ht="13.2" x14ac:dyDescent="0.2">
      <c r="A54" s="259"/>
      <c r="AK54" s="330"/>
      <c r="AL54" s="331" t="s">
        <v>551</v>
      </c>
      <c r="AM54" s="332">
        <v>4972791</v>
      </c>
      <c r="AN54" s="333">
        <v>26386</v>
      </c>
      <c r="AO54" s="334">
        <v>-4.0999999999999996</v>
      </c>
      <c r="AP54" s="335">
        <v>23378</v>
      </c>
      <c r="AQ54" s="336">
        <v>0.6</v>
      </c>
      <c r="AR54" s="337">
        <v>-4.7</v>
      </c>
    </row>
    <row r="55" spans="1:44" ht="13.2" x14ac:dyDescent="0.2">
      <c r="A55" s="259"/>
      <c r="AK55" s="315" t="s">
        <v>553</v>
      </c>
      <c r="AL55" s="316"/>
      <c r="AM55" s="324">
        <v>4404706</v>
      </c>
      <c r="AN55" s="325">
        <v>23167</v>
      </c>
      <c r="AO55" s="326">
        <v>-30.8</v>
      </c>
      <c r="AP55" s="327">
        <v>42898</v>
      </c>
      <c r="AQ55" s="328">
        <v>-16</v>
      </c>
      <c r="AR55" s="329">
        <v>-14.8</v>
      </c>
    </row>
    <row r="56" spans="1:44" ht="13.2" x14ac:dyDescent="0.2">
      <c r="A56" s="259"/>
      <c r="AK56" s="330"/>
      <c r="AL56" s="331" t="s">
        <v>551</v>
      </c>
      <c r="AM56" s="332">
        <v>3418984</v>
      </c>
      <c r="AN56" s="333">
        <v>17983</v>
      </c>
      <c r="AO56" s="334">
        <v>-31.8</v>
      </c>
      <c r="AP56" s="335">
        <v>21022</v>
      </c>
      <c r="AQ56" s="336">
        <v>-10.1</v>
      </c>
      <c r="AR56" s="337">
        <v>-21.7</v>
      </c>
    </row>
    <row r="57" spans="1:44" ht="13.2" x14ac:dyDescent="0.2">
      <c r="A57" s="259"/>
      <c r="AK57" s="315" t="s">
        <v>554</v>
      </c>
      <c r="AL57" s="316"/>
      <c r="AM57" s="324">
        <v>4192439</v>
      </c>
      <c r="AN57" s="325">
        <v>21997</v>
      </c>
      <c r="AO57" s="326">
        <v>-5.0999999999999996</v>
      </c>
      <c r="AP57" s="327">
        <v>38566</v>
      </c>
      <c r="AQ57" s="328">
        <v>-10.1</v>
      </c>
      <c r="AR57" s="329">
        <v>5</v>
      </c>
    </row>
    <row r="58" spans="1:44" ht="13.2" x14ac:dyDescent="0.2">
      <c r="A58" s="259"/>
      <c r="AK58" s="330"/>
      <c r="AL58" s="331" t="s">
        <v>551</v>
      </c>
      <c r="AM58" s="332">
        <v>3185889</v>
      </c>
      <c r="AN58" s="333">
        <v>16716</v>
      </c>
      <c r="AO58" s="334">
        <v>-7</v>
      </c>
      <c r="AP58" s="335">
        <v>24059</v>
      </c>
      <c r="AQ58" s="336">
        <v>14.4</v>
      </c>
      <c r="AR58" s="337">
        <v>-21.4</v>
      </c>
    </row>
    <row r="59" spans="1:44" ht="13.2" x14ac:dyDescent="0.2">
      <c r="A59" s="259"/>
      <c r="AK59" s="315" t="s">
        <v>555</v>
      </c>
      <c r="AL59" s="316"/>
      <c r="AM59" s="324">
        <v>4050565</v>
      </c>
      <c r="AN59" s="325">
        <v>21328</v>
      </c>
      <c r="AO59" s="326">
        <v>-3</v>
      </c>
      <c r="AP59" s="327">
        <v>35156</v>
      </c>
      <c r="AQ59" s="328">
        <v>-8.8000000000000007</v>
      </c>
      <c r="AR59" s="329">
        <v>5.8</v>
      </c>
    </row>
    <row r="60" spans="1:44" ht="13.2" x14ac:dyDescent="0.2">
      <c r="A60" s="259"/>
      <c r="AK60" s="330"/>
      <c r="AL60" s="331" t="s">
        <v>551</v>
      </c>
      <c r="AM60" s="332">
        <v>3555056</v>
      </c>
      <c r="AN60" s="333">
        <v>18719</v>
      </c>
      <c r="AO60" s="334">
        <v>12</v>
      </c>
      <c r="AP60" s="335">
        <v>22430</v>
      </c>
      <c r="AQ60" s="336">
        <v>-6.8</v>
      </c>
      <c r="AR60" s="337">
        <v>18.8</v>
      </c>
    </row>
    <row r="61" spans="1:44" ht="13.2" x14ac:dyDescent="0.2">
      <c r="A61" s="259"/>
      <c r="AK61" s="315" t="s">
        <v>556</v>
      </c>
      <c r="AL61" s="338"/>
      <c r="AM61" s="324">
        <v>5072576</v>
      </c>
      <c r="AN61" s="325">
        <v>26838</v>
      </c>
      <c r="AO61" s="326">
        <v>-7.4</v>
      </c>
      <c r="AP61" s="327">
        <v>42406</v>
      </c>
      <c r="AQ61" s="339">
        <v>-7.6</v>
      </c>
      <c r="AR61" s="329">
        <v>0.2</v>
      </c>
    </row>
    <row r="62" spans="1:44" ht="13.2" x14ac:dyDescent="0.2">
      <c r="A62" s="259"/>
      <c r="AK62" s="330"/>
      <c r="AL62" s="331" t="s">
        <v>551</v>
      </c>
      <c r="AM62" s="332">
        <v>4056222</v>
      </c>
      <c r="AN62" s="333">
        <v>21461</v>
      </c>
      <c r="AO62" s="334">
        <v>-5.9</v>
      </c>
      <c r="AP62" s="335">
        <v>22825</v>
      </c>
      <c r="AQ62" s="336">
        <v>-2.5</v>
      </c>
      <c r="AR62" s="337">
        <v>-3.4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Z3dv5YC8vj51WfZZMX5avIkXz4UiF1JJ7LbfBvf2bjWXQXqpZk6Wdu7OMV1nX6Z2MZy3Z6MikdX6keiH1ilxRA==" saltValue="q8mhwKXZoy7a7EW2OmUav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332031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558</v>
      </c>
    </row>
    <row r="121" spans="125:125" ht="13.5" hidden="1" customHeight="1" x14ac:dyDescent="0.2">
      <c r="DU121" s="253"/>
    </row>
  </sheetData>
  <sheetProtection algorithmName="SHA-512" hashValue="KaHfihIR1gqjDqe1Auq9AjkqucJw6BdCV5MxMp1uUSyH6EIPpto20MEPX6tdrPM69lVv3urvMBBpYl9P51tmuA==" saltValue="QckPtGXCMNWO5ZhEp01L1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332031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559</v>
      </c>
    </row>
  </sheetData>
  <sheetProtection algorithmName="SHA-512" hashValue="5pQHsV/2v6Lu3uwVLn1XxRgsKoU1FlbAGXJUcV8N1okuJNG7/f4c+6grlNREQeZ/kJrzE2zbKIynOSnV/x4/qA==" saltValue="X+0lhAQB+AMeGCSS9O7o9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8" customHeight="1" x14ac:dyDescent="0.2"/>
    <row r="2" ht="16.8" customHeight="1" x14ac:dyDescent="0.2"/>
    <row r="3" ht="16.8" customHeight="1" x14ac:dyDescent="0.2"/>
    <row r="4" ht="16.8" customHeight="1" x14ac:dyDescent="0.2"/>
    <row r="5" ht="16.8" customHeight="1" x14ac:dyDescent="0.2"/>
    <row r="6" ht="16.8" customHeight="1" x14ac:dyDescent="0.2"/>
    <row r="7" ht="16.8" customHeight="1" x14ac:dyDescent="0.2"/>
    <row r="8" ht="16.8" customHeight="1" x14ac:dyDescent="0.2"/>
    <row r="9" ht="16.8" customHeight="1" x14ac:dyDescent="0.2"/>
    <row r="10" ht="16.8" customHeight="1" x14ac:dyDescent="0.2"/>
    <row r="11" ht="16.8" customHeight="1" x14ac:dyDescent="0.2"/>
    <row r="12" ht="16.8" customHeight="1" x14ac:dyDescent="0.2"/>
    <row r="13" ht="16.8" customHeight="1" x14ac:dyDescent="0.2"/>
    <row r="14" ht="16.8" customHeight="1" x14ac:dyDescent="0.2"/>
    <row r="15" ht="16.8" customHeight="1" x14ac:dyDescent="0.2"/>
    <row r="16" ht="16.8" customHeight="1" x14ac:dyDescent="0.2"/>
    <row r="17" ht="16.8" customHeight="1" x14ac:dyDescent="0.2"/>
    <row r="18" ht="16.8" customHeight="1" x14ac:dyDescent="0.2"/>
    <row r="19" ht="16.8" customHeight="1" x14ac:dyDescent="0.2"/>
    <row r="20" ht="16.8" customHeight="1" x14ac:dyDescent="0.2"/>
    <row r="21" ht="16.8" customHeight="1" x14ac:dyDescent="0.2"/>
    <row r="22" ht="16.8" customHeight="1" x14ac:dyDescent="0.2"/>
    <row r="23" ht="16.8" customHeight="1" x14ac:dyDescent="0.2"/>
    <row r="24" ht="16.8" customHeight="1" x14ac:dyDescent="0.2"/>
    <row r="25" ht="16.8" customHeight="1" x14ac:dyDescent="0.2"/>
    <row r="26" ht="16.8" customHeight="1" x14ac:dyDescent="0.2"/>
    <row r="27" ht="16.8" customHeight="1" x14ac:dyDescent="0.2"/>
    <row r="28" ht="16.8" customHeight="1" x14ac:dyDescent="0.2"/>
    <row r="29" ht="16.8" customHeight="1" x14ac:dyDescent="0.2"/>
    <row r="30" ht="16.8" customHeight="1" x14ac:dyDescent="0.2"/>
    <row r="31" ht="16.8" customHeight="1" x14ac:dyDescent="0.2"/>
    <row r="32" ht="16.8" customHeight="1" x14ac:dyDescent="0.2"/>
    <row r="33" spans="2:10" ht="16.8" customHeight="1" x14ac:dyDescent="0.2"/>
    <row r="34" spans="2:10" ht="16.8" customHeight="1" x14ac:dyDescent="0.2"/>
    <row r="35" spans="2:10" ht="16.8" customHeight="1" x14ac:dyDescent="0.2"/>
    <row r="36" spans="2:10" ht="16.8" customHeight="1" x14ac:dyDescent="0.2"/>
    <row r="37" spans="2:10" ht="16.8" customHeight="1" x14ac:dyDescent="0.2"/>
    <row r="38" spans="2:10" ht="16.8" customHeight="1" x14ac:dyDescent="0.2"/>
    <row r="39" spans="2:10" ht="16.8" customHeight="1" x14ac:dyDescent="0.2"/>
    <row r="40" spans="2:10" ht="16.8" customHeight="1" x14ac:dyDescent="0.2"/>
    <row r="41" spans="2:10" ht="16.8" customHeight="1" x14ac:dyDescent="0.2"/>
    <row r="42" spans="2:10" ht="16.8" customHeight="1" x14ac:dyDescent="0.2"/>
    <row r="43" spans="2:10" ht="16.8" customHeight="1" x14ac:dyDescent="0.2"/>
    <row r="44" spans="2:10" ht="16.8"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152" t="s">
        <v>3</v>
      </c>
      <c r="D47" s="1152"/>
      <c r="E47" s="1153"/>
      <c r="F47" s="11">
        <v>11.57</v>
      </c>
      <c r="G47" s="12">
        <v>10.84</v>
      </c>
      <c r="H47" s="12">
        <v>11.99</v>
      </c>
      <c r="I47" s="12">
        <v>14.13</v>
      </c>
      <c r="J47" s="13">
        <v>14.63</v>
      </c>
    </row>
    <row r="48" spans="2:10" ht="57.75" customHeight="1" x14ac:dyDescent="0.2">
      <c r="B48" s="14"/>
      <c r="C48" s="1154" t="s">
        <v>4</v>
      </c>
      <c r="D48" s="1154"/>
      <c r="E48" s="1155"/>
      <c r="F48" s="15">
        <v>4.7300000000000004</v>
      </c>
      <c r="G48" s="16">
        <v>2.81</v>
      </c>
      <c r="H48" s="16">
        <v>6.89</v>
      </c>
      <c r="I48" s="16">
        <v>5.55</v>
      </c>
      <c r="J48" s="17">
        <v>5.22</v>
      </c>
    </row>
    <row r="49" spans="2:10" ht="57.75" customHeight="1" thickBot="1" x14ac:dyDescent="0.25">
      <c r="B49" s="18"/>
      <c r="C49" s="1156" t="s">
        <v>5</v>
      </c>
      <c r="D49" s="1156"/>
      <c r="E49" s="1157"/>
      <c r="F49" s="19">
        <v>1.45</v>
      </c>
      <c r="G49" s="20">
        <v>0.85</v>
      </c>
      <c r="H49" s="20">
        <v>5.39</v>
      </c>
      <c r="I49" s="20">
        <v>1.9</v>
      </c>
      <c r="J49" s="21">
        <v>1.43</v>
      </c>
    </row>
    <row r="50" spans="2:10" ht="13.2" x14ac:dyDescent="0.2"/>
  </sheetData>
  <sheetProtection algorithmName="SHA-512" hashValue="xASdBQyj5523wP67F/nRqlePnYXoPVXJQm/Hkfv+fN3gF2kITZ2rgquXQVl8Xey2sapvWfQixgEymh80E17D4g==" saltValue="We+eZPaB8Dms+G1DqCemV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2024-03-19T04:12:33Z</cp:lastPrinted>
  <dcterms:created xsi:type="dcterms:W3CDTF">2024-02-05T00:53:44Z</dcterms:created>
  <dcterms:modified xsi:type="dcterms:W3CDTF">2025-09-28T07:09:35Z</dcterms:modified>
</cp:coreProperties>
</file>