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2A35F4FB-8DC6-4A69-B078-90B87ABF3146}" xr6:coauthVersionLast="47" xr6:coauthVersionMax="47" xr10:uidLastSave="{00000000-0000-0000-0000-000000000000}"/>
  <bookViews>
    <workbookView xWindow="-108" yWindow="-108" windowWidth="23256" windowHeight="12456" tabRatio="767"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3" i="12" l="1"/>
  <c r="AU88" i="12" l="1"/>
  <c r="AP88" i="12"/>
  <c r="AP63" i="12"/>
  <c r="AP23" i="12"/>
  <c r="AA23" i="12"/>
  <c r="V23" i="12"/>
  <c r="Q23" i="12"/>
  <c r="CW102" i="12" l="1"/>
  <c r="DB102" i="12"/>
  <c r="DG102" i="12"/>
  <c r="CR102" i="12"/>
  <c r="AF88" i="12"/>
  <c r="V30"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C35" i="10"/>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CO34" i="10" l="1"/>
  <c r="CO35" i="10" s="1"/>
  <c r="CO36" i="10" s="1"/>
  <c r="CO37" i="10" s="1"/>
  <c r="CO38" i="10" s="1"/>
  <c r="CO39" i="10" s="1"/>
  <c r="CO40" i="10" s="1"/>
  <c r="CO41" i="10" s="1"/>
  <c r="CO42" i="10" s="1"/>
</calcChain>
</file>

<file path=xl/sharedStrings.xml><?xml version="1.0" encoding="utf-8"?>
<sst xmlns="http://schemas.openxmlformats.org/spreadsheetml/2006/main" count="1150" uniqueCount="609">
  <si>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</si>
  <si>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</si>
  <si>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</si>
  <si>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</si>
  <si>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</si>
  <si>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</si>
  <si>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</si>
  <si>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</si>
  <si>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</si>
  <si>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</si>
  <si>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</si>
  <si>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</si>
  <si>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</si>
  <si>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</si>
  <si>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</si>
  <si>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</si>
  <si>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</si>
  <si>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</si>
  <si>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</si>
  <si>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</si>
  <si>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</si>
  <si>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</si>
  <si>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</si>
  <si>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</si>
  <si>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</si>
  <si>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</si>
  <si>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</si>
  <si>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</si>
  <si>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</si>
  <si>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</si>
  <si>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</si>
  <si>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</si>
  <si>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</si>
  <si>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</si>
  <si>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</si>
  <si>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</si>
  <si>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</si>
  <si>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</si>
  <si>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</si>
  <si>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</si>
  <si>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</si>
  <si>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</si>
  <si>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</si>
  <si>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</si>
  <si>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</si>
  <si>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</si>
  <si>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</si>
  <si>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</si>
  <si>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</si>
  <si>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</si>
  <si>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</si>
  <si>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</si>
  <si>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</si>
  <si>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</si>
  <si>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</si>
  <si>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</si>
  <si>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</si>
  <si>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</si>
  <si>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</si>
  <si>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</si>
  <si>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</si>
  <si>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</si>
  <si>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</si>
  <si>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</si>
  <si>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</si>
  <si>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</si>
  <si>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</si>
  <si>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</si>
  <si>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</si>
  <si>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</si>
  <si>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</si>
  <si>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</si>
  <si>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</si>
  <si>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</si>
  <si>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</si>
  <si>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</si>
  <si>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</si>
  <si>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</si>
  <si>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</si>
  <si>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</si>
  <si>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</si>
  <si>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</si>
  <si>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</si>
  <si>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</si>
  <si>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</si>
  <si>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</si>
  <si>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</si>
  <si>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</si>
  <si>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</si>
  <si>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</si>
  <si>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</si>
  <si>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</si>
  <si>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</si>
  <si>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</si>
  <si>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</si>
  <si>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</si>
  <si>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</si>
  <si>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</si>
  <si>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</si>
  <si>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武蔵野市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</si>
  <si>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</si>
  <si>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</si>
  <si>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</si>
  <si>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</si>
  <si>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</si>
  <si>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</si>
  <si>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</si>
  <si>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</si>
  <si>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</si>
  <si>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</si>
  <si>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</si>
  <si>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</si>
  <si>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</si>
  <si>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</si>
  <si>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</si>
  <si>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</si>
  <si>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</si>
  <si>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</si>
  <si>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</si>
  <si>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</si>
  <si>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</si>
  <si>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</si>
  <si>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</si>
  <si>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</si>
  <si>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</si>
  <si>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</si>
  <si>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</si>
  <si>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</si>
  <si>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</si>
  <si>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</si>
  <si>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</si>
  <si>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</si>
  <si>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</si>
  <si>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</si>
  <si>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</si>
  <si>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</si>
  <si>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</si>
  <si>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</si>
  <si>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</si>
  <si>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</si>
  <si>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</si>
  <si>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</si>
  <si>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</si>
  <si>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</si>
  <si>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</si>
  <si>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</si>
  <si>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</si>
  <si>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</si>
  <si>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</si>
  <si>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</si>
  <si>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</si>
  <si>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</si>
  <si>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</si>
  <si>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</si>
  <si>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</si>
  <si>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</si>
  <si>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</si>
  <si>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</si>
  <si>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</si>
  <si>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</si>
  <si>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</si>
  <si>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</si>
  <si>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</si>
  <si>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</si>
  <si>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</si>
  <si>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</si>
  <si>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</si>
  <si>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</si>
  <si>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</si>
  <si>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</si>
  <si>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</si>
  <si>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</si>
  <si>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</si>
  <si>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</si>
  <si>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</si>
  <si>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</si>
  <si>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</si>
  <si>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</si>
  <si>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</si>
  <si>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</si>
  <si>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</si>
  <si>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</si>
  <si>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</si>
  <si>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</si>
  <si>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</si>
  <si>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</si>
  <si>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</si>
  <si>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</si>
  <si>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</si>
  <si>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</si>
  <si>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</si>
  <si>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</si>
  <si>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</si>
  <si>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</si>
  <si>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</si>
  <si>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</si>
  <si>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</si>
  <si>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</si>
  <si>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</si>
  <si>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</si>
  <si>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</si>
  <si>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</si>
  <si>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</si>
  <si>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</si>
  <si>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</si>
  <si>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</si>
  <si>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</si>
  <si>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</si>
  <si>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</si>
  <si>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</si>
  <si>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</si>
  <si>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</si>
  <si>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</si>
  <si>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</si>
  <si>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</si>
  <si>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</si>
  <si>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</si>
  <si>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</si>
  <si>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東京都武蔵野市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</si>
  <si>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</si>
  <si>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</si>
  <si>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</si>
  <si>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</si>
  <si>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</si>
  <si>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</si>
  <si>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</si>
  <si>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</si>
  <si>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</si>
  <si>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</si>
  <si>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</si>
  <si>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</si>
  <si>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</si>
  <si>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</si>
  <si>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</si>
  <si>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</si>
  <si>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</si>
  <si>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</si>
  <si>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</si>
  <si>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</si>
  <si>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</si>
  <si>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</si>
  <si>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</si>
  <si>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</si>
  <si>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</si>
  <si>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</si>
  <si>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</si>
  <si>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</si>
  <si>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</si>
  <si>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</si>
  <si>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</si>
  <si>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</si>
  <si>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</si>
  <si>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</si>
  <si>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</si>
  <si>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</si>
  <si>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</si>
  <si>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</si>
  <si>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</si>
  <si>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</si>
  <si>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</si>
  <si>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</si>
  <si>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</si>
  <si>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</si>
  <si>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</si>
  <si>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</si>
  <si>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</si>
  <si>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</si>
  <si>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</si>
  <si>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</si>
  <si>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</si>
  <si>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</si>
  <si>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</si>
  <si>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</si>
  <si>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</si>
  <si>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</si>
  <si>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</si>
  <si>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</si>
  <si>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</si>
  <si>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</si>
  <si>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</si>
  <si>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</si>
  <si>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</si>
  <si>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</si>
  <si>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</si>
  <si>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</si>
  <si>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</si>
  <si>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</si>
  <si>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</si>
  <si>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</si>
  <si>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</si>
  <si>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</si>
  <si>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</si>
  <si>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</si>
  <si>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</si>
  <si>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</si>
  <si>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</si>
  <si>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</si>
  <si>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</si>
  <si>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</si>
  <si>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</si>
  <si>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</si>
  <si>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</si>
  <si>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</si>
  <si>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</si>
  <si>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</si>
  <si>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</si>
  <si>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</si>
  <si>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</si>
  <si>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</si>
  <si>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</si>
  <si>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</si>
  <si>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</si>
  <si>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</si>
  <si>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</si>
  <si>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</si>
  <si>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</si>
  <si>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</si>
  <si>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</si>
  <si>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</si>
  <si>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</si>
  <si>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</si>
  <si>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</si>
  <si>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</si>
  <si>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</si>
  <si>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</si>
  <si>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</si>
  <si>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</si>
  <si>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</si>
  <si>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</si>
  <si>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</si>
  <si>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</si>
  <si>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</si>
  <si>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</si>
  <si>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</si>
  <si>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</si>
  <si>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</si>
  <si>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</si>
  <si>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</si>
  <si>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</si>
  <si>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</si>
  <si>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</si>
  <si>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</si>
  <si>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</si>
  <si>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</si>
  <si>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</si>
  <si>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</si>
  <si>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</si>
  <si>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</si>
  <si>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</si>
  <si>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</si>
  <si>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</si>
  <si>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</si>
  <si>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</si>
  <si>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</si>
  <si>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</si>
  <si>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</si>
  <si>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</si>
  <si>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</si>
  <si>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</si>
  <si>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</si>
  <si>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</si>
  <si>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</si>
  <si>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</si>
  <si>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</si>
  <si>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</si>
  <si>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</si>
  <si>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</si>
  <si>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</si>
  <si>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</si>
  <si>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</si>
  <si>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東京都武蔵野市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</si>
  <si>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</si>
  <si>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</si>
  <si>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</si>
  <si>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</si>
  <si>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</si>
  <si>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</si>
  <si>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</si>
  <si>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</si>
  <si>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</si>
  <si>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</si>
  <si>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</si>
  <si>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</si>
  <si>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</si>
  <si>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</si>
  <si>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</si>
  <si>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</si>
  <si>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</si>
  <si>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</si>
  <si>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</si>
  <si>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</si>
  <si>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</si>
  <si>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</si>
  <si>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</si>
  <si>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</si>
  <si>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</si>
  <si>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</si>
  <si>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</si>
  <si>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</si>
  <si>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</si>
  <si>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</si>
  <si>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</si>
  <si>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</si>
  <si>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</si>
  <si>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</si>
  <si>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</si>
  <si>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</si>
  <si>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</si>
  <si>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水道事業</t>
    <phoneticPr fontId="5"/>
  </si>
  <si>
    <t>法適用企業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</si>
  <si>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</si>
  <si>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</si>
  <si>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</si>
  <si>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</si>
  <si>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</si>
  <si>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</si>
  <si>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</si>
  <si>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</si>
  <si>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</si>
  <si>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</si>
  <si>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</si>
  <si>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</si>
  <si>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</si>
  <si>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</si>
  <si>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</si>
  <si>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</si>
  <si>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</si>
  <si>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</si>
  <si>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</si>
  <si>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</si>
  <si>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</si>
  <si>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</si>
  <si>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</si>
  <si>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</si>
  <si>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</si>
  <si>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</si>
  <si>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</si>
  <si>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</si>
  <si>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</si>
  <si>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</si>
  <si>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</si>
  <si>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</si>
  <si>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</si>
  <si>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</si>
  <si>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</si>
  <si>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</si>
  <si>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</si>
  <si>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</si>
  <si>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</si>
  <si>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</si>
  <si>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</si>
  <si>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</si>
  <si>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</si>
  <si>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</si>
  <si>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</si>
  <si>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</si>
  <si>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</si>
  <si>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</si>
  <si>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</si>
  <si>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</si>
  <si>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</si>
  <si>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</si>
  <si>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</si>
  <si>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</si>
  <si>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</si>
  <si>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</si>
  <si>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</si>
  <si>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</si>
  <si>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</si>
  <si>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</si>
  <si>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</si>
  <si>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</si>
  <si>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介護保険事業会計</t>
    <phoneticPr fontId="5"/>
  </si>
  <si>
    <t>(Ｆ)</t>
    <phoneticPr fontId="5"/>
  </si>
  <si>
    <t>後期高齢者医療会計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</si>
  <si>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</si>
  <si>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</si>
  <si>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</si>
  <si>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</si>
  <si>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</si>
  <si>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</si>
  <si>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</si>
  <si>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</si>
  <si>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</si>
  <si>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</si>
  <si>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</si>
  <si>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</si>
  <si>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</si>
  <si>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</si>
  <si>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</si>
  <si>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</si>
  <si>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</si>
  <si>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</si>
  <si>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</si>
  <si>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</si>
  <si>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</si>
  <si>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</si>
  <si>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</si>
  <si>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</si>
  <si>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</si>
  <si>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</si>
  <si>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</si>
  <si>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</si>
  <si>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</si>
  <si>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</si>
  <si>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</si>
  <si>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</si>
  <si>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</si>
  <si>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</si>
  <si>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</si>
  <si>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</si>
  <si>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</si>
  <si>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</si>
  <si>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</si>
  <si>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</si>
  <si>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</si>
  <si>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</si>
  <si>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</si>
  <si>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</si>
  <si>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</si>
  <si>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</si>
  <si>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</si>
  <si>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</si>
  <si>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</si>
  <si>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</si>
  <si>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</si>
  <si>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</si>
  <si>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</si>
  <si>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</si>
  <si>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</si>
  <si>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</si>
  <si>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</si>
  <si>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</si>
  <si>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</si>
  <si>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</si>
  <si>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</si>
  <si>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</si>
  <si>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</si>
  <si>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</si>
  <si>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</si>
  <si>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</si>
  <si>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</si>
  <si>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</si>
  <si>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</si>
  <si>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</si>
  <si>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</si>
  <si>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</si>
  <si>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</si>
  <si>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</si>
  <si>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</si>
  <si>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</si>
  <si>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</si>
  <si>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</si>
  <si>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</si>
  <si>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</si>
  <si>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</si>
  <si>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</si>
  <si>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</si>
  <si>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0.22</t>
  </si>
  <si>
    <t>▲ 1.00</t>
  </si>
  <si>
    <t>一般会計</t>
  </si>
  <si>
    <t>水道事業</t>
  </si>
  <si>
    <t>介護保険事業会計</t>
  </si>
  <si>
    <t>下水道事業</t>
  </si>
  <si>
    <t>国民健康保険事業会計</t>
  </si>
  <si>
    <t>後期高齢者医療会計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</si>
  <si>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</si>
  <si>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</si>
  <si>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</si>
  <si>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</si>
  <si>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</si>
  <si>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</si>
  <si>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</si>
  <si>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</si>
  <si>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19"/>
  </si>
  <si>
    <t>東京たま広域資源循環組合</t>
    <rPh sb="0" eb="2">
      <t>トウキョウ</t>
    </rPh>
    <rPh sb="4" eb="6">
      <t>コウイキ</t>
    </rPh>
    <rPh sb="6" eb="8">
      <t>シゲン</t>
    </rPh>
    <rPh sb="8" eb="10">
      <t>ジュンカン</t>
    </rPh>
    <rPh sb="10" eb="12">
      <t>クミアイ</t>
    </rPh>
    <phoneticPr fontId="5"/>
  </si>
  <si>
    <t>湖南衛生組合</t>
    <rPh sb="0" eb="2">
      <t>コナン</t>
    </rPh>
    <rPh sb="2" eb="4">
      <t>エイセイ</t>
    </rPh>
    <rPh sb="4" eb="6">
      <t>クミアイ</t>
    </rPh>
    <phoneticPr fontId="22"/>
  </si>
  <si>
    <t>東京都十一市競輪事業組合</t>
    <rPh sb="0" eb="2">
      <t>トウキョウ</t>
    </rPh>
    <rPh sb="2" eb="3">
      <t>ト</t>
    </rPh>
    <rPh sb="3" eb="5">
      <t>ジュウイチ</t>
    </rPh>
    <rPh sb="5" eb="6">
      <t>シ</t>
    </rPh>
    <rPh sb="6" eb="8">
      <t>ケイリン</t>
    </rPh>
    <rPh sb="8" eb="10">
      <t>ジギョウ</t>
    </rPh>
    <rPh sb="10" eb="12">
      <t>クミアイ</t>
    </rPh>
    <phoneticPr fontId="5"/>
  </si>
  <si>
    <t>東京都六市競艇事業組合</t>
    <rPh sb="0" eb="2">
      <t>トウキョウ</t>
    </rPh>
    <rPh sb="2" eb="3">
      <t>ト</t>
    </rPh>
    <rPh sb="3" eb="4">
      <t>ロク</t>
    </rPh>
    <rPh sb="4" eb="5">
      <t>シ</t>
    </rPh>
    <rPh sb="5" eb="7">
      <t>キョウテイ</t>
    </rPh>
    <rPh sb="7" eb="9">
      <t>ジギョウ</t>
    </rPh>
    <rPh sb="9" eb="11">
      <t>クミアイ</t>
    </rPh>
    <phoneticPr fontId="5"/>
  </si>
  <si>
    <t>東京都後期高齢者医療広域連合
（一般会計）</t>
    <rPh sb="0" eb="2">
      <t>トウキョウ</t>
    </rPh>
    <rPh sb="2" eb="3">
      <t>ト</t>
    </rPh>
    <rPh sb="3" eb="5">
      <t>コウキ</t>
    </rPh>
    <rPh sb="5" eb="7">
      <t>コウレイ</t>
    </rPh>
    <rPh sb="7" eb="8">
      <t>シャ</t>
    </rPh>
    <rPh sb="8" eb="10">
      <t>イリョウ</t>
    </rPh>
    <rPh sb="10" eb="12">
      <t>コウイキ</t>
    </rPh>
    <rPh sb="12" eb="14">
      <t>レンゴウ</t>
    </rPh>
    <rPh sb="16" eb="18">
      <t>イッパン</t>
    </rPh>
    <rPh sb="18" eb="20">
      <t>カイケイ</t>
    </rPh>
    <phoneticPr fontId="22"/>
  </si>
  <si>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2"/>
  </si>
  <si>
    <t>武蔵野市開発公社</t>
    <rPh sb="0" eb="4">
      <t>ムサシノシ</t>
    </rPh>
    <rPh sb="4" eb="6">
      <t>カイハツ</t>
    </rPh>
    <rPh sb="6" eb="8">
      <t>コウシャ</t>
    </rPh>
    <phoneticPr fontId="22"/>
  </si>
  <si>
    <t>武蔵野市福祉公社</t>
    <rPh sb="0" eb="4">
      <t>ムサシノシ</t>
    </rPh>
    <rPh sb="4" eb="6">
      <t>フクシ</t>
    </rPh>
    <rPh sb="6" eb="8">
      <t>コウシャ</t>
    </rPh>
    <phoneticPr fontId="22"/>
  </si>
  <si>
    <t>武蔵野健康づくり事業団</t>
    <rPh sb="0" eb="3">
      <t>ムサシノ</t>
    </rPh>
    <rPh sb="3" eb="5">
      <t>ケンコウ</t>
    </rPh>
    <rPh sb="8" eb="11">
      <t>ジギョウダン</t>
    </rPh>
    <phoneticPr fontId="22"/>
  </si>
  <si>
    <t>武蔵野交流センター</t>
    <rPh sb="0" eb="3">
      <t>ムサシノ</t>
    </rPh>
    <rPh sb="3" eb="5">
      <t>コウリュウ</t>
    </rPh>
    <phoneticPr fontId="22"/>
  </si>
  <si>
    <t>武蔵野市土地開発公社</t>
    <rPh sb="0" eb="4">
      <t>ムサシノシ</t>
    </rPh>
    <rPh sb="4" eb="6">
      <t>トチ</t>
    </rPh>
    <rPh sb="6" eb="8">
      <t>カイハツ</t>
    </rPh>
    <rPh sb="8" eb="10">
      <t>コウシャ</t>
    </rPh>
    <phoneticPr fontId="22"/>
  </si>
  <si>
    <t>武蔵野市国際交流協会</t>
    <rPh sb="0" eb="4">
      <t>ムサシノシ</t>
    </rPh>
    <rPh sb="4" eb="6">
      <t>コクサイ</t>
    </rPh>
    <rPh sb="6" eb="8">
      <t>コウリュウ</t>
    </rPh>
    <rPh sb="8" eb="10">
      <t>キョウカイ</t>
    </rPh>
    <phoneticPr fontId="22"/>
  </si>
  <si>
    <t>武蔵野市給食・食育振興財団</t>
    <rPh sb="0" eb="4">
      <t>ムサシノシ</t>
    </rPh>
    <rPh sb="4" eb="6">
      <t>キュウショク</t>
    </rPh>
    <rPh sb="7" eb="9">
      <t>ショクイク</t>
    </rPh>
    <rPh sb="9" eb="11">
      <t>シンコウ</t>
    </rPh>
    <rPh sb="11" eb="13">
      <t>ザイダン</t>
    </rPh>
    <phoneticPr fontId="22"/>
  </si>
  <si>
    <t>武蔵野文化生涯学習事業団</t>
    <rPh sb="0" eb="3">
      <t>ムサシノ</t>
    </rPh>
    <rPh sb="3" eb="5">
      <t>ブンカ</t>
    </rPh>
    <rPh sb="5" eb="7">
      <t>ショウガイ</t>
    </rPh>
    <rPh sb="7" eb="9">
      <t>ガクシュウ</t>
    </rPh>
    <rPh sb="9" eb="11">
      <t>ジギョウ</t>
    </rPh>
    <rPh sb="11" eb="12">
      <t>ダン</t>
    </rPh>
    <phoneticPr fontId="5"/>
  </si>
  <si>
    <t>○</t>
    <phoneticPr fontId="2"/>
  </si>
  <si>
    <t>-</t>
    <phoneticPr fontId="2"/>
  </si>
  <si>
    <t>公共施設整備基金</t>
    <phoneticPr fontId="5"/>
  </si>
  <si>
    <t>学校施設整備基金</t>
    <phoneticPr fontId="5"/>
  </si>
  <si>
    <t>公園緑化基金</t>
    <phoneticPr fontId="5"/>
  </si>
  <si>
    <t>吉祥寺まちづくり基金</t>
    <phoneticPr fontId="5"/>
  </si>
  <si>
    <t>高齢者住宅運営基金</t>
    <phoneticPr fontId="5"/>
  </si>
  <si>
    <t>東京市町村総合事務組合（交通災害共済事業特別会計）</t>
    <phoneticPr fontId="2"/>
  </si>
  <si>
    <t>東京市町村総合事務組合（一般会計）</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</si>
  <si>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</si>
  <si>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</si>
  <si>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地方債の新規発行を抑制し、基金の積立を積極的に行ってきた結果、将来負担比率はマイナスになっている。有形固定資産減価償却率についても類似団体内平均を大きく下回っており、財政の健全性を保ちながら適正に固定資産の維持管理を行ってきていると考えられる。今後は公共施設等総合管理計画に基づき、財政負担の低減や平準化を図りつつ、安全で時代のニーズに合った公共施設等の配置や維持管理を行う。</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</si>
  <si>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</si>
  <si>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</si>
  <si>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</si>
  <si>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</si>
  <si>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</si>
  <si>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</si>
  <si>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実質公債費比率ともに類似団体と比較して低い水準にある。今後、老朽化した公共施設や都市基盤の更新に伴う地方債の新規発行が見込まれるが、引き続き計画的な事業執行により財政の健全性を維持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</si>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</sst>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style="medium">
        <color indexed="64"/>
      </right>
      <top style="double">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8" xfId="15" applyFont="1" applyBorder="1" applyAlignment="1" applyProtection="1">
      <alignment horizontal="center" vertical="center" shrinkToFit="1"/>
      <protection locked="0"/>
    </xf>
    <xf numFmtId="0" fontId="34" fillId="0" borderId="110" xfId="12" applyFont="1" applyBorder="1" applyAlignment="1" applyProtection="1">
      <alignment horizontal="center" vertical="center" shrinkToFit="1"/>
      <protection locked="0"/>
    </xf>
    <xf numFmtId="0" fontId="34" fillId="0" borderId="121"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4" xfId="12" applyFont="1" applyBorder="1" applyAlignment="1" applyProtection="1">
      <alignment horizontal="center" vertical="center" shrinkToFit="1"/>
      <protection locked="0"/>
    </xf>
    <xf numFmtId="0" fontId="34" fillId="6" borderId="121" xfId="12" applyFont="1" applyFill="1" applyBorder="1" applyAlignment="1" applyProtection="1">
      <alignment horizontal="center" vertical="center" shrinkToFit="1"/>
      <protection locked="0"/>
    </xf>
    <xf numFmtId="0" fontId="34" fillId="0" borderId="140"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2"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3"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2"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2"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2"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2"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2"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9"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8" fillId="0" borderId="184" xfId="14" applyNumberFormat="1" applyFont="1" applyBorder="1" applyAlignment="1" applyProtection="1">
      <alignment horizontal="right" vertical="center" shrinkToFit="1"/>
      <protection locked="0"/>
    </xf>
    <xf numFmtId="177" fontId="38" fillId="0" borderId="185" xfId="14" applyNumberFormat="1" applyFont="1" applyBorder="1" applyAlignment="1" applyProtection="1">
      <alignment horizontal="right" vertical="center" shrinkToFit="1"/>
      <protection locked="0"/>
    </xf>
    <xf numFmtId="177" fontId="38" fillId="0" borderId="186"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8" fillId="0" borderId="187" xfId="15" applyNumberFormat="1" applyFont="1" applyBorder="1" applyAlignment="1" applyProtection="1">
      <alignment horizontal="right" vertical="center" shrinkToFit="1"/>
      <protection locked="0"/>
    </xf>
    <xf numFmtId="177" fontId="38" fillId="0" borderId="185" xfId="15" applyNumberFormat="1" applyFont="1" applyBorder="1" applyAlignment="1" applyProtection="1">
      <alignment horizontal="right" vertical="center" shrinkToFit="1"/>
      <protection locked="0"/>
    </xf>
    <xf numFmtId="0" fontId="34" fillId="0" borderId="185" xfId="15" applyFont="1" applyBorder="1" applyAlignment="1" applyProtection="1">
      <alignment horizontal="left" vertical="center" shrinkToFit="1"/>
      <protection locked="0"/>
    </xf>
    <xf numFmtId="0" fontId="34" fillId="0" borderId="18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9" xfId="15" applyNumberFormat="1" applyFont="1" applyBorder="1" applyAlignment="1" applyProtection="1">
      <alignment horizontal="right" vertical="center" shrinkToFit="1"/>
      <protection locked="0"/>
    </xf>
    <xf numFmtId="177" fontId="34" fillId="0" borderId="115" xfId="15" applyNumberFormat="1" applyFont="1" applyBorder="1" applyAlignment="1" applyProtection="1">
      <alignment horizontal="right" vertical="center" shrinkToFit="1"/>
      <protection locked="0"/>
    </xf>
    <xf numFmtId="0" fontId="34" fillId="0" borderId="115" xfId="15" applyFont="1" applyBorder="1" applyAlignment="1" applyProtection="1">
      <alignment horizontal="left" vertical="center" shrinkToFit="1"/>
      <protection locked="0"/>
    </xf>
    <xf numFmtId="0" fontId="34" fillId="0" borderId="120" xfId="15" applyFont="1" applyBorder="1" applyAlignment="1" applyProtection="1">
      <alignment horizontal="left" vertical="center" shrinkToFit="1"/>
      <protection locked="0"/>
    </xf>
    <xf numFmtId="0" fontId="34" fillId="0" borderId="11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177" fontId="34" fillId="0" borderId="111" xfId="15"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0" fontId="34" fillId="0" borderId="118" xfId="15" applyFont="1" applyBorder="1" applyAlignment="1" applyProtection="1">
      <alignment horizontal="left" vertical="center" shrinkToFit="1"/>
      <protection locked="0"/>
    </xf>
    <xf numFmtId="0" fontId="34" fillId="0" borderId="111" xfId="14"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177" fontId="34" fillId="0" borderId="114"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0" fontId="38" fillId="0" borderId="111" xfId="15" applyFont="1" applyBorder="1" applyAlignment="1" applyProtection="1">
      <alignment horizontal="left" vertical="center" shrinkToFit="1"/>
      <protection locked="0"/>
    </xf>
    <xf numFmtId="0" fontId="38" fillId="0" borderId="112" xfId="15" applyFont="1" applyBorder="1" applyAlignment="1" applyProtection="1">
      <alignment horizontal="left" vertical="center" shrinkToFit="1"/>
      <protection locked="0"/>
    </xf>
    <xf numFmtId="0" fontId="38" fillId="0" borderId="113"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7"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80"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0" borderId="122" xfId="14" applyNumberFormat="1" applyFont="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5" applyNumberFormat="1" applyFont="1" applyBorder="1" applyAlignment="1" applyProtection="1">
      <alignment horizontal="right" vertical="center" shrinkToFit="1"/>
      <protection locked="0"/>
    </xf>
    <xf numFmtId="177" fontId="34" fillId="0" borderId="123" xfId="15" applyNumberFormat="1" applyFont="1" applyBorder="1" applyAlignment="1" applyProtection="1">
      <alignment horizontal="right" vertical="center" shrinkToFit="1"/>
      <protection locked="0"/>
    </xf>
    <xf numFmtId="0" fontId="34" fillId="0" borderId="123" xfId="15" applyFont="1" applyBorder="1" applyAlignment="1" applyProtection="1">
      <alignment horizontal="left" vertical="center" shrinkToFit="1"/>
      <protection locked="0"/>
    </xf>
    <xf numFmtId="0" fontId="34" fillId="0" borderId="126"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8" xfId="15" applyFont="1" applyFill="1" applyBorder="1" applyAlignment="1" applyProtection="1">
      <alignment horizontal="left" vertical="center" shrinkToFit="1"/>
      <protection locked="0"/>
    </xf>
    <xf numFmtId="0" fontId="34" fillId="8" borderId="131"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94" xfId="14" applyNumberFormat="1" applyFont="1" applyBorder="1" applyAlignment="1" applyProtection="1">
      <alignment horizontal="right" vertical="center" shrinkToFit="1"/>
      <protection locked="0"/>
    </xf>
    <xf numFmtId="177" fontId="34" fillId="0" borderId="195" xfId="14" applyNumberFormat="1" applyFont="1" applyBorder="1" applyAlignment="1" applyProtection="1">
      <alignment horizontal="right" vertical="center" shrinkToFit="1"/>
      <protection locked="0"/>
    </xf>
    <xf numFmtId="177" fontId="34" fillId="0" borderId="192" xfId="14" applyNumberFormat="1" applyFont="1" applyBorder="1" applyAlignment="1" applyProtection="1">
      <alignment horizontal="right" vertical="center" shrinkToFit="1"/>
      <protection locked="0"/>
    </xf>
    <xf numFmtId="0" fontId="34" fillId="0" borderId="135" xfId="12" applyFont="1" applyBorder="1" applyAlignment="1" applyProtection="1">
      <alignment horizontal="left" vertical="center" shrinkToFit="1"/>
      <protection locked="0"/>
    </xf>
    <xf numFmtId="0" fontId="34" fillId="0" borderId="137" xfId="12" applyFont="1" applyBorder="1" applyAlignment="1" applyProtection="1">
      <alignment horizontal="left" vertical="center" shrinkToFit="1"/>
      <protection locked="0"/>
    </xf>
    <xf numFmtId="177" fontId="34" fillId="0" borderId="147" xfId="14" applyNumberFormat="1" applyFont="1" applyBorder="1" applyAlignment="1" applyProtection="1">
      <alignment horizontal="right" vertical="center" shrinkToFit="1"/>
      <protection locked="0"/>
    </xf>
    <xf numFmtId="177" fontId="34" fillId="0" borderId="83" xfId="14" applyNumberFormat="1" applyFont="1" applyBorder="1" applyAlignment="1" applyProtection="1">
      <alignment horizontal="right" vertical="center" shrinkToFit="1"/>
      <protection locked="0"/>
    </xf>
    <xf numFmtId="177" fontId="34" fillId="0" borderId="84" xfId="14" applyNumberFormat="1" applyFont="1" applyBorder="1" applyAlignment="1" applyProtection="1">
      <alignment horizontal="righ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5"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82" xfId="12" applyNumberFormat="1" applyFont="1" applyBorder="1" applyAlignment="1" applyProtection="1">
      <alignment horizontal="right" vertical="center" shrinkToFit="1"/>
      <protection locked="0"/>
    </xf>
    <xf numFmtId="177" fontId="34" fillId="0" borderId="83" xfId="12" applyNumberFormat="1" applyFont="1" applyBorder="1" applyAlignment="1" applyProtection="1">
      <alignment horizontal="right" vertical="center" shrinkToFit="1"/>
      <protection locked="0"/>
    </xf>
    <xf numFmtId="177" fontId="34" fillId="0" borderId="192" xfId="12" applyNumberFormat="1" applyFont="1" applyBorder="1" applyAlignment="1" applyProtection="1">
      <alignment horizontal="right" vertical="center" shrinkToFit="1"/>
      <protection locked="0"/>
    </xf>
    <xf numFmtId="177" fontId="34" fillId="0" borderId="190" xfId="12" applyNumberFormat="1" applyFont="1" applyBorder="1" applyAlignment="1" applyProtection="1">
      <alignment horizontal="right" vertical="center" shrinkToFit="1"/>
      <protection locked="0"/>
    </xf>
    <xf numFmtId="177" fontId="34" fillId="0" borderId="191" xfId="12" applyNumberFormat="1" applyFont="1" applyBorder="1" applyAlignment="1" applyProtection="1">
      <alignment horizontal="right" vertical="center" shrinkToFit="1"/>
      <protection locked="0"/>
    </xf>
    <xf numFmtId="187" fontId="34" fillId="0" borderId="192" xfId="12" applyNumberFormat="1" applyFont="1" applyBorder="1" applyAlignment="1" applyProtection="1">
      <alignment horizontal="right" vertical="center" shrinkToFit="1"/>
      <protection locked="0"/>
    </xf>
    <xf numFmtId="187" fontId="34" fillId="0" borderId="190" xfId="12" applyNumberFormat="1" applyFont="1" applyBorder="1" applyAlignment="1" applyProtection="1">
      <alignment horizontal="right" vertical="center" shrinkToFit="1"/>
      <protection locked="0"/>
    </xf>
    <xf numFmtId="187" fontId="34" fillId="0" borderId="191" xfId="12" applyNumberFormat="1" applyFont="1" applyBorder="1" applyAlignment="1" applyProtection="1">
      <alignment horizontal="right" vertical="center" shrinkToFit="1"/>
      <protection locked="0"/>
    </xf>
    <xf numFmtId="0" fontId="34" fillId="0" borderId="115" xfId="12" applyFont="1" applyBorder="1" applyAlignment="1" applyProtection="1">
      <alignment horizontal="left" vertical="center" shrinkToFit="1"/>
      <protection locked="0"/>
    </xf>
    <xf numFmtId="0" fontId="34" fillId="0" borderId="120" xfId="12" applyFont="1" applyBorder="1" applyAlignment="1" applyProtection="1">
      <alignment horizontal="left" vertical="center" shrinkToFit="1"/>
      <protection locked="0"/>
    </xf>
    <xf numFmtId="177" fontId="34" fillId="0" borderId="189" xfId="14" applyNumberFormat="1" applyFont="1" applyBorder="1" applyAlignment="1" applyProtection="1">
      <alignment horizontal="right" vertical="center" shrinkToFit="1"/>
      <protection locked="0"/>
    </xf>
    <xf numFmtId="177" fontId="34" fillId="0" borderId="190" xfId="14" applyNumberFormat="1" applyFont="1" applyBorder="1" applyAlignment="1" applyProtection="1">
      <alignment horizontal="right" vertical="center" shrinkToFit="1"/>
      <protection locked="0"/>
    </xf>
    <xf numFmtId="177" fontId="34" fillId="0" borderId="191" xfId="14" applyNumberFormat="1" applyFont="1" applyBorder="1" applyAlignment="1" applyProtection="1">
      <alignment horizontal="right" vertical="center" shrinkToFit="1"/>
      <protection locked="0"/>
    </xf>
    <xf numFmtId="177" fontId="34" fillId="0" borderId="193" xfId="14" applyNumberFormat="1" applyFont="1" applyBorder="1" applyAlignment="1" applyProtection="1">
      <alignment horizontal="right" vertical="center" shrinkToFit="1"/>
      <protection locked="0"/>
    </xf>
    <xf numFmtId="177" fontId="34" fillId="0" borderId="196" xfId="12" applyNumberFormat="1" applyFont="1" applyBorder="1" applyAlignment="1" applyProtection="1">
      <alignment horizontal="right" vertical="center" shrinkToFit="1"/>
      <protection locked="0"/>
    </xf>
    <xf numFmtId="177" fontId="34" fillId="0" borderId="195" xfId="12" applyNumberFormat="1" applyFont="1" applyBorder="1" applyAlignment="1" applyProtection="1">
      <alignment horizontal="right" vertical="center" shrinkToFit="1"/>
      <protection locked="0"/>
    </xf>
    <xf numFmtId="187" fontId="34" fillId="0" borderId="195"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187" fontId="34" fillId="0" borderId="115" xfId="12" applyNumberFormat="1" applyFont="1" applyBorder="1" applyAlignment="1" applyProtection="1">
      <alignment horizontal="right" vertical="center" shrinkToFit="1"/>
      <protection locked="0"/>
    </xf>
    <xf numFmtId="177" fontId="34" fillId="0" borderId="119" xfId="12" applyNumberFormat="1" applyFont="1" applyBorder="1" applyAlignment="1" applyProtection="1">
      <alignment horizontal="right" vertical="center" shrinkToFit="1"/>
      <protection locked="0"/>
    </xf>
    <xf numFmtId="177" fontId="34" fillId="6" borderId="114" xfId="13" applyNumberFormat="1" applyFont="1" applyFill="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5" xfId="13" applyNumberFormat="1" applyFont="1" applyFill="1" applyBorder="1" applyAlignment="1" applyProtection="1">
      <alignment horizontal="right" vertical="center" shrinkToFit="1"/>
      <protection locked="0"/>
    </xf>
    <xf numFmtId="177" fontId="34" fillId="6" borderId="119" xfId="13" applyNumberFormat="1" applyFont="1" applyFill="1" applyBorder="1" applyAlignment="1" applyProtection="1">
      <alignment horizontal="right" vertical="center" shrinkToFit="1"/>
      <protection locked="0"/>
    </xf>
    <xf numFmtId="177" fontId="34" fillId="8" borderId="138"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8" borderId="139"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28"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3" xfId="12" applyNumberFormat="1" applyFont="1" applyFill="1" applyBorder="1" applyAlignment="1" applyProtection="1">
      <alignment horizontal="right" vertical="center" shrinkToFit="1"/>
      <protection locked="0"/>
    </xf>
    <xf numFmtId="0" fontId="34" fillId="8" borderId="128" xfId="12" applyFont="1" applyFill="1" applyBorder="1" applyAlignment="1" applyProtection="1">
      <alignment horizontal="left" vertical="center" shrinkToFit="1"/>
      <protection locked="0"/>
    </xf>
    <xf numFmtId="0" fontId="34" fillId="8" borderId="131"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1" xfId="12" applyFont="1" applyFill="1" applyBorder="1" applyAlignment="1" applyProtection="1">
      <alignment horizontal="lef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8" xfId="12" applyFont="1" applyFill="1" applyBorder="1" applyAlignment="1" applyProtection="1">
      <alignment horizontal="left" vertical="center" shrinkToFit="1"/>
      <protection locked="0"/>
    </xf>
    <xf numFmtId="177" fontId="34" fillId="6" borderId="111" xfId="12" applyNumberFormat="1" applyFont="1" applyFill="1" applyBorder="1" applyAlignment="1" applyProtection="1">
      <alignment horizontal="righ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0" fontId="34" fillId="6" borderId="113"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6" xfId="12" applyNumberFormat="1" applyFont="1" applyBorder="1" applyAlignment="1" applyProtection="1">
      <alignment horizontal="right" vertical="center" shrinkToFit="1"/>
      <protection locked="0"/>
    </xf>
    <xf numFmtId="0" fontId="34" fillId="0" borderId="101" xfId="12" applyFont="1" applyBorder="1" applyAlignment="1" applyProtection="1">
      <alignment horizontal="left" vertical="center" shrinkToFit="1"/>
      <protection locked="0"/>
    </xf>
    <xf numFmtId="0" fontId="34" fillId="0" borderId="107"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0" fontId="34" fillId="0" borderId="11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177" fontId="34" fillId="0" borderId="114" xfId="12" applyNumberFormat="1" applyFont="1" applyBorder="1" applyAlignment="1" applyProtection="1">
      <alignment horizontal="right" vertical="center" shrinkToFit="1"/>
      <protection locked="0"/>
    </xf>
    <xf numFmtId="0" fontId="34" fillId="0" borderId="189" xfId="12" applyFont="1" applyBorder="1" applyAlignment="1" applyProtection="1">
      <alignment horizontal="left" vertical="center" shrinkToFit="1"/>
      <protection locked="0"/>
    </xf>
    <xf numFmtId="0" fontId="34" fillId="0" borderId="190" xfId="12" applyFont="1" applyBorder="1" applyAlignment="1" applyProtection="1">
      <alignment horizontal="left" vertical="center" shrinkToFit="1"/>
      <protection locked="0"/>
    </xf>
    <xf numFmtId="0" fontId="34" fillId="0" borderId="197" xfId="12" applyFont="1" applyBorder="1" applyAlignment="1" applyProtection="1">
      <alignment horizontal="left" vertical="center" shrinkToFit="1"/>
      <protection locked="0"/>
    </xf>
    <xf numFmtId="177" fontId="34" fillId="0" borderId="111"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6" borderId="141" xfId="12" applyFont="1" applyFill="1" applyBorder="1" applyAlignment="1" applyProtection="1">
      <alignment horizontal="left" vertical="center" shrinkToFit="1"/>
      <protection locked="0"/>
    </xf>
    <xf numFmtId="0" fontId="34" fillId="6" borderId="142" xfId="12" applyFont="1" applyFill="1" applyBorder="1" applyAlignment="1" applyProtection="1">
      <alignment horizontal="left" vertical="center" shrinkToFit="1"/>
      <protection locked="0"/>
    </xf>
    <xf numFmtId="0" fontId="34" fillId="6" borderId="143" xfId="12" applyFont="1" applyFill="1" applyBorder="1" applyAlignment="1" applyProtection="1">
      <alignment horizontal="left" vertical="center" shrinkToFit="1"/>
      <protection locked="0"/>
    </xf>
    <xf numFmtId="177" fontId="34" fillId="6" borderId="122" xfId="12" applyNumberFormat="1" applyFont="1" applyFill="1" applyBorder="1" applyAlignment="1" applyProtection="1">
      <alignment horizontal="right" vertical="center" shrinkToFit="1"/>
      <protection locked="0"/>
    </xf>
    <xf numFmtId="177" fontId="34" fillId="6" borderId="123" xfId="12" applyNumberFormat="1" applyFont="1" applyFill="1" applyBorder="1" applyAlignment="1" applyProtection="1">
      <alignment horizontal="right" vertical="center" shrinkToFit="1"/>
      <protection locked="0"/>
    </xf>
    <xf numFmtId="0" fontId="34" fillId="6" borderId="123" xfId="12" applyFont="1" applyFill="1" applyBorder="1" applyAlignment="1" applyProtection="1">
      <alignment horizontal="left" vertical="center" shrinkToFit="1"/>
      <protection locked="0"/>
    </xf>
    <xf numFmtId="0" fontId="34" fillId="6" borderId="126" xfId="12" applyFont="1" applyFill="1" applyBorder="1" applyAlignment="1" applyProtection="1">
      <alignment horizontal="left" vertical="center" shrinkToFit="1"/>
      <protection locked="0"/>
    </xf>
    <xf numFmtId="177" fontId="34" fillId="8" borderId="144" xfId="12" applyNumberFormat="1" applyFont="1" applyFill="1" applyBorder="1" applyAlignment="1" applyProtection="1">
      <alignment horizontal="right" vertical="center" shrinkToFit="1"/>
      <protection locked="0"/>
    </xf>
    <xf numFmtId="177" fontId="34" fillId="8" borderId="145" xfId="12" applyNumberFormat="1" applyFont="1" applyFill="1" applyBorder="1" applyAlignment="1" applyProtection="1">
      <alignment horizontal="right" vertical="center" shrinkToFit="1"/>
      <protection locked="0"/>
    </xf>
    <xf numFmtId="177" fontId="34" fillId="8" borderId="146"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0"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1"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47"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49"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48"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2" xfId="14" applyNumberFormat="1" applyFont="1" applyFill="1" applyBorder="1" applyAlignment="1">
      <alignment horizontal="right" vertical="center" shrinkToFit="1"/>
    </xf>
    <xf numFmtId="177" fontId="34" fillId="6" borderId="15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155"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57"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4"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59"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8"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164"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68" xfId="14" applyNumberFormat="1" applyFont="1" applyFill="1" applyBorder="1" applyAlignment="1">
      <alignment horizontal="right" vertical="center" shrinkToFit="1"/>
    </xf>
    <xf numFmtId="177" fontId="34" fillId="6" borderId="169" xfId="14"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5"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7"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161"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1" xfId="14" applyNumberFormat="1" applyFont="1" applyFill="1" applyBorder="1" applyAlignment="1">
      <alignment horizontal="right" vertical="center" shrinkToFit="1"/>
    </xf>
    <xf numFmtId="187" fontId="34" fillId="6" borderId="172"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29"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87" fontId="34" fillId="6" borderId="181"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77" xfId="14" applyNumberFormat="1" applyFont="1" applyFill="1" applyBorder="1" applyAlignment="1">
      <alignment horizontal="right" vertical="center" shrinkToFit="1"/>
    </xf>
    <xf numFmtId="188" fontId="34" fillId="6" borderId="178" xfId="14" applyNumberFormat="1" applyFont="1" applyFill="1" applyBorder="1" applyAlignment="1">
      <alignment horizontal="right" vertical="center" shrinkToFit="1"/>
    </xf>
    <xf numFmtId="188" fontId="34" fillId="6" borderId="179"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4"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F881AB8-3A8B-4850-9A84-E96A0DFD494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39221</c:v>
                </c:pt>
                <c:pt idx="3">
                  <c:v>38566</c:v>
                </c:pt>
                <c:pt idx="4">
                  <c:v>35156</c:v>
                </c:pt>
              </c:numCache>
            </c:numRef>
          </c:val>
          <c:smooth val="0"/>
          <c:extLst>
            <c:ext xmlns:c16="http://schemas.microsoft.com/office/drawing/2014/chart" uri="{C3380CC4-5D6E-409C-BE32-E72D297353CC}">
              <c16:uniqueId val="{00000000-1541-4E98-A044-724A91545E0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47328</c:v>
                </c:pt>
                <c:pt idx="1">
                  <c:v>49990</c:v>
                </c:pt>
                <c:pt idx="2">
                  <c:v>27040</c:v>
                </c:pt>
                <c:pt idx="3">
                  <c:v>42886</c:v>
                </c:pt>
                <c:pt idx="4">
                  <c:v>39544</c:v>
                </c:pt>
              </c:numCache>
            </c:numRef>
          </c:val>
          <c:smooth val="0"/>
          <c:extLst>
            <c:ext xmlns:c16="http://schemas.microsoft.com/office/drawing/2014/chart" uri="{C3380CC4-5D6E-409C-BE32-E72D297353CC}">
              <c16:uniqueId val="{00000001-1541-4E98-A044-724A91545E0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6.63</c:v>
                </c:pt>
                <c:pt idx="1">
                  <c:v>6.71</c:v>
                </c:pt>
                <c:pt idx="2">
                  <c:v>9.93</c:v>
                </c:pt>
                <c:pt idx="3">
                  <c:v>9.1300000000000008</c:v>
                </c:pt>
                <c:pt idx="4">
                  <c:v>8.9</c:v>
                </c:pt>
              </c:numCache>
            </c:numRef>
          </c:val>
          <c:extLst>
            <c:ext xmlns:c16="http://schemas.microsoft.com/office/drawing/2014/chart" uri="{C3380CC4-5D6E-409C-BE32-E72D297353CC}">
              <c16:uniqueId val="{00000000-AD6C-4929-9A05-A4FFB7347E1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14.63</c:v>
                </c:pt>
                <c:pt idx="1">
                  <c:v>14.67</c:v>
                </c:pt>
                <c:pt idx="2">
                  <c:v>13.86</c:v>
                </c:pt>
                <c:pt idx="3">
                  <c:v>14.37</c:v>
                </c:pt>
                <c:pt idx="4">
                  <c:v>13.45</c:v>
                </c:pt>
              </c:numCache>
            </c:numRef>
          </c:val>
          <c:extLst>
            <c:ext xmlns:c16="http://schemas.microsoft.com/office/drawing/2014/chart" uri="{C3380CC4-5D6E-409C-BE32-E72D297353CC}">
              <c16:uniqueId val="{00000001-AD6C-4929-9A05-A4FFB7347E1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-0.22</c:v>
                </c:pt>
                <c:pt idx="1">
                  <c:v>0.06</c:v>
                </c:pt>
                <c:pt idx="2">
                  <c:v>3.13</c:v>
                </c:pt>
                <c:pt idx="3">
                  <c:v>-1</c:v>
                </c:pt>
                <c:pt idx="4">
                  <c:v>0.36</c:v>
                </c:pt>
              </c:numCache>
            </c:numRef>
          </c:val>
          <c:smooth val="0"/>
          <c:extLst>
            <c:ext xmlns:c16="http://schemas.microsoft.com/office/drawing/2014/chart" uri="{C3380CC4-5D6E-409C-BE32-E72D297353CC}">
              <c16:uniqueId val="{00000002-AD6C-4929-9A05-A4FFB7347E1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E3A-4208-B723-023FB6EF7AA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E3A-4208-B723-023FB6EF7AA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E3A-4208-B723-023FB6EF7AA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E3A-4208-B723-023FB6EF7AA2}"/>
            </c:ext>
          </c:extLst>
        </c:ser>
        <c:ser>
          <c:idx val="4"/>
          <c:order val="4"/>
          <c:tx>
            <c:strRef>
              <c:f>データシート!$A$31</c:f>
              <c:strCache>
                <c:ptCount val="1"/>
                <c:pt idx="0">
                  <c:v>後期高齢者医療会計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0.02</c:v>
                </c:pt>
                <c:pt idx="2">
                  <c:v>#N/A</c:v>
                </c:pt>
                <c:pt idx="3">
                  <c:v>0</c:v>
                </c:pt>
                <c:pt idx="4">
                  <c:v>#N/A</c:v>
                </c:pt>
                <c:pt idx="5">
                  <c:v>0.1</c:v>
                </c:pt>
                <c:pt idx="6">
                  <c:v>#N/A</c:v>
                </c:pt>
                <c:pt idx="7">
                  <c:v>0.04</c:v>
                </c:pt>
                <c:pt idx="8">
                  <c:v>#N/A</c:v>
                </c:pt>
                <c:pt idx="9">
                  <c:v>0.04</c:v>
                </c:pt>
              </c:numCache>
            </c:numRef>
          </c:val>
          <c:extLst>
            <c:ext xmlns:c16="http://schemas.microsoft.com/office/drawing/2014/chart" uri="{C3380CC4-5D6E-409C-BE32-E72D297353CC}">
              <c16:uniqueId val="{00000004-9E3A-4208-B723-023FB6EF7AA2}"/>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0.27</c:v>
                </c:pt>
                <c:pt idx="2">
                  <c:v>#N/A</c:v>
                </c:pt>
                <c:pt idx="3">
                  <c:v>0.21</c:v>
                </c:pt>
                <c:pt idx="4">
                  <c:v>#N/A</c:v>
                </c:pt>
                <c:pt idx="5">
                  <c:v>0.32</c:v>
                </c:pt>
                <c:pt idx="6">
                  <c:v>#N/A</c:v>
                </c:pt>
                <c:pt idx="7">
                  <c:v>0.24</c:v>
                </c:pt>
                <c:pt idx="8">
                  <c:v>#N/A</c:v>
                </c:pt>
                <c:pt idx="9">
                  <c:v>0.17</c:v>
                </c:pt>
              </c:numCache>
            </c:numRef>
          </c:val>
          <c:extLst>
            <c:ext xmlns:c16="http://schemas.microsoft.com/office/drawing/2014/chart" uri="{C3380CC4-5D6E-409C-BE32-E72D297353CC}">
              <c16:uniqueId val="{00000005-9E3A-4208-B723-023FB6EF7AA2}"/>
            </c:ext>
          </c:extLst>
        </c:ser>
        <c:ser>
          <c:idx val="6"/>
          <c:order val="6"/>
          <c:tx>
            <c:strRef>
              <c:f>データシート!$A$33</c:f>
              <c:strCache>
                <c:ptCount val="1"/>
                <c:pt idx="0">
                  <c:v>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0.12</c:v>
                </c:pt>
                <c:pt idx="2">
                  <c:v>#N/A</c:v>
                </c:pt>
                <c:pt idx="3">
                  <c:v>0.32</c:v>
                </c:pt>
                <c:pt idx="4">
                  <c:v>#N/A</c:v>
                </c:pt>
                <c:pt idx="5">
                  <c:v>0.81</c:v>
                </c:pt>
                <c:pt idx="6">
                  <c:v>#N/A</c:v>
                </c:pt>
                <c:pt idx="7">
                  <c:v>1.07</c:v>
                </c:pt>
                <c:pt idx="8">
                  <c:v>#N/A</c:v>
                </c:pt>
                <c:pt idx="9">
                  <c:v>1.17</c:v>
                </c:pt>
              </c:numCache>
            </c:numRef>
          </c:val>
          <c:extLst>
            <c:ext xmlns:c16="http://schemas.microsoft.com/office/drawing/2014/chart" uri="{C3380CC4-5D6E-409C-BE32-E72D297353CC}">
              <c16:uniqueId val="{00000006-9E3A-4208-B723-023FB6EF7AA2}"/>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0.88</c:v>
                </c:pt>
                <c:pt idx="2">
                  <c:v>#N/A</c:v>
                </c:pt>
                <c:pt idx="3">
                  <c:v>0.46</c:v>
                </c:pt>
                <c:pt idx="4">
                  <c:v>#N/A</c:v>
                </c:pt>
                <c:pt idx="5">
                  <c:v>0.91</c:v>
                </c:pt>
                <c:pt idx="6">
                  <c:v>#N/A</c:v>
                </c:pt>
                <c:pt idx="7">
                  <c:v>1.1399999999999999</c:v>
                </c:pt>
                <c:pt idx="8">
                  <c:v>#N/A</c:v>
                </c:pt>
                <c:pt idx="9">
                  <c:v>1.3</c:v>
                </c:pt>
              </c:numCache>
            </c:numRef>
          </c:val>
          <c:extLst>
            <c:ext xmlns:c16="http://schemas.microsoft.com/office/drawing/2014/chart" uri="{C3380CC4-5D6E-409C-BE32-E72D297353CC}">
              <c16:uniqueId val="{00000007-9E3A-4208-B723-023FB6EF7AA2}"/>
            </c:ext>
          </c:extLst>
        </c:ser>
        <c:ser>
          <c:idx val="8"/>
          <c:order val="8"/>
          <c:tx>
            <c:strRef>
              <c:f>データシート!$A$35</c:f>
              <c:strCache>
                <c:ptCount val="1"/>
                <c:pt idx="0">
                  <c:v>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3.99</c:v>
                </c:pt>
                <c:pt idx="2">
                  <c:v>#N/A</c:v>
                </c:pt>
                <c:pt idx="3">
                  <c:v>3.92</c:v>
                </c:pt>
                <c:pt idx="4">
                  <c:v>#N/A</c:v>
                </c:pt>
                <c:pt idx="5">
                  <c:v>3.08</c:v>
                </c:pt>
                <c:pt idx="6">
                  <c:v>#N/A</c:v>
                </c:pt>
                <c:pt idx="7">
                  <c:v>3.32</c:v>
                </c:pt>
                <c:pt idx="8">
                  <c:v>#N/A</c:v>
                </c:pt>
                <c:pt idx="9">
                  <c:v>3.23</c:v>
                </c:pt>
              </c:numCache>
            </c:numRef>
          </c:val>
          <c:extLst>
            <c:ext xmlns:c16="http://schemas.microsoft.com/office/drawing/2014/chart" uri="{C3380CC4-5D6E-409C-BE32-E72D297353CC}">
              <c16:uniqueId val="{00000008-9E3A-4208-B723-023FB6EF7AA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6.63</c:v>
                </c:pt>
                <c:pt idx="2">
                  <c:v>#N/A</c:v>
                </c:pt>
                <c:pt idx="3">
                  <c:v>6.7</c:v>
                </c:pt>
                <c:pt idx="4">
                  <c:v>#N/A</c:v>
                </c:pt>
                <c:pt idx="5">
                  <c:v>9.92</c:v>
                </c:pt>
                <c:pt idx="6">
                  <c:v>#N/A</c:v>
                </c:pt>
                <c:pt idx="7">
                  <c:v>9.1199999999999992</c:v>
                </c:pt>
                <c:pt idx="8">
                  <c:v>#N/A</c:v>
                </c:pt>
                <c:pt idx="9">
                  <c:v>8.9</c:v>
                </c:pt>
              </c:numCache>
            </c:numRef>
          </c:val>
          <c:extLst>
            <c:ext xmlns:c16="http://schemas.microsoft.com/office/drawing/2014/chart" uri="{C3380CC4-5D6E-409C-BE32-E72D297353CC}">
              <c16:uniqueId val="{00000009-9E3A-4208-B723-023FB6EF7AA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4066</c:v>
                </c:pt>
                <c:pt idx="5">
                  <c:v>3546</c:v>
                </c:pt>
                <c:pt idx="8">
                  <c:v>3156</c:v>
                </c:pt>
                <c:pt idx="11">
                  <c:v>2278</c:v>
                </c:pt>
                <c:pt idx="14">
                  <c:v>2558</c:v>
                </c:pt>
              </c:numCache>
            </c:numRef>
          </c:val>
          <c:extLst>
            <c:ext xmlns:c16="http://schemas.microsoft.com/office/drawing/2014/chart" uri="{C3380CC4-5D6E-409C-BE32-E72D297353CC}">
              <c16:uniqueId val="{00000000-21F4-4628-9931-68C679E8C88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1F4-4628-9931-68C679E8C88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2118</c:v>
                </c:pt>
                <c:pt idx="3">
                  <c:v>1051</c:v>
                </c:pt>
                <c:pt idx="6">
                  <c:v>300</c:v>
                </c:pt>
                <c:pt idx="9">
                  <c:v>45</c:v>
                </c:pt>
                <c:pt idx="12">
                  <c:v>381</c:v>
                </c:pt>
              </c:numCache>
            </c:numRef>
          </c:val>
          <c:extLst>
            <c:ext xmlns:c16="http://schemas.microsoft.com/office/drawing/2014/chart" uri="{C3380CC4-5D6E-409C-BE32-E72D297353CC}">
              <c16:uniqueId val="{00000002-21F4-4628-9931-68C679E8C88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55</c:v>
                </c:pt>
                <c:pt idx="3">
                  <c:v>49</c:v>
                </c:pt>
                <c:pt idx="6">
                  <c:v>21</c:v>
                </c:pt>
                <c:pt idx="9">
                  <c:v>1</c:v>
                </c:pt>
                <c:pt idx="12">
                  <c:v>1</c:v>
                </c:pt>
              </c:numCache>
            </c:numRef>
          </c:val>
          <c:extLst>
            <c:ext xmlns:c16="http://schemas.microsoft.com/office/drawing/2014/chart" uri="{C3380CC4-5D6E-409C-BE32-E72D297353CC}">
              <c16:uniqueId val="{00000003-21F4-4628-9931-68C679E8C88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265</c:v>
                </c:pt>
                <c:pt idx="3">
                  <c:v>324</c:v>
                </c:pt>
                <c:pt idx="6">
                  <c:v>440</c:v>
                </c:pt>
                <c:pt idx="9">
                  <c:v>443</c:v>
                </c:pt>
                <c:pt idx="12">
                  <c:v>416</c:v>
                </c:pt>
              </c:numCache>
            </c:numRef>
          </c:val>
          <c:extLst>
            <c:ext xmlns:c16="http://schemas.microsoft.com/office/drawing/2014/chart" uri="{C3380CC4-5D6E-409C-BE32-E72D297353CC}">
              <c16:uniqueId val="{00000004-21F4-4628-9931-68C679E8C88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1F4-4628-9931-68C679E8C88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1F4-4628-9931-68C679E8C88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1844</c:v>
                </c:pt>
                <c:pt idx="3">
                  <c:v>1670</c:v>
                </c:pt>
                <c:pt idx="6">
                  <c:v>1704</c:v>
                </c:pt>
                <c:pt idx="9">
                  <c:v>1544</c:v>
                </c:pt>
                <c:pt idx="12">
                  <c:v>1440</c:v>
                </c:pt>
              </c:numCache>
            </c:numRef>
          </c:val>
          <c:extLst>
            <c:ext xmlns:c16="http://schemas.microsoft.com/office/drawing/2014/chart" uri="{C3380CC4-5D6E-409C-BE32-E72D297353CC}">
              <c16:uniqueId val="{00000007-21F4-4628-9931-68C679E8C88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216</c:v>
                </c:pt>
                <c:pt idx="2">
                  <c:v>#N/A</c:v>
                </c:pt>
                <c:pt idx="3">
                  <c:v>#N/A</c:v>
                </c:pt>
                <c:pt idx="4">
                  <c:v>-452</c:v>
                </c:pt>
                <c:pt idx="5">
                  <c:v>#N/A</c:v>
                </c:pt>
                <c:pt idx="6">
                  <c:v>#N/A</c:v>
                </c:pt>
                <c:pt idx="7">
                  <c:v>-691</c:v>
                </c:pt>
                <c:pt idx="8">
                  <c:v>#N/A</c:v>
                </c:pt>
                <c:pt idx="9">
                  <c:v>#N/A</c:v>
                </c:pt>
                <c:pt idx="10">
                  <c:v>-245</c:v>
                </c:pt>
                <c:pt idx="11">
                  <c:v>#N/A</c:v>
                </c:pt>
                <c:pt idx="12">
                  <c:v>#N/A</c:v>
                </c:pt>
                <c:pt idx="13">
                  <c:v>-320</c:v>
                </c:pt>
                <c:pt idx="14">
                  <c:v>#N/A</c:v>
                </c:pt>
              </c:numCache>
            </c:numRef>
          </c:val>
          <c:smooth val="0"/>
          <c:extLst>
            <c:ext xmlns:c16="http://schemas.microsoft.com/office/drawing/2014/chart" uri="{C3380CC4-5D6E-409C-BE32-E72D297353CC}">
              <c16:uniqueId val="{00000008-21F4-4628-9931-68C679E8C88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13996</c:v>
                </c:pt>
                <c:pt idx="5">
                  <c:v>12356</c:v>
                </c:pt>
                <c:pt idx="8">
                  <c:v>10864</c:v>
                </c:pt>
                <c:pt idx="11">
                  <c:v>9454</c:v>
                </c:pt>
                <c:pt idx="14">
                  <c:v>8163</c:v>
                </c:pt>
              </c:numCache>
            </c:numRef>
          </c:val>
          <c:extLst>
            <c:ext xmlns:c16="http://schemas.microsoft.com/office/drawing/2014/chart" uri="{C3380CC4-5D6E-409C-BE32-E72D297353CC}">
              <c16:uniqueId val="{00000000-7F81-45AC-A0D7-A1E6C3C4BEE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10200</c:v>
                </c:pt>
                <c:pt idx="5">
                  <c:v>10630</c:v>
                </c:pt>
                <c:pt idx="8">
                  <c:v>9920</c:v>
                </c:pt>
                <c:pt idx="11">
                  <c:v>8423</c:v>
                </c:pt>
                <c:pt idx="14">
                  <c:v>8098</c:v>
                </c:pt>
              </c:numCache>
            </c:numRef>
          </c:val>
          <c:extLst>
            <c:ext xmlns:c16="http://schemas.microsoft.com/office/drawing/2014/chart" uri="{C3380CC4-5D6E-409C-BE32-E72D297353CC}">
              <c16:uniqueId val="{00000001-7F81-45AC-A0D7-A1E6C3C4BEE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43243</c:v>
                </c:pt>
                <c:pt idx="5">
                  <c:v>45073</c:v>
                </c:pt>
                <c:pt idx="8">
                  <c:v>48445</c:v>
                </c:pt>
                <c:pt idx="11">
                  <c:v>52248</c:v>
                </c:pt>
                <c:pt idx="14">
                  <c:v>54547</c:v>
                </c:pt>
              </c:numCache>
            </c:numRef>
          </c:val>
          <c:extLst>
            <c:ext xmlns:c16="http://schemas.microsoft.com/office/drawing/2014/chart" uri="{C3380CC4-5D6E-409C-BE32-E72D297353CC}">
              <c16:uniqueId val="{00000002-7F81-45AC-A0D7-A1E6C3C4BEE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F81-45AC-A0D7-A1E6C3C4BEE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F81-45AC-A0D7-A1E6C3C4BEE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F81-45AC-A0D7-A1E6C3C4BEE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7015</c:v>
                </c:pt>
                <c:pt idx="3">
                  <c:v>6860</c:v>
                </c:pt>
                <c:pt idx="6">
                  <c:v>6423</c:v>
                </c:pt>
                <c:pt idx="9">
                  <c:v>6193</c:v>
                </c:pt>
                <c:pt idx="12">
                  <c:v>6441</c:v>
                </c:pt>
              </c:numCache>
            </c:numRef>
          </c:val>
          <c:extLst>
            <c:ext xmlns:c16="http://schemas.microsoft.com/office/drawing/2014/chart" uri="{C3380CC4-5D6E-409C-BE32-E72D297353CC}">
              <c16:uniqueId val="{00000006-7F81-45AC-A0D7-A1E6C3C4BEE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83</c:v>
                </c:pt>
                <c:pt idx="3">
                  <c:v>30</c:v>
                </c:pt>
                <c:pt idx="6">
                  <c:v>10</c:v>
                </c:pt>
                <c:pt idx="9">
                  <c:v>9</c:v>
                </c:pt>
                <c:pt idx="12">
                  <c:v>7</c:v>
                </c:pt>
              </c:numCache>
            </c:numRef>
          </c:val>
          <c:extLst>
            <c:ext xmlns:c16="http://schemas.microsoft.com/office/drawing/2014/chart" uri="{C3380CC4-5D6E-409C-BE32-E72D297353CC}">
              <c16:uniqueId val="{00000007-7F81-45AC-A0D7-A1E6C3C4BEE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6161</c:v>
                </c:pt>
                <c:pt idx="3">
                  <c:v>6204</c:v>
                </c:pt>
                <c:pt idx="6">
                  <c:v>6782</c:v>
                </c:pt>
                <c:pt idx="9">
                  <c:v>7265</c:v>
                </c:pt>
                <c:pt idx="12">
                  <c:v>7516</c:v>
                </c:pt>
              </c:numCache>
            </c:numRef>
          </c:val>
          <c:extLst>
            <c:ext xmlns:c16="http://schemas.microsoft.com/office/drawing/2014/chart" uri="{C3380CC4-5D6E-409C-BE32-E72D297353CC}">
              <c16:uniqueId val="{00000008-7F81-45AC-A0D7-A1E6C3C4BEE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6413</c:v>
                </c:pt>
                <c:pt idx="3">
                  <c:v>6006</c:v>
                </c:pt>
                <c:pt idx="6">
                  <c:v>7715</c:v>
                </c:pt>
                <c:pt idx="9">
                  <c:v>8326</c:v>
                </c:pt>
                <c:pt idx="12">
                  <c:v>7712</c:v>
                </c:pt>
              </c:numCache>
            </c:numRef>
          </c:val>
          <c:extLst>
            <c:ext xmlns:c16="http://schemas.microsoft.com/office/drawing/2014/chart" uri="{C3380CC4-5D6E-409C-BE32-E72D297353CC}">
              <c16:uniqueId val="{00000009-7F81-45AC-A0D7-A1E6C3C4BEE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14285</c:v>
                </c:pt>
                <c:pt idx="3">
                  <c:v>13239</c:v>
                </c:pt>
                <c:pt idx="6">
                  <c:v>11781</c:v>
                </c:pt>
                <c:pt idx="9">
                  <c:v>12048</c:v>
                </c:pt>
                <c:pt idx="12">
                  <c:v>11166</c:v>
                </c:pt>
              </c:numCache>
            </c:numRef>
          </c:val>
          <c:extLst>
            <c:ext xmlns:c16="http://schemas.microsoft.com/office/drawing/2014/chart" uri="{C3380CC4-5D6E-409C-BE32-E72D297353CC}">
              <c16:uniqueId val="{0000000A-7F81-45AC-A0D7-A1E6C3C4BEE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F81-45AC-A0D7-A1E6C3C4BEE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5968</c:v>
                </c:pt>
                <c:pt idx="1">
                  <c:v>6009</c:v>
                </c:pt>
                <c:pt idx="2">
                  <c:v>6009</c:v>
                </c:pt>
              </c:numCache>
            </c:numRef>
          </c:val>
          <c:extLst>
            <c:ext xmlns:c16="http://schemas.microsoft.com/office/drawing/2014/chart" uri="{C3380CC4-5D6E-409C-BE32-E72D297353CC}">
              <c16:uniqueId val="{00000000-3343-488F-8540-787CEB4181A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343-488F-8540-787CEB4181A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41403</c:v>
                </c:pt>
                <c:pt idx="1">
                  <c:v>45074</c:v>
                </c:pt>
                <c:pt idx="2">
                  <c:v>47292</c:v>
                </c:pt>
              </c:numCache>
            </c:numRef>
          </c:val>
          <c:extLst>
            <c:ext xmlns:c16="http://schemas.microsoft.com/office/drawing/2014/chart" uri="{C3380CC4-5D6E-409C-BE32-E72D297353CC}">
              <c16:uniqueId val="{00000002-3343-488F-8540-787CEB4181A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{7EAE9AC3-5ECF-4E9E-BECB-049DA01F6525}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073-4A7A-B180-F0E9F6AF611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{03458490-346E-4DEF-93C2-A28C77571C66}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073-4A7A-B180-F0E9F6AF611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{093DBDF6-8BA3-44DD-A812-C93CE7B664B3}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073-4A7A-B180-F0E9F6AF611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{34F117DF-7E2E-48F6-BECD-C76444E5EA97}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073-4A7A-B180-F0E9F6AF611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{995F022E-9AFD-4909-BEFD-2B36153F9A32}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073-4A7A-B180-F0E9F6AF611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{B4480534-10D8-4307-87B3-6B9262E39B6E}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073-4A7A-B180-F0E9F6AF611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{988B70FA-FDAB-4989-9EA1-44161FBF17AF}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073-4A7A-B180-F0E9F6AF611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{181E0CB5-7AA6-4CB1-8673-D4133ED31634}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073-4A7A-B180-F0E9F6AF611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{5AAAF672-D60F-4A58-94A1-010482A8F485}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073-4A7A-B180-F0E9F6AF611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54.1</c:v>
                </c:pt>
                <c:pt idx="8">
                  <c:v>55.6</c:v>
                </c:pt>
                <c:pt idx="16">
                  <c:v>56.9</c:v>
                </c:pt>
                <c:pt idx="24">
                  <c:v>57.3</c:v>
                </c:pt>
                <c:pt idx="32">
                  <c:v>58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073-4A7A-B180-F0E9F6AF611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{5F3EAC40-10AC-4F79-9B27-D6B16BF0543A}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073-4A7A-B180-F0E9F6AF611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{866A1F66-8C53-4D2A-978B-A996F2E8A44A}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073-4A7A-B180-F0E9F6AF611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{3ED5DB0A-056E-4BD0-957F-D604F4FD5409}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073-4A7A-B180-F0E9F6AF611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{A208C81A-E344-4310-AF88-394834E4A309}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073-4A7A-B180-F0E9F6AF611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{53FA3F69-EF86-4F82-BBB4-8D27425D09BE}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073-4A7A-B180-F0E9F6AF611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{D933E8C4-F499-43FE-827C-9AC7F4536F16}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073-4A7A-B180-F0E9F6AF611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{0DF554A9-181C-4EA3-A019-676416394416}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073-4A7A-B180-F0E9F6AF611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{0EF1576B-1B6E-46F0-868B-94ACCB0480C3}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073-4A7A-B180-F0E9F6AF611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{CED8BABF-C8C7-41ED-AF96-DB8CF225515B}</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073-4A7A-B180-F0E9F6AF611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61</c:v>
                </c:pt>
                <c:pt idx="24">
                  <c:v>62.1</c:v>
                </c:pt>
                <c:pt idx="32">
                  <c:v>68.2</c:v>
                </c:pt>
              </c:numCache>
            </c:numRef>
          </c:xVal>
          <c:yVal>
            <c:numRef>
              <c:f>公会計指標分析・財政指標組合せ分析表!$BP$55:$DC$55</c:f>
              <c:numCache>
                <c:formatCode>#,##0.0;"▲ "#,##0.0</c:formatCode>
                <c:ptCount val="40"/>
                <c:pt idx="0">
                  <c:v>5</c:v>
                </c:pt>
                <c:pt idx="8">
                  <c:v>5.4</c:v>
                </c:pt>
                <c:pt idx="16">
                  <c:v>7.1</c:v>
                </c:pt>
                <c:pt idx="24">
                  <c:v>5</c:v>
                </c:pt>
                <c:pt idx="32">
                  <c:v>0.1</c:v>
                </c:pt>
              </c:numCache>
            </c:numRef>
          </c:yVal>
          <c:smooth val="0"/>
          <c:extLst>
            <c:ext xmlns:c16="http://schemas.microsoft.com/office/drawing/2014/chart" uri="{C3380CC4-5D6E-409C-BE32-E72D297353CC}">
              <c16:uniqueId val="{00000013-8073-4A7A-B180-F0E9F6AF6111}"/>
            </c:ext>
          </c:extLst>
        </c:ser>
        <c:dLbls>
          <c:showLegendKey val="0"/>
          <c:showVal val="1"/>
          <c:showCatName val="0"/>
          <c:showSerName val="0"/>
          <c:showPercent val="0"/>
          <c:showBubbleSize val="0"/>
        </c:dLbls>
        <c:axId val="46179840"/>
        <c:axId val="46181760"/>
      </c:scatterChart>
      <c:valAx>
        <c:axId val="46179840"/>
        <c:scaling>
          <c:orientation val="maxMin"/>
          <c:max val="69"/>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{8E02E03D-5464-4467-BEDC-ECFCC28D1E20}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38C-48C5-9059-80CF5B4B930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{D7C93452-C6F5-4539-96E8-C19FA852DF72}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38C-48C5-9059-80CF5B4B930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{CDB83016-804F-4BC2-BACA-6FDD31035ED6}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38C-48C5-9059-80CF5B4B930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{1EF51508-468F-48E8-BB29-4E58E14EE1CB}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38C-48C5-9059-80CF5B4B930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{C67343CA-8846-442E-BE9E-715F0B6C1C39}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38C-48C5-9059-80CF5B4B9301}"/>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{7EC836C4-7A98-4AEB-848B-71CE96F8C88C}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38C-48C5-9059-80CF5B4B9301}"/>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{ED2C1ADB-2655-4F94-A204-B754F45FE452}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38C-48C5-9059-80CF5B4B930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{35E7D670-7753-4DAE-A66A-380EC1AED756}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38C-48C5-9059-80CF5B4B930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{07048428-36AE-4459-8426-D5915EC8C6E0}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38C-48C5-9059-80CF5B4B93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-0.4</c:v>
                </c:pt>
                <c:pt idx="16">
                  <c:v>-0.7</c:v>
                </c:pt>
                <c:pt idx="24">
                  <c:v>-1.1000000000000001</c:v>
                </c:pt>
                <c:pt idx="32">
                  <c:v>-1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38C-48C5-9059-80CF5B4B930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{ECC9042D-D496-4E08-8917-B7A3C9FBA530}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38C-48C5-9059-80CF5B4B930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{16DDA419-6EAA-4ECC-9064-CB537444A47F}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38C-48C5-9059-80CF5B4B930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{BF79E65D-F9C6-4EA7-96D3-081DCD6BFE81}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38C-48C5-9059-80CF5B4B930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{1AA68AB3-7241-4D28-B298-BB904368FB67}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38C-48C5-9059-80CF5B4B930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{EE21B7BA-7185-4699-82AA-7746ED161799}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38C-48C5-9059-80CF5B4B9301}"/>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{D5374BBE-5B58-46E1-B8AF-CA5E5E86F17E}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38C-48C5-9059-80CF5B4B9301}"/>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{C8177F06-5EC5-4016-9031-6021074F9A77}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38C-48C5-9059-80CF5B4B9301}"/>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{AEC5801D-C2A3-496C-BC5E-E71712CCA12F}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38C-48C5-9059-80CF5B4B9301}"/>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{C71A5C6D-ED3B-4F2D-BAF5-F13AD0CD0174}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38C-48C5-9059-80CF5B4B93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3.4</c:v>
                </c:pt>
                <c:pt idx="24">
                  <c:v>3.6</c:v>
                </c:pt>
                <c:pt idx="32">
                  <c:v>3.6</c:v>
                </c:pt>
              </c:numCache>
            </c:numRef>
          </c:xVal>
          <c:yVal>
            <c:numRef>
              <c:f>公会計指標分析・財政指標組合せ分析表!$BP$77:$DC$77</c:f>
              <c:numCache>
                <c:formatCode>#,##0.0;"▲ "#,##0.0</c:formatCode>
                <c:ptCount val="40"/>
                <c:pt idx="0">
                  <c:v>5</c:v>
                </c:pt>
                <c:pt idx="8">
                  <c:v>5.4</c:v>
                </c:pt>
                <c:pt idx="16">
                  <c:v>7.1</c:v>
                </c:pt>
                <c:pt idx="24">
                  <c:v>5</c:v>
                </c:pt>
                <c:pt idx="32">
                  <c:v>0.1</c:v>
                </c:pt>
              </c:numCache>
            </c:numRef>
          </c:yVal>
          <c:smooth val="0"/>
          <c:extLst>
            <c:ext xmlns:c16="http://schemas.microsoft.com/office/drawing/2014/chart" uri="{C3380CC4-5D6E-409C-BE32-E72D297353CC}">
              <c16:uniqueId val="{00000013-538C-48C5-9059-80CF5B4B9301}"/>
            </c:ext>
          </c:extLst>
        </c:ser>
        <c:dLbls>
          <c:showLegendKey val="0"/>
          <c:showVal val="1"/>
          <c:showCatName val="0"/>
          <c:showSerName val="0"/>
          <c:showPercent val="0"/>
          <c:showBubbleSize val="0"/>
        </c:dLbls>
        <c:axId val="84219776"/>
        <c:axId val="84234240"/>
      </c:scatterChart>
      <c:valAx>
        <c:axId val="84219776"/>
        <c:scaling>
          <c:orientation val="maxMin"/>
          <c:max val="5"/>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元利償還金等</a:t>
          </a:r>
          <a:r>
            <a:rPr lang="en-US" altLang="ja-JP" sz="1100">
              <a:solidFill>
                <a:schemeClr val="dk1"/>
              </a:solidFill>
              <a:effectLst/>
              <a:latin typeface="+mn-lt"/>
              <a:ea typeface="+mn-ea"/>
              <a:cs typeface="+mn-cs"/>
            </a:rPr>
            <a:t>(A)</a:t>
          </a:r>
          <a:r>
            <a:rPr lang="ja-JP" altLang="ja-JP" sz="1100">
              <a:solidFill>
                <a:schemeClr val="dk1"/>
              </a:solidFill>
              <a:effectLst/>
              <a:latin typeface="+mn-lt"/>
              <a:ea typeface="+mn-ea"/>
              <a:cs typeface="+mn-cs"/>
            </a:rPr>
            <a:t>は前年比</a:t>
          </a:r>
          <a:r>
            <a:rPr lang="en-US" altLang="ja-JP" sz="1100">
              <a:solidFill>
                <a:schemeClr val="dk1"/>
              </a:solidFill>
              <a:effectLst/>
              <a:latin typeface="+mn-lt"/>
              <a:ea typeface="+mn-ea"/>
              <a:cs typeface="+mn-cs"/>
            </a:rPr>
            <a:t>205</a:t>
          </a:r>
          <a:r>
            <a:rPr lang="ja-JP" altLang="ja-JP" sz="1100">
              <a:solidFill>
                <a:schemeClr val="dk1"/>
              </a:solidFill>
              <a:effectLst/>
              <a:latin typeface="+mn-lt"/>
              <a:ea typeface="+mn-ea"/>
              <a:cs typeface="+mn-cs"/>
            </a:rPr>
            <a:t>百万円増となった。主な要因として土地開発公社からの土地の買戻し等の債務負担行為に基づく支出額の減が挙げられる。算入公債費等</a:t>
          </a:r>
          <a:r>
            <a:rPr lang="en-US" altLang="ja-JP" sz="1100">
              <a:solidFill>
                <a:schemeClr val="dk1"/>
              </a:solidFill>
              <a:effectLst/>
              <a:latin typeface="+mn-lt"/>
              <a:ea typeface="+mn-ea"/>
              <a:cs typeface="+mn-cs"/>
            </a:rPr>
            <a:t>(B)</a:t>
          </a:r>
          <a:r>
            <a:rPr lang="ja-JP" altLang="ja-JP" sz="1100">
              <a:solidFill>
                <a:schemeClr val="dk1"/>
              </a:solidFill>
              <a:effectLst/>
              <a:latin typeface="+mn-lt"/>
              <a:ea typeface="+mn-ea"/>
              <a:cs typeface="+mn-cs"/>
            </a:rPr>
            <a:t>は前年比</a:t>
          </a:r>
          <a:r>
            <a:rPr lang="en-US" altLang="ja-JP" sz="1100">
              <a:solidFill>
                <a:schemeClr val="dk1"/>
              </a:solidFill>
              <a:effectLst/>
              <a:latin typeface="+mn-lt"/>
              <a:ea typeface="+mn-ea"/>
              <a:cs typeface="+mn-cs"/>
            </a:rPr>
            <a:t>280</a:t>
          </a:r>
          <a:r>
            <a:rPr lang="ja-JP" altLang="ja-JP" sz="1100">
              <a:solidFill>
                <a:schemeClr val="dk1"/>
              </a:solidFill>
              <a:effectLst/>
              <a:latin typeface="+mn-lt"/>
              <a:ea typeface="+mn-ea"/>
              <a:cs typeface="+mn-cs"/>
            </a:rPr>
            <a:t>百万円の増となった。</a:t>
          </a:r>
          <a:r>
            <a:rPr lang="en-US" altLang="ja-JP" sz="1100">
              <a:solidFill>
                <a:schemeClr val="dk1"/>
              </a:solidFill>
              <a:effectLst/>
              <a:latin typeface="+mn-lt"/>
              <a:ea typeface="+mn-ea"/>
              <a:cs typeface="+mn-cs"/>
            </a:rPr>
            <a:t>(A)-(B)</a:t>
          </a:r>
          <a:r>
            <a:rPr lang="ja-JP" altLang="ja-JP" sz="1100">
              <a:solidFill>
                <a:schemeClr val="dk1"/>
              </a:solidFill>
              <a:effectLst/>
              <a:latin typeface="+mn-lt"/>
              <a:ea typeface="+mn-ea"/>
              <a:cs typeface="+mn-cs"/>
            </a:rPr>
            <a:t>である実質公債費比率の分子は直近ではマイナスとなることが多いが、平成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度のように土地開発公社からの買戻しの規模が大きい場合はプラスに転じることもあり、今後も事業の進捗によっては大きく増減すると思われる。また、今後は小中学校をはじめとした公共施設等の大規模改修・更新による起債が見込まれ、元利償還金も増加するとみられることから、引き続き特定財源の確保や適正な起債等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減債基金の積立ては行っていない。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将来負担額</a:t>
          </a:r>
          <a:r>
            <a:rPr lang="en-US" altLang="ja-JP" sz="1100">
              <a:solidFill>
                <a:schemeClr val="dk1"/>
              </a:solidFill>
              <a:effectLst/>
              <a:latin typeface="+mn-lt"/>
              <a:ea typeface="+mn-ea"/>
              <a:cs typeface="+mn-cs"/>
            </a:rPr>
            <a:t>(A)</a:t>
          </a:r>
          <a:r>
            <a:rPr lang="ja-JP" altLang="ja-JP" sz="1100">
              <a:solidFill>
                <a:schemeClr val="dk1"/>
              </a:solidFill>
              <a:effectLst/>
              <a:latin typeface="+mn-lt"/>
              <a:ea typeface="+mn-ea"/>
              <a:cs typeface="+mn-cs"/>
            </a:rPr>
            <a:t>のうち、一般会計等に係る地方債の現在高は</a:t>
          </a:r>
          <a:r>
            <a:rPr lang="ja-JP" altLang="en-US" sz="1100">
              <a:solidFill>
                <a:schemeClr val="dk1"/>
              </a:solidFill>
              <a:effectLst/>
              <a:latin typeface="+mn-lt"/>
              <a:ea typeface="+mn-ea"/>
              <a:cs typeface="+mn-cs"/>
            </a:rPr>
            <a:t>償還が進んだこと及び</a:t>
          </a:r>
          <a:r>
            <a:rPr lang="ja-JP" altLang="ja-JP" sz="1100">
              <a:solidFill>
                <a:schemeClr val="dk1"/>
              </a:solidFill>
              <a:effectLst/>
              <a:latin typeface="+mn-lt"/>
              <a:ea typeface="+mn-ea"/>
              <a:cs typeface="+mn-cs"/>
            </a:rPr>
            <a:t>新規借入れの減</a:t>
          </a:r>
          <a:r>
            <a:rPr lang="ja-JP" altLang="en-US" sz="1100">
              <a:solidFill>
                <a:schemeClr val="dk1"/>
              </a:solidFill>
              <a:effectLst/>
              <a:latin typeface="+mn-lt"/>
              <a:ea typeface="+mn-ea"/>
              <a:cs typeface="+mn-cs"/>
            </a:rPr>
            <a:t>により減と</a:t>
          </a:r>
          <a:r>
            <a:rPr lang="ja-JP" altLang="ja-JP" sz="1100">
              <a:solidFill>
                <a:schemeClr val="dk1"/>
              </a:solidFill>
              <a:effectLst/>
              <a:latin typeface="+mn-lt"/>
              <a:ea typeface="+mn-ea"/>
              <a:cs typeface="+mn-cs"/>
            </a:rPr>
            <a:t>なり、債務負担行為に基づく支出予定額は土地開発公社の所有する土地の取得価額合計が減少したため減となった。組合等負担等見込額は東京たま広域資源循環組合の地方債現在高が減少したため減となり、退職手当負担見込額は算定対象となる職員の増による退職手当支給予定額の増により増となった。結果として、将来負担額</a:t>
          </a:r>
          <a:r>
            <a:rPr lang="en-US" altLang="ja-JP" sz="1100">
              <a:solidFill>
                <a:schemeClr val="dk1"/>
              </a:solidFill>
              <a:effectLst/>
              <a:latin typeface="+mn-lt"/>
              <a:ea typeface="+mn-ea"/>
              <a:cs typeface="+mn-cs"/>
            </a:rPr>
            <a:t>(A)</a:t>
          </a:r>
          <a:r>
            <a:rPr lang="ja-JP" altLang="ja-JP" sz="1100">
              <a:solidFill>
                <a:schemeClr val="dk1"/>
              </a:solidFill>
              <a:effectLst/>
              <a:latin typeface="+mn-lt"/>
              <a:ea typeface="+mn-ea"/>
              <a:cs typeface="+mn-cs"/>
            </a:rPr>
            <a:t>は減となった。</a:t>
          </a:r>
        </a:p>
        <a:p>
          <a:r>
            <a:rPr lang="ja-JP" altLang="ja-JP" sz="1100">
              <a:solidFill>
                <a:schemeClr val="dk1"/>
              </a:solidFill>
              <a:effectLst/>
              <a:latin typeface="+mn-lt"/>
              <a:ea typeface="+mn-ea"/>
              <a:cs typeface="+mn-cs"/>
            </a:rPr>
            <a:t>充当可能財源等</a:t>
          </a:r>
          <a:r>
            <a:rPr lang="en-US" altLang="ja-JP" sz="1100">
              <a:solidFill>
                <a:schemeClr val="dk1"/>
              </a:solidFill>
              <a:effectLst/>
              <a:latin typeface="+mn-lt"/>
              <a:ea typeface="+mn-ea"/>
              <a:cs typeface="+mn-cs"/>
            </a:rPr>
            <a:t>(B)</a:t>
          </a:r>
          <a:r>
            <a:rPr lang="ja-JP" altLang="ja-JP" sz="1100">
              <a:solidFill>
                <a:schemeClr val="dk1"/>
              </a:solidFill>
              <a:effectLst/>
              <a:latin typeface="+mn-lt"/>
              <a:ea typeface="+mn-ea"/>
              <a:cs typeface="+mn-cs"/>
            </a:rPr>
            <a:t>は、充当可能特定歳入が減となったものの、充当可能基金が着実な積立てにより増となったため、前年度比では増となった。</a:t>
          </a:r>
        </a:p>
        <a:p>
          <a:r>
            <a:rPr lang="ja-JP" altLang="ja-JP" sz="1100">
              <a:solidFill>
                <a:schemeClr val="dk1"/>
              </a:solidFill>
              <a:effectLst/>
              <a:latin typeface="+mn-lt"/>
              <a:ea typeface="+mn-ea"/>
              <a:cs typeface="+mn-cs"/>
            </a:rPr>
            <a:t>以上のことから、</a:t>
          </a:r>
          <a:r>
            <a:rPr lang="en-US" altLang="ja-JP" sz="1100">
              <a:solidFill>
                <a:schemeClr val="dk1"/>
              </a:solidFill>
              <a:effectLst/>
              <a:latin typeface="+mn-lt"/>
              <a:ea typeface="+mn-ea"/>
              <a:cs typeface="+mn-cs"/>
            </a:rPr>
            <a:t>(A)-(B)</a:t>
          </a:r>
          <a:r>
            <a:rPr lang="ja-JP" altLang="ja-JP" sz="1100">
              <a:solidFill>
                <a:schemeClr val="dk1"/>
              </a:solidFill>
              <a:effectLst/>
              <a:latin typeface="+mn-lt"/>
              <a:ea typeface="+mn-ea"/>
              <a:cs typeface="+mn-cs"/>
            </a:rPr>
            <a:t>である将来負担比率の分子は、前年度に比べてマイナスとなった（△</a:t>
          </a:r>
          <a:r>
            <a:rPr lang="en-US" altLang="ja-JP" sz="1100">
              <a:solidFill>
                <a:schemeClr val="dk1"/>
              </a:solidFill>
              <a:effectLst/>
              <a:latin typeface="+mn-lt"/>
              <a:ea typeface="+mn-ea"/>
              <a:cs typeface="+mn-cs"/>
            </a:rPr>
            <a:t>1,679</a:t>
          </a:r>
          <a:r>
            <a:rPr lang="ja-JP" altLang="ja-JP" sz="1100">
              <a:solidFill>
                <a:schemeClr val="dk1"/>
              </a:solidFill>
              <a:effectLst/>
              <a:latin typeface="+mn-lt"/>
              <a:ea typeface="+mn-ea"/>
              <a:cs typeface="+mn-cs"/>
            </a:rPr>
            <a:t>百万円、△</a:t>
          </a:r>
          <a:r>
            <a:rPr lang="en-US" altLang="ja-JP" sz="1100">
              <a:solidFill>
                <a:schemeClr val="dk1"/>
              </a:solidFill>
              <a:effectLst/>
              <a:latin typeface="+mn-lt"/>
              <a:ea typeface="+mn-ea"/>
              <a:cs typeface="+mn-cs"/>
            </a:rPr>
            <a:t>4.6</a:t>
          </a:r>
          <a:r>
            <a:rPr lang="ja-JP" altLang="ja-JP" sz="1100">
              <a:solidFill>
                <a:schemeClr val="dk1"/>
              </a:solidFill>
              <a:effectLst/>
              <a:latin typeface="+mn-lt"/>
              <a:ea typeface="+mn-ea"/>
              <a:cs typeface="+mn-cs"/>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新型コロナウイルス感染症対策等のために財政調整基金を</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6900</a:t>
          </a:r>
          <a:r>
            <a:rPr lang="ja-JP" altLang="ja-JP" sz="1100">
              <a:solidFill>
                <a:schemeClr val="dk1"/>
              </a:solidFill>
              <a:effectLst/>
              <a:latin typeface="+mn-lt"/>
              <a:ea typeface="+mn-ea"/>
              <a:cs typeface="+mn-cs"/>
            </a:rPr>
            <a:t>万円、コミュニティセンター施設改修・修繕工事、自転車駐車場用地購入費等に伴い「公共施設整備基金」を</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9500</a:t>
          </a:r>
          <a:r>
            <a:rPr lang="ja-JP" altLang="ja-JP" sz="1100">
              <a:solidFill>
                <a:schemeClr val="dk1"/>
              </a:solidFill>
              <a:effectLst/>
              <a:latin typeface="+mn-lt"/>
              <a:ea typeface="+mn-ea"/>
              <a:cs typeface="+mn-cs"/>
            </a:rPr>
            <a:t>万円、小・中学校校舎等改修工事等に伴い「学校施設整備基金」を</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9000</a:t>
          </a:r>
          <a:r>
            <a:rPr lang="ja-JP" altLang="ja-JP" sz="1100">
              <a:solidFill>
                <a:schemeClr val="dk1"/>
              </a:solidFill>
              <a:effectLst/>
              <a:latin typeface="+mn-lt"/>
              <a:ea typeface="+mn-ea"/>
              <a:cs typeface="+mn-cs"/>
            </a:rPr>
            <a:t>万円、公園リニューアルや公園用地購入費等に伴い「公園緑化基金」を</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7000</a:t>
          </a:r>
          <a:r>
            <a:rPr lang="ja-JP" altLang="ja-JP" sz="1100">
              <a:solidFill>
                <a:schemeClr val="dk1"/>
              </a:solidFill>
              <a:effectLst/>
              <a:latin typeface="+mn-lt"/>
              <a:ea typeface="+mn-ea"/>
              <a:cs typeface="+mn-cs"/>
            </a:rPr>
            <a:t>万円取り崩した一方、歳計剰余金等を各基金に積み立てたこと等により、基金全体としては</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1900</a:t>
          </a:r>
          <a:r>
            <a:rPr lang="ja-JP" altLang="ja-JP" sz="1100">
              <a:solidFill>
                <a:schemeClr val="dk1"/>
              </a:solidFill>
              <a:effectLst/>
              <a:latin typeface="+mn-lt"/>
              <a:ea typeface="+mn-ea"/>
              <a:cs typeface="+mn-cs"/>
            </a:rPr>
            <a:t>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mn-lt"/>
              <a:ea typeface="+mn-ea"/>
              <a:cs typeface="+mn-cs"/>
            </a:rPr>
            <a:t>短期的には「公共施設整備基金」や「学校施設整備基金」への積立てにより増加していく予定だが、公共施設</a:t>
          </a:r>
          <a:r>
            <a:rPr lang="ja-JP" altLang="en-US" sz="1100">
              <a:solidFill>
                <a:schemeClr val="dk1"/>
              </a:solidFill>
              <a:effectLst/>
              <a:latin typeface="+mn-lt"/>
              <a:ea typeface="+mn-ea"/>
              <a:cs typeface="+mn-cs"/>
            </a:rPr>
            <a:t>等</a:t>
          </a:r>
          <a:r>
            <a:rPr lang="ja-JP" altLang="ja-JP" sz="1100">
              <a:solidFill>
                <a:schemeClr val="dk1"/>
              </a:solidFill>
              <a:effectLst/>
              <a:latin typeface="+mn-lt"/>
              <a:ea typeface="+mn-ea"/>
              <a:cs typeface="+mn-cs"/>
            </a:rPr>
            <a:t>の更新も控えており、中長期的には減少傾向が見込まれる。</a:t>
          </a:r>
        </a:p>
        <a:p>
          <a:r>
            <a:rPr lang="ja-JP" altLang="ja-JP" sz="1100">
              <a:solidFill>
                <a:schemeClr val="dk1"/>
              </a:solidFill>
              <a:effectLst/>
              <a:latin typeface="+mn-lt"/>
              <a:ea typeface="+mn-ea"/>
              <a:cs typeface="+mn-cs"/>
            </a:rPr>
            <a:t>施設の更新を確実に行い、年度間の財政負担のバランスを保つために、引き続き財政規律を保ち健全財政を維持していく。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mn-lt"/>
              <a:ea typeface="+mn-ea"/>
              <a:cs typeface="+mn-cs"/>
            </a:rPr>
            <a:t>公共施設整備基金：都市計画施設、福祉施設、その他長期計画に定める公共施設の整備</a:t>
          </a:r>
        </a:p>
        <a:p>
          <a:r>
            <a:rPr lang="ja-JP" altLang="ja-JP" sz="1100">
              <a:solidFill>
                <a:schemeClr val="dk1"/>
              </a:solidFill>
              <a:effectLst/>
              <a:latin typeface="+mn-lt"/>
              <a:ea typeface="+mn-ea"/>
              <a:cs typeface="+mn-cs"/>
            </a:rPr>
            <a:t>学校施設整備基金：市立小学校、中学校、その他学校施設の整備</a:t>
          </a:r>
        </a:p>
        <a:p>
          <a:r>
            <a:rPr lang="ja-JP" altLang="ja-JP" sz="1100">
              <a:solidFill>
                <a:schemeClr val="dk1"/>
              </a:solidFill>
              <a:effectLst/>
              <a:latin typeface="+mn-lt"/>
              <a:ea typeface="+mn-ea"/>
              <a:cs typeface="+mn-cs"/>
            </a:rPr>
            <a:t>公園緑化基金：公園用地の確保並びにみどりの保護、育成及び緑化推進事業</a:t>
          </a:r>
        </a:p>
        <a:p>
          <a:r>
            <a:rPr lang="ja-JP" altLang="ja-JP" sz="1100">
              <a:solidFill>
                <a:schemeClr val="dk1"/>
              </a:solidFill>
              <a:effectLst/>
              <a:latin typeface="+mn-lt"/>
              <a:ea typeface="+mn-ea"/>
              <a:cs typeface="+mn-cs"/>
            </a:rPr>
            <a:t>吉祥寺まちづくり基金：長期計画に定める吉祥寺圏の整備</a:t>
          </a:r>
        </a:p>
        <a:p>
          <a:r>
            <a:rPr lang="ja-JP" altLang="ja-JP" sz="1100">
              <a:solidFill>
                <a:schemeClr val="dk1"/>
              </a:solidFill>
              <a:effectLst/>
              <a:latin typeface="+mn-lt"/>
              <a:ea typeface="+mn-ea"/>
              <a:cs typeface="+mn-cs"/>
            </a:rPr>
            <a:t>高齢者住宅運営基金：高齢者用に配慮された民間アパートを借り上げ、住宅に困窮する高齢者に供給する高齢者向け民間アパート借上事業</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mn-lt"/>
              <a:ea typeface="+mn-ea"/>
              <a:cs typeface="+mn-cs"/>
            </a:rPr>
            <a:t>公共施設整備基金：コミュニティセンター施設改修・修繕工事、自転車駐車場用地購入費等に</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9500</a:t>
          </a:r>
          <a:r>
            <a:rPr lang="ja-JP" altLang="ja-JP" sz="1100">
              <a:solidFill>
                <a:schemeClr val="dk1"/>
              </a:solidFill>
              <a:effectLst/>
              <a:latin typeface="+mn-lt"/>
              <a:ea typeface="+mn-ea"/>
              <a:cs typeface="+mn-cs"/>
            </a:rPr>
            <a:t>万円を充当した一方で、</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9200</a:t>
          </a:r>
          <a:r>
            <a:rPr lang="ja-JP" altLang="ja-JP" sz="1100">
              <a:solidFill>
                <a:schemeClr val="dk1"/>
              </a:solidFill>
              <a:effectLst/>
              <a:latin typeface="+mn-lt"/>
              <a:ea typeface="+mn-ea"/>
              <a:cs typeface="+mn-cs"/>
            </a:rPr>
            <a:t>万円を積み立てたことにより増加</a:t>
          </a:r>
        </a:p>
        <a:p>
          <a:r>
            <a:rPr lang="ja-JP" altLang="ja-JP" sz="1100">
              <a:solidFill>
                <a:schemeClr val="dk1"/>
              </a:solidFill>
              <a:effectLst/>
              <a:latin typeface="+mn-lt"/>
              <a:ea typeface="+mn-ea"/>
              <a:cs typeface="+mn-cs"/>
            </a:rPr>
            <a:t>学校施設整備基金：小・中学校校舎等改修工事</a:t>
          </a:r>
          <a:r>
            <a:rPr lang="ja-JP" altLang="en-US" sz="1100">
              <a:solidFill>
                <a:schemeClr val="dk1"/>
              </a:solidFill>
              <a:effectLst/>
              <a:latin typeface="+mn-lt"/>
              <a:ea typeface="+mn-ea"/>
              <a:cs typeface="+mn-cs"/>
            </a:rPr>
            <a:t>等</a:t>
          </a:r>
          <a:r>
            <a:rPr lang="ja-JP" altLang="ja-JP" sz="1100">
              <a:solidFill>
                <a:schemeClr val="dk1"/>
              </a:solidFill>
              <a:effectLst/>
              <a:latin typeface="+mn-lt"/>
              <a:ea typeface="+mn-ea"/>
              <a:cs typeface="+mn-cs"/>
            </a:rPr>
            <a:t>に</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9000</a:t>
          </a:r>
          <a:r>
            <a:rPr lang="ja-JP" altLang="ja-JP" sz="1100">
              <a:solidFill>
                <a:schemeClr val="dk1"/>
              </a:solidFill>
              <a:effectLst/>
              <a:latin typeface="+mn-lt"/>
              <a:ea typeface="+mn-ea"/>
              <a:cs typeface="+mn-cs"/>
            </a:rPr>
            <a:t>万円を充当した一方で、</a:t>
          </a:r>
          <a:r>
            <a:rPr lang="en-US" altLang="ja-JP" sz="1100">
              <a:solidFill>
                <a:schemeClr val="dk1"/>
              </a:solidFill>
              <a:effectLst/>
              <a:latin typeface="+mn-lt"/>
              <a:ea typeface="+mn-ea"/>
              <a:cs typeface="+mn-cs"/>
            </a:rPr>
            <a:t>18</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2600</a:t>
          </a:r>
          <a:r>
            <a:rPr lang="ja-JP" altLang="ja-JP" sz="1100">
              <a:solidFill>
                <a:schemeClr val="dk1"/>
              </a:solidFill>
              <a:effectLst/>
              <a:latin typeface="+mn-lt"/>
              <a:ea typeface="+mn-ea"/>
              <a:cs typeface="+mn-cs"/>
            </a:rPr>
            <a:t>万円を積み立てたことにより増加</a:t>
          </a:r>
        </a:p>
        <a:p>
          <a:r>
            <a:rPr lang="ja-JP" altLang="ja-JP" sz="1100">
              <a:solidFill>
                <a:schemeClr val="dk1"/>
              </a:solidFill>
              <a:effectLst/>
              <a:latin typeface="+mn-lt"/>
              <a:ea typeface="+mn-ea"/>
              <a:cs typeface="+mn-cs"/>
            </a:rPr>
            <a:t>公園緑化基金：公園リニューアルや公園用地購入費等に</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7000</a:t>
          </a:r>
          <a:r>
            <a:rPr lang="ja-JP" altLang="ja-JP" sz="1100">
              <a:solidFill>
                <a:schemeClr val="dk1"/>
              </a:solidFill>
              <a:effectLst/>
              <a:latin typeface="+mn-lt"/>
              <a:ea typeface="+mn-ea"/>
              <a:cs typeface="+mn-cs"/>
            </a:rPr>
            <a:t>万円を充当した一方で、</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7100</a:t>
          </a:r>
          <a:r>
            <a:rPr lang="ja-JP" altLang="ja-JP" sz="1100">
              <a:solidFill>
                <a:schemeClr val="dk1"/>
              </a:solidFill>
              <a:effectLst/>
              <a:latin typeface="+mn-lt"/>
              <a:ea typeface="+mn-ea"/>
              <a:cs typeface="+mn-cs"/>
            </a:rPr>
            <a:t>万円を積み立てたことにより増加</a:t>
          </a:r>
        </a:p>
        <a:p>
          <a:r>
            <a:rPr lang="ja-JP" altLang="ja-JP" sz="1100">
              <a:solidFill>
                <a:schemeClr val="dk1"/>
              </a:solidFill>
              <a:effectLst/>
              <a:latin typeface="+mn-lt"/>
              <a:ea typeface="+mn-ea"/>
              <a:cs typeface="+mn-cs"/>
            </a:rPr>
            <a:t>吉祥寺まちづくり基金：事業への充当はなく、積立ても基金運用による利子のみ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mn-lt"/>
              <a:ea typeface="+mn-ea"/>
              <a:cs typeface="+mn-cs"/>
            </a:rPr>
            <a:t>公共施設整備基金・学校施設整備基金：公共施設や学校施設の更新に備え、当面は歳計剰余金を積立て予定</a:t>
          </a:r>
        </a:p>
        <a:p>
          <a:r>
            <a:rPr lang="ja-JP" altLang="ja-JP" sz="1100">
              <a:solidFill>
                <a:schemeClr val="dk1"/>
              </a:solidFill>
              <a:effectLst/>
              <a:latin typeface="+mn-lt"/>
              <a:ea typeface="+mn-ea"/>
              <a:cs typeface="+mn-cs"/>
            </a:rPr>
            <a:t>公園緑化基金：公園用地の確保並びにみどりの保護、育成及び緑化推進事業のため、おおむね現在の残高を維持していく。</a:t>
          </a:r>
        </a:p>
        <a:p>
          <a:r>
            <a:rPr lang="ja-JP" altLang="ja-JP" sz="1100">
              <a:solidFill>
                <a:schemeClr val="dk1"/>
              </a:solidFill>
              <a:effectLst/>
              <a:latin typeface="+mn-lt"/>
              <a:ea typeface="+mn-ea"/>
              <a:cs typeface="+mn-cs"/>
            </a:rPr>
            <a:t>吉祥寺まちづくり基金：吉祥寺駅南口駅前広場事業費</a:t>
          </a:r>
          <a:r>
            <a:rPr lang="en-US" altLang="ja-JP" sz="1100">
              <a:solidFill>
                <a:schemeClr val="dk1"/>
              </a:solidFill>
              <a:effectLst/>
              <a:latin typeface="+mn-lt"/>
              <a:ea typeface="+mn-ea"/>
              <a:cs typeface="+mn-cs"/>
            </a:rPr>
            <a:t>46</a:t>
          </a:r>
          <a:r>
            <a:rPr lang="ja-JP" altLang="ja-JP" sz="1100">
              <a:solidFill>
                <a:schemeClr val="dk1"/>
              </a:solidFill>
              <a:effectLst/>
              <a:latin typeface="+mn-lt"/>
              <a:ea typeface="+mn-ea"/>
              <a:cs typeface="+mn-cs"/>
            </a:rPr>
            <a:t>億円を目標に積立て予定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年度途中に新型コロナウイルス感染拡大防止対策に取り組む必要が生じたため、</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6900</a:t>
          </a:r>
          <a:r>
            <a:rPr lang="ja-JP" altLang="ja-JP" sz="1100">
              <a:solidFill>
                <a:schemeClr val="dk1"/>
              </a:solidFill>
              <a:effectLst/>
              <a:latin typeface="+mn-lt"/>
              <a:ea typeface="+mn-ea"/>
              <a:cs typeface="+mn-cs"/>
            </a:rPr>
            <a:t>万円を取り崩した。年度末に歳計剰余金が見込まれたため、</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7000</a:t>
          </a:r>
          <a:r>
            <a:rPr lang="ja-JP" altLang="ja-JP" sz="1100">
              <a:solidFill>
                <a:schemeClr val="dk1"/>
              </a:solidFill>
              <a:effectLst/>
              <a:latin typeface="+mn-lt"/>
              <a:ea typeface="+mn-ea"/>
              <a:cs typeface="+mn-cs"/>
            </a:rPr>
            <a:t>万円を積み戻した。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年度間の財源の調整、災害等不測の事態への対応等のため、残高はおおむね予算規模の</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％程度としている。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減債基金の積立ては行っていない。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87D7A0E-39EF-4DC2-AF03-BC850960A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82B87D9-A212-400D-B69C-A811E33365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1A66C2F3-6A68-4730-BB7A-D80FFA9FADFC}"/>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A88C9037-8088-45F1-9409-E6AB70FCC008}"/>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42B081CA-4EB5-4401-A63B-769B63487419}"/>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CCC4B60-FADC-4948-AA5E-DC4FE3BCC9A5}"/>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0F15282-5B75-4BA8-867A-FBE383E84CC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47111987-B8AF-4799-94C4-9C7F365B8954}"/>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2EF6F10-E827-4A93-84D5-7D50D13B97FA}"/>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C16FBD98-48CA-4293-8CA5-F183B648AFE2}"/>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97A134D-A36C-47BB-8537-27EF93C325D7}"/>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C81318A-B646-47E6-9840-731C2B3DCFC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336CB684-A537-4C59-BD09-A9BD2826C72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4BFBC67-956F-4505-8081-B3274E66AEC1}"/>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DAD7E8AC-CD79-47DB-9506-5C22725FA62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D2DA230-528D-4444-A405-6C1F423BD39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BAB61C23-6891-4852-889A-6A2410055A3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87321ED-0C10-4940-A38E-74687CFC218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0E8CE32-3687-46D1-8E55-79F222D5DDE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6DBB435B-5C3B-4EFC-BF2B-EF893D8F1F1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C7F535AE-97B6-42BA-AD70-AFCDEE880EF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BEB883F3-EA3C-4748-B3FF-10B30C2487E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2252E090-C3AA-49D6-86C4-110B2ACB4A6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7E5E6EC-2D05-4D27-9193-831A666327A7}"/>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C0223C13-B611-47D6-8C60-D9C0E7BA28CA}"/>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2D3E8FB4-73B0-4AD8-B50B-0E54CB592FE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108F344-460B-4F96-94E9-4A208CE62C6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5D049548-106A-4196-8B4A-EE9E61D7CDE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6DCBEF0E-1F87-4B44-9050-8BBFF92D01D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66D2611F-D145-4727-8117-748B0E1BAD5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717B4048-F2A7-4DCB-9F50-A2C231561709}"/>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4A7CE977-39CF-49AE-854E-BEC50909A64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137EAFF3-14DC-42D9-9E12-4B59A7A28FE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758ADB1-93C1-4398-B88A-57C24C59E54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640F7CC-F084-427B-8DC9-FB4D6675AEC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FBDEA2D-75AE-4763-8525-99924FCF9D2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4BF04F8-3EE6-46CC-AF2B-71AEB431E79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F067E4D-EF9D-49C5-8621-7F53F52DB1BA}"/>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97FC20E-AAB1-43A0-9AA7-1032E97805E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725CFDCB-F164-4D15-AB14-F2E6DB076BA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414615C-2555-4B70-8D9D-CCE4C35FEE7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FDFD256-B28C-4DD6-AACF-2D8A90E7649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2365BA12-60DC-4C3F-B78D-59C3268521AD}"/>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C55E044B-BBE5-456D-9024-F5CA86BD858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508D294B-0058-4E7D-8B1F-4BA45CDF325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FBE1AAA-95B0-4720-91F6-6D080C16E7B5}"/>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FD0AEB0-3D98-41EB-9DB8-1B859935E58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CCAAC4B-44FD-4F89-BCC6-10C4CB637CAC}"/>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D5380E0-35D2-46B3-8EE2-F860DFAB08F7}"/>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E26F76A1-665D-4255-9D2F-FD0F27F18A4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15CF19BB-A45A-4751-AE44-909BBC8C76C7}"/>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F8F5DA1F-CF5B-4BBB-A7E5-F087245904B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F37BFC38-D3B5-4D89-AF2B-DEBB5206E1C2}"/>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1415170-0D91-4286-B3B9-550B4D2637C2}"/>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19A4CCA-C0CE-4F4F-A2D9-D8B500BB6CA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A0DF6129-DD56-47EB-BAE9-52032EEC09E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C76FE29-45A6-47CC-AA34-B57644E9147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では、不具合が生じた場合の影響が大きい建築部位・設備機器類の劣化保全整備、時代に即した社会的要求に対応するための改良保全整備を計画的に実施し、施設の長寿命化を図っている。そのため、類似団体と比べて低い比率で推移していると考えられ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年度に有形固定資産減価償却率が増加した要因としては、大規模な改修工事・建築工事があったものの、取得価額の増加よりも減価償却累計額の増加のほうが大きかったことが挙げられる。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E70A7BF-A27C-495B-B8EA-2CFB68F4AE5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8030775-8B4B-4B54-B8BB-2217BDA3A6D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F8124944-EA53-46E3-A3B3-DF25BDC1678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9ED5F818-823F-49E8-8853-2516E2441441}"/>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E13B8F47-8305-4EA4-8F3A-611CF72F7461}"/>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4F7EF1B-08D3-4E15-A0A0-937361E1D326}"/>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4B49D8B-5BB0-459C-8B32-20C2C9F0FD6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4ABD3ABA-9B52-4DEE-949F-E1F4661000A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59664981-9D1A-447B-B33A-0E1B178A894F}"/>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95C3062A-B1D0-4CC3-B826-E51F610D1E38}"/>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B41FDEBB-6E97-4EFA-B8C5-4A5C0D76CBA9}"/>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B793C920-5C87-41F6-8BEF-AC6FB401BE27}"/>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94563C29-FA36-411B-A707-BCDEEDF23ACF}"/>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86A7ABC9-18C4-4D47-8F75-454F17FE62B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267201-5039-4244-9E37-85D45A1B45D7}"/>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27FADCBF-7C9E-4D65-85D6-E97619F72C3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75" name="直線コネクタ 74">
          <a:extLst>
            <a:ext uri="{FF2B5EF4-FFF2-40B4-BE49-F238E27FC236}">
              <a16:creationId xmlns:a16="http://schemas.microsoft.com/office/drawing/2014/main" id="{3D913A9E-272E-4C86-9041-65EEE8AF97D8}"/>
            </a:ext>
          </a:extLst>
        </xdr:cNvPr>
        <xdr:cNvCxnSpPr/>
      </xdr:nvCxnSpPr>
      <xdr:spPr>
        <a:xfrm flipV="1">
          <a:off x="4760595" y="5553922"/>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6" name="有形固定資産減価償却率最小値テキスト">
          <a:extLst>
            <a:ext uri="{FF2B5EF4-FFF2-40B4-BE49-F238E27FC236}">
              <a16:creationId xmlns:a16="http://schemas.microsoft.com/office/drawing/2014/main" id="{0ECF8434-FF81-49C2-9A7F-7AC816ED0BEC}"/>
            </a:ext>
          </a:extLst>
        </xdr:cNvPr>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7" name="直線コネクタ 76">
          <a:extLst>
            <a:ext uri="{FF2B5EF4-FFF2-40B4-BE49-F238E27FC236}">
              <a16:creationId xmlns:a16="http://schemas.microsoft.com/office/drawing/2014/main" id="{79518FDC-832D-4B22-BF1F-C6F454C8146C}"/>
            </a:ext>
          </a:extLst>
        </xdr:cNvPr>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8" name="有形固定資産減価償却率最大値テキスト">
          <a:extLst>
            <a:ext uri="{FF2B5EF4-FFF2-40B4-BE49-F238E27FC236}">
              <a16:creationId xmlns:a16="http://schemas.microsoft.com/office/drawing/2014/main" id="{657A741C-0E02-4878-B9DC-E5E181F537E7}"/>
            </a:ext>
          </a:extLst>
        </xdr:cNvPr>
        <xdr:cNvSpPr txBox="1"/>
      </xdr:nvSpPr>
      <xdr:spPr>
        <a:xfrm>
          <a:off x="4813300" y="5329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9" name="直線コネクタ 78">
          <a:extLst>
            <a:ext uri="{FF2B5EF4-FFF2-40B4-BE49-F238E27FC236}">
              <a16:creationId xmlns:a16="http://schemas.microsoft.com/office/drawing/2014/main" id="{73379DF7-B493-4D3D-8E8D-D79E3F717A9C}"/>
            </a:ext>
          </a:extLst>
        </xdr:cNvPr>
        <xdr:cNvCxnSpPr/>
      </xdr:nvCxnSpPr>
      <xdr:spPr>
        <a:xfrm>
          <a:off x="4673600" y="5553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80" name="有形固定資産減価償却率平均値テキスト">
          <a:extLst>
            <a:ext uri="{FF2B5EF4-FFF2-40B4-BE49-F238E27FC236}">
              <a16:creationId xmlns:a16="http://schemas.microsoft.com/office/drawing/2014/main" id="{6F63F096-369A-419F-AD5E-D263892E6D10}"/>
            </a:ext>
          </a:extLst>
        </xdr:cNvPr>
        <xdr:cNvSpPr txBox="1"/>
      </xdr:nvSpPr>
      <xdr:spPr>
        <a:xfrm>
          <a:off x="4813300" y="625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81" name="フローチャート: 判断 80">
          <a:extLst>
            <a:ext uri="{FF2B5EF4-FFF2-40B4-BE49-F238E27FC236}">
              <a16:creationId xmlns:a16="http://schemas.microsoft.com/office/drawing/2014/main" id="{34F4D0D9-7567-466F-9A99-751FACAF528A}"/>
            </a:ext>
          </a:extLst>
        </xdr:cNvPr>
        <xdr:cNvSpPr/>
      </xdr:nvSpPr>
      <xdr:spPr>
        <a:xfrm>
          <a:off x="4711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82" name="フローチャート: 判断 81">
          <a:extLst>
            <a:ext uri="{FF2B5EF4-FFF2-40B4-BE49-F238E27FC236}">
              <a16:creationId xmlns:a16="http://schemas.microsoft.com/office/drawing/2014/main" id="{4F9944DC-6540-41C7-A8A5-4466BA3BBBF1}"/>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3" name="フローチャート: 判断 82">
          <a:extLst>
            <a:ext uri="{FF2B5EF4-FFF2-40B4-BE49-F238E27FC236}">
              <a16:creationId xmlns:a16="http://schemas.microsoft.com/office/drawing/2014/main" id="{0B7A361A-F27C-44F5-B728-D81D7F82BE49}"/>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4" name="フローチャート: 判断 83">
          <a:extLst>
            <a:ext uri="{FF2B5EF4-FFF2-40B4-BE49-F238E27FC236}">
              <a16:creationId xmlns:a16="http://schemas.microsoft.com/office/drawing/2014/main" id="{D2A5EC3B-FEE1-40B2-8D43-DDA174374B8B}"/>
            </a:ext>
          </a:extLst>
        </xdr:cNvPr>
        <xdr:cNvSpPr/>
      </xdr:nvSpPr>
      <xdr:spPr>
        <a:xfrm>
          <a:off x="2476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85" name="フローチャート: 判断 84">
          <a:extLst>
            <a:ext uri="{FF2B5EF4-FFF2-40B4-BE49-F238E27FC236}">
              <a16:creationId xmlns:a16="http://schemas.microsoft.com/office/drawing/2014/main" id="{BEA51515-14DA-49CF-957C-C7C5E97CFB71}"/>
            </a:ext>
          </a:extLst>
        </xdr:cNvPr>
        <xdr:cNvSpPr/>
      </xdr:nvSpPr>
      <xdr:spPr>
        <a:xfrm>
          <a:off x="1714500" y="60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241417B-DA57-4B73-8130-A0CE4C96F914}"/>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FA1C277-B4D0-4218-98E0-04496050011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EC055D7-C0AE-4A91-9471-3EC5F0ED9E72}"/>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7C3C69C-AE32-4AE3-9B9A-B2DFD78BEF7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F54C746E-38AF-47F7-9C6E-222708C3F95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166158</xdr:rowOff>
    </xdr:from>
    <xdr:to>
      <xdr:col>23</xdr:col>
      <xdr:colOff>136525</xdr:colOff>
      <xdr:row>30</xdr:row>
      <xdr:rowOff>96308</xdr:rowOff>
    </xdr:to>
    <xdr:sp macro="" textlink="">
      <xdr:nvSpPr>
        <xdr:cNvPr id="91" name="楕円 90">
          <a:extLst>
            <a:ext uri="{FF2B5EF4-FFF2-40B4-BE49-F238E27FC236}">
              <a16:creationId xmlns:a16="http://schemas.microsoft.com/office/drawing/2014/main" id="{32186B1E-3DC0-4E57-A392-7670A3AE5072}"/>
            </a:ext>
          </a:extLst>
        </xdr:cNvPr>
        <xdr:cNvSpPr/>
      </xdr:nvSpPr>
      <xdr:spPr>
        <a:xfrm>
          <a:off x="4711700" y="590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17585</xdr:rowOff>
    </xdr:from>
    <xdr:ext cx="405111" cy="259045"/>
    <xdr:sp macro="" textlink="">
      <xdr:nvSpPr>
        <xdr:cNvPr id="92" name="有形固定資産減価償却率該当値テキスト">
          <a:extLst>
            <a:ext uri="{FF2B5EF4-FFF2-40B4-BE49-F238E27FC236}">
              <a16:creationId xmlns:a16="http://schemas.microsoft.com/office/drawing/2014/main" id="{531A4F42-6496-4255-84FB-C50349494F11}"/>
            </a:ext>
          </a:extLst>
        </xdr:cNvPr>
        <xdr:cNvSpPr txBox="1"/>
      </xdr:nvSpPr>
      <xdr:spPr>
        <a:xfrm>
          <a:off x="4813300" y="5761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140970</xdr:rowOff>
    </xdr:from>
    <xdr:to>
      <xdr:col>19</xdr:col>
      <xdr:colOff>187325</xdr:colOff>
      <xdr:row>30</xdr:row>
      <xdr:rowOff>71120</xdr:rowOff>
    </xdr:to>
    <xdr:sp macro="" textlink="">
      <xdr:nvSpPr>
        <xdr:cNvPr id="93" name="楕円 92">
          <a:extLst>
            <a:ext uri="{FF2B5EF4-FFF2-40B4-BE49-F238E27FC236}">
              <a16:creationId xmlns:a16="http://schemas.microsoft.com/office/drawing/2014/main" id="{97EFD440-D791-48F8-B432-34212C211431}"/>
            </a:ext>
          </a:extLst>
        </xdr:cNvPr>
        <xdr:cNvSpPr/>
      </xdr:nvSpPr>
      <xdr:spPr>
        <a:xfrm>
          <a:off x="4000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20320</xdr:rowOff>
    </xdr:from>
    <xdr:to>
      <xdr:col>23</xdr:col>
      <xdr:colOff>85725</xdr:colOff>
      <xdr:row>30</xdr:row>
      <xdr:rowOff>45508</xdr:rowOff>
    </xdr:to>
    <xdr:cxnSp macro="">
      <xdr:nvCxnSpPr>
        <xdr:cNvPr id="94" name="直線コネクタ 93">
          <a:extLst>
            <a:ext uri="{FF2B5EF4-FFF2-40B4-BE49-F238E27FC236}">
              <a16:creationId xmlns:a16="http://schemas.microsoft.com/office/drawing/2014/main" id="{7F64F5B5-C393-412D-9D55-CE96216CD4A3}"/>
            </a:ext>
          </a:extLst>
        </xdr:cNvPr>
        <xdr:cNvCxnSpPr/>
      </xdr:nvCxnSpPr>
      <xdr:spPr>
        <a:xfrm>
          <a:off x="4051300" y="5935345"/>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126577</xdr:rowOff>
    </xdr:from>
    <xdr:to>
      <xdr:col>15</xdr:col>
      <xdr:colOff>187325</xdr:colOff>
      <xdr:row>30</xdr:row>
      <xdr:rowOff>56727</xdr:rowOff>
    </xdr:to>
    <xdr:sp macro="" textlink="">
      <xdr:nvSpPr>
        <xdr:cNvPr id="95" name="楕円 94">
          <a:extLst>
            <a:ext uri="{FF2B5EF4-FFF2-40B4-BE49-F238E27FC236}">
              <a16:creationId xmlns:a16="http://schemas.microsoft.com/office/drawing/2014/main" id="{2396ED4C-B1F0-4F35-9E2C-BF6B19AE96A6}"/>
            </a:ext>
          </a:extLst>
        </xdr:cNvPr>
        <xdr:cNvSpPr/>
      </xdr:nvSpPr>
      <xdr:spPr>
        <a:xfrm>
          <a:off x="3238500" y="587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5927</xdr:rowOff>
    </xdr:from>
    <xdr:to>
      <xdr:col>19</xdr:col>
      <xdr:colOff>136525</xdr:colOff>
      <xdr:row>30</xdr:row>
      <xdr:rowOff>20320</xdr:rowOff>
    </xdr:to>
    <xdr:cxnSp macro="">
      <xdr:nvCxnSpPr>
        <xdr:cNvPr id="96" name="直線コネクタ 95">
          <a:extLst>
            <a:ext uri="{FF2B5EF4-FFF2-40B4-BE49-F238E27FC236}">
              <a16:creationId xmlns:a16="http://schemas.microsoft.com/office/drawing/2014/main" id="{849DFC36-FBAA-4A9E-8B13-ADE8183374EC}"/>
            </a:ext>
          </a:extLst>
        </xdr:cNvPr>
        <xdr:cNvCxnSpPr/>
      </xdr:nvCxnSpPr>
      <xdr:spPr>
        <a:xfrm>
          <a:off x="3289300" y="5920952"/>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79798</xdr:rowOff>
    </xdr:from>
    <xdr:to>
      <xdr:col>11</xdr:col>
      <xdr:colOff>187325</xdr:colOff>
      <xdr:row>30</xdr:row>
      <xdr:rowOff>9948</xdr:rowOff>
    </xdr:to>
    <xdr:sp macro="" textlink="">
      <xdr:nvSpPr>
        <xdr:cNvPr id="97" name="楕円 96">
          <a:extLst>
            <a:ext uri="{FF2B5EF4-FFF2-40B4-BE49-F238E27FC236}">
              <a16:creationId xmlns:a16="http://schemas.microsoft.com/office/drawing/2014/main" id="{3B5A64C1-4262-4ADD-9D64-8B814BB4D2EE}"/>
            </a:ext>
          </a:extLst>
        </xdr:cNvPr>
        <xdr:cNvSpPr/>
      </xdr:nvSpPr>
      <xdr:spPr>
        <a:xfrm>
          <a:off x="2476500" y="582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130598</xdr:rowOff>
    </xdr:from>
    <xdr:to>
      <xdr:col>15</xdr:col>
      <xdr:colOff>136525</xdr:colOff>
      <xdr:row>30</xdr:row>
      <xdr:rowOff>5927</xdr:rowOff>
    </xdr:to>
    <xdr:cxnSp macro="">
      <xdr:nvCxnSpPr>
        <xdr:cNvPr id="98" name="直線コネクタ 97">
          <a:extLst>
            <a:ext uri="{FF2B5EF4-FFF2-40B4-BE49-F238E27FC236}">
              <a16:creationId xmlns:a16="http://schemas.microsoft.com/office/drawing/2014/main" id="{4506E422-31EB-4AEE-B7FF-6059C06617EB}"/>
            </a:ext>
          </a:extLst>
        </xdr:cNvPr>
        <xdr:cNvCxnSpPr/>
      </xdr:nvCxnSpPr>
      <xdr:spPr>
        <a:xfrm>
          <a:off x="2527300" y="5874173"/>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25823</xdr:rowOff>
    </xdr:from>
    <xdr:to>
      <xdr:col>7</xdr:col>
      <xdr:colOff>187325</xdr:colOff>
      <xdr:row>29</xdr:row>
      <xdr:rowOff>127423</xdr:rowOff>
    </xdr:to>
    <xdr:sp macro="" textlink="">
      <xdr:nvSpPr>
        <xdr:cNvPr id="99" name="楕円 98">
          <a:extLst>
            <a:ext uri="{FF2B5EF4-FFF2-40B4-BE49-F238E27FC236}">
              <a16:creationId xmlns:a16="http://schemas.microsoft.com/office/drawing/2014/main" id="{5644F524-76E5-4397-8E43-250D16430320}"/>
            </a:ext>
          </a:extLst>
        </xdr:cNvPr>
        <xdr:cNvSpPr/>
      </xdr:nvSpPr>
      <xdr:spPr>
        <a:xfrm>
          <a:off x="1714500" y="57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76623</xdr:rowOff>
    </xdr:from>
    <xdr:to>
      <xdr:col>11</xdr:col>
      <xdr:colOff>136525</xdr:colOff>
      <xdr:row>29</xdr:row>
      <xdr:rowOff>130598</xdr:rowOff>
    </xdr:to>
    <xdr:cxnSp macro="">
      <xdr:nvCxnSpPr>
        <xdr:cNvPr id="100" name="直線コネクタ 99">
          <a:extLst>
            <a:ext uri="{FF2B5EF4-FFF2-40B4-BE49-F238E27FC236}">
              <a16:creationId xmlns:a16="http://schemas.microsoft.com/office/drawing/2014/main" id="{9F044CCE-F69D-4484-8F5A-CA55C78BB79B}"/>
            </a:ext>
          </a:extLst>
        </xdr:cNvPr>
        <xdr:cNvCxnSpPr/>
      </xdr:nvCxnSpPr>
      <xdr:spPr>
        <a:xfrm>
          <a:off x="1765300" y="5820198"/>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101" name="n_1aveValue有形固定資産減価償却率">
          <a:extLst>
            <a:ext uri="{FF2B5EF4-FFF2-40B4-BE49-F238E27FC236}">
              <a16:creationId xmlns:a16="http://schemas.microsoft.com/office/drawing/2014/main" id="{203943EF-2A83-4A67-8421-C05E028205C7}"/>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102" name="n_2aveValue有形固定資産減価償却率">
          <a:extLst>
            <a:ext uri="{FF2B5EF4-FFF2-40B4-BE49-F238E27FC236}">
              <a16:creationId xmlns:a16="http://schemas.microsoft.com/office/drawing/2014/main" id="{E6FBE5AF-D8B4-44A6-A0F8-38FBD27EFD73}"/>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103" name="n_3aveValue有形固定資産減価償却率">
          <a:extLst>
            <a:ext uri="{FF2B5EF4-FFF2-40B4-BE49-F238E27FC236}">
              <a16:creationId xmlns:a16="http://schemas.microsoft.com/office/drawing/2014/main" id="{7F05F790-BDF2-4750-B414-FDD7C2BAA5AA}"/>
            </a:ext>
          </a:extLst>
        </xdr:cNvPr>
        <xdr:cNvSpPr txBox="1"/>
      </xdr:nvSpPr>
      <xdr:spPr>
        <a:xfrm>
          <a:off x="2324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45525</xdr:rowOff>
    </xdr:from>
    <xdr:ext cx="405111" cy="259045"/>
    <xdr:sp macro="" textlink="">
      <xdr:nvSpPr>
        <xdr:cNvPr id="104" name="n_4aveValue有形固定資産減価償却率">
          <a:extLst>
            <a:ext uri="{FF2B5EF4-FFF2-40B4-BE49-F238E27FC236}">
              <a16:creationId xmlns:a16="http://schemas.microsoft.com/office/drawing/2014/main" id="{04015E47-2F1C-4485-A0E9-A47C61B2471A}"/>
            </a:ext>
          </a:extLst>
        </xdr:cNvPr>
        <xdr:cNvSpPr txBox="1"/>
      </xdr:nvSpPr>
      <xdr:spPr>
        <a:xfrm>
          <a:off x="1562744" y="61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87647</xdr:rowOff>
    </xdr:from>
    <xdr:ext cx="405111" cy="259045"/>
    <xdr:sp macro="" textlink="">
      <xdr:nvSpPr>
        <xdr:cNvPr id="105" name="n_1mainValue有形固定資産減価償却率">
          <a:extLst>
            <a:ext uri="{FF2B5EF4-FFF2-40B4-BE49-F238E27FC236}">
              <a16:creationId xmlns:a16="http://schemas.microsoft.com/office/drawing/2014/main" id="{EC1443AC-77A6-4B17-AC24-FF8505975035}"/>
            </a:ext>
          </a:extLst>
        </xdr:cNvPr>
        <xdr:cNvSpPr txBox="1"/>
      </xdr:nvSpPr>
      <xdr:spPr>
        <a:xfrm>
          <a:off x="3836044"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73254</xdr:rowOff>
    </xdr:from>
    <xdr:ext cx="405111" cy="259045"/>
    <xdr:sp macro="" textlink="">
      <xdr:nvSpPr>
        <xdr:cNvPr id="106" name="n_2mainValue有形固定資産減価償却率">
          <a:extLst>
            <a:ext uri="{FF2B5EF4-FFF2-40B4-BE49-F238E27FC236}">
              <a16:creationId xmlns:a16="http://schemas.microsoft.com/office/drawing/2014/main" id="{1C6EBFA9-4199-4F14-866F-7F5A766E9624}"/>
            </a:ext>
          </a:extLst>
        </xdr:cNvPr>
        <xdr:cNvSpPr txBox="1"/>
      </xdr:nvSpPr>
      <xdr:spPr>
        <a:xfrm>
          <a:off x="3086744" y="5645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26475</xdr:rowOff>
    </xdr:from>
    <xdr:ext cx="405111" cy="259045"/>
    <xdr:sp macro="" textlink="">
      <xdr:nvSpPr>
        <xdr:cNvPr id="107" name="n_3mainValue有形固定資産減価償却率">
          <a:extLst>
            <a:ext uri="{FF2B5EF4-FFF2-40B4-BE49-F238E27FC236}">
              <a16:creationId xmlns:a16="http://schemas.microsoft.com/office/drawing/2014/main" id="{4630AC7A-D6A7-4775-B32C-6FC145D0AAC7}"/>
            </a:ext>
          </a:extLst>
        </xdr:cNvPr>
        <xdr:cNvSpPr txBox="1"/>
      </xdr:nvSpPr>
      <xdr:spPr>
        <a:xfrm>
          <a:off x="2324744" y="5598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143950</xdr:rowOff>
    </xdr:from>
    <xdr:ext cx="405111" cy="259045"/>
    <xdr:sp macro="" textlink="">
      <xdr:nvSpPr>
        <xdr:cNvPr id="108" name="n_4mainValue有形固定資産減価償却率">
          <a:extLst>
            <a:ext uri="{FF2B5EF4-FFF2-40B4-BE49-F238E27FC236}">
              <a16:creationId xmlns:a16="http://schemas.microsoft.com/office/drawing/2014/main" id="{8D1A1AEE-17F5-4215-8711-C1B79CC995EA}"/>
            </a:ext>
          </a:extLst>
        </xdr:cNvPr>
        <xdr:cNvSpPr txBox="1"/>
      </xdr:nvSpPr>
      <xdr:spPr>
        <a:xfrm>
          <a:off x="1562744" y="5544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5FAC0D05-3F86-47DD-AB80-940AAC6AB73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FC75C139-DDDA-481C-B48C-2A86E4F4EF8D}"/>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5377C860-18F2-4421-B416-BD11DDFC974F}"/>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6F9B89D1-B8DF-4B0F-9005-5FCC36AA9B2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E16526D5-88CC-451D-B76D-E69D4D3DFE2C}"/>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33EEE758-44AE-4131-8B5D-46062E49BBD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F625D53D-83A4-4B8F-AE30-272FCA1B5C7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C76D3DF1-1B5C-4EDD-8976-B016BEFD15C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EC8B569D-7429-4A0D-BD37-A527843CB28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5A61AD4F-E93A-4D72-972B-58AFF9EF5E66}"/>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C56B7B0-0A03-47D0-AC5A-DA3762BB03E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63CF605A-F5EA-4213-B527-4CF682E0F1D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5B80A25-DD9A-4ED7-86CF-29C3F0F02C4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算定式の分子にあたる（将来負担額）－（充当可能財源）が負数であるため、債務償還可能年数は「－」となっている。充当可能財源とされるもののうち、充当可能基金残高が十分にあることが要因と考えられる。</a:t>
          </a:r>
        </a:p>
        <a:p>
          <a:r>
            <a:rPr kumimoji="1" lang="ja-JP" altLang="en-US" sz="1100">
              <a:latin typeface="ＭＳ Ｐゴシック" panose="020B0600070205080204" pitchFamily="50" charset="-128"/>
              <a:ea typeface="ＭＳ Ｐゴシック" panose="020B0600070205080204" pitchFamily="50" charset="-128"/>
            </a:rPr>
            <a:t>今後は老朽化した公共施設、小中学校の建替え及び都市基盤の更新費用などが増加することが見込まれていることから、経常経費の縮減や公共施設の総量の縮減等を図るとともに、引き続き基金の積立を着実に行っ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CD69DF2C-525E-4D15-8D22-E80949FFB52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1E6F8D2D-621B-4D71-8EB4-C3479525D8D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1B3D44BD-2E5E-4156-9AEA-8260FD76E13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D2425A3C-123B-4D78-AEED-F1147F97A0FF}"/>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F21836C1-917B-4990-AB76-E55BC8DCBEB9}"/>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57144D18-F744-4998-8DCB-7D71139EEAD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38CC54FB-E0CF-4A88-A289-01F1CE81266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A67F722A-1190-4E38-A65E-8046B6CD7CB2}"/>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DEB49FD2-60B2-4C8F-89FB-57DDF16AC22B}"/>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C15D3518-EF02-40E8-B2B1-A9FDFF0565C8}"/>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407DCCE5-059F-4436-AF8E-B6D93D451CD3}"/>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BE853846-81A4-4D77-BD26-D3856BBBC8B1}"/>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A8CC354-4138-43A6-9743-55E1F21D572A}"/>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648A74E7-FEEF-4C1A-857C-6B19BB0EE27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854DE86A-7A31-42BE-BFC3-7F607218DB33}"/>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3D15004A-2244-426F-ABB8-8D91208FBD27}"/>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FF503EF6-5404-4BD0-808B-E713C7F7E45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9" name="直線コネクタ 138">
          <a:extLst>
            <a:ext uri="{FF2B5EF4-FFF2-40B4-BE49-F238E27FC236}">
              <a16:creationId xmlns:a16="http://schemas.microsoft.com/office/drawing/2014/main" id="{72B2A1AE-6721-4CCE-B404-C22B603407B2}"/>
            </a:ext>
          </a:extLst>
        </xdr:cNvPr>
        <xdr:cNvCxnSpPr/>
      </xdr:nvCxnSpPr>
      <xdr:spPr>
        <a:xfrm flipV="1">
          <a:off x="14793595" y="5261428"/>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40" name="債務償還比率最小値テキスト">
          <a:extLst>
            <a:ext uri="{FF2B5EF4-FFF2-40B4-BE49-F238E27FC236}">
              <a16:creationId xmlns:a16="http://schemas.microsoft.com/office/drawing/2014/main" id="{82EAB737-1711-4E3D-A094-8E2B3918C607}"/>
            </a:ext>
          </a:extLst>
        </xdr:cNvPr>
        <xdr:cNvSpPr txBox="1"/>
      </xdr:nvSpPr>
      <xdr:spPr>
        <a:xfrm>
          <a:off x="14846300" y="67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41" name="直線コネクタ 140">
          <a:extLst>
            <a:ext uri="{FF2B5EF4-FFF2-40B4-BE49-F238E27FC236}">
              <a16:creationId xmlns:a16="http://schemas.microsoft.com/office/drawing/2014/main" id="{BD07F779-D062-45C2-A54D-2AE7B2CBDF9D}"/>
            </a:ext>
          </a:extLst>
        </xdr:cNvPr>
        <xdr:cNvCxnSpPr/>
      </xdr:nvCxnSpPr>
      <xdr:spPr>
        <a:xfrm>
          <a:off x="14706600" y="6740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23E609FB-7263-4174-8238-20E1E1B916AD}"/>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6DEA80C9-F3DC-4B39-B2E9-C81AF3C317F7}"/>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44" name="債務償還比率平均値テキスト">
          <a:extLst>
            <a:ext uri="{FF2B5EF4-FFF2-40B4-BE49-F238E27FC236}">
              <a16:creationId xmlns:a16="http://schemas.microsoft.com/office/drawing/2014/main" id="{5EABF184-62DD-4586-9D87-C4667CB33E03}"/>
            </a:ext>
          </a:extLst>
        </xdr:cNvPr>
        <xdr:cNvSpPr txBox="1"/>
      </xdr:nvSpPr>
      <xdr:spPr>
        <a:xfrm>
          <a:off x="14846300" y="5813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45" name="フローチャート: 判断 144">
          <a:extLst>
            <a:ext uri="{FF2B5EF4-FFF2-40B4-BE49-F238E27FC236}">
              <a16:creationId xmlns:a16="http://schemas.microsoft.com/office/drawing/2014/main" id="{0F36AF45-CBA0-4AC1-A8A3-F9E7AE91AC9E}"/>
            </a:ext>
          </a:extLst>
        </xdr:cNvPr>
        <xdr:cNvSpPr/>
      </xdr:nvSpPr>
      <xdr:spPr>
        <a:xfrm>
          <a:off x="147447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6" name="フローチャート: 判断 145">
          <a:extLst>
            <a:ext uri="{FF2B5EF4-FFF2-40B4-BE49-F238E27FC236}">
              <a16:creationId xmlns:a16="http://schemas.microsoft.com/office/drawing/2014/main" id="{A1C01158-BF7C-4E4A-B9E1-CA20F9116628}"/>
            </a:ext>
          </a:extLst>
        </xdr:cNvPr>
        <xdr:cNvSpPr/>
      </xdr:nvSpPr>
      <xdr:spPr>
        <a:xfrm>
          <a:off x="14033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47" name="フローチャート: 判断 146">
          <a:extLst>
            <a:ext uri="{FF2B5EF4-FFF2-40B4-BE49-F238E27FC236}">
              <a16:creationId xmlns:a16="http://schemas.microsoft.com/office/drawing/2014/main" id="{902E9A0D-5921-4F49-93FB-5DFC4632635E}"/>
            </a:ext>
          </a:extLst>
        </xdr:cNvPr>
        <xdr:cNvSpPr/>
      </xdr:nvSpPr>
      <xdr:spPr>
        <a:xfrm>
          <a:off x="13271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57613</xdr:rowOff>
    </xdr:from>
    <xdr:to>
      <xdr:col>64</xdr:col>
      <xdr:colOff>123825</xdr:colOff>
      <xdr:row>31</xdr:row>
      <xdr:rowOff>159213</xdr:rowOff>
    </xdr:to>
    <xdr:sp macro="" textlink="">
      <xdr:nvSpPr>
        <xdr:cNvPr id="148" name="フローチャート: 判断 147">
          <a:extLst>
            <a:ext uri="{FF2B5EF4-FFF2-40B4-BE49-F238E27FC236}">
              <a16:creationId xmlns:a16="http://schemas.microsoft.com/office/drawing/2014/main" id="{DD7BF595-4381-485B-AAA0-49923D998E19}"/>
            </a:ext>
          </a:extLst>
        </xdr:cNvPr>
        <xdr:cNvSpPr/>
      </xdr:nvSpPr>
      <xdr:spPr>
        <a:xfrm>
          <a:off x="12509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38644</xdr:rowOff>
    </xdr:from>
    <xdr:to>
      <xdr:col>60</xdr:col>
      <xdr:colOff>123825</xdr:colOff>
      <xdr:row>31</xdr:row>
      <xdr:rowOff>140244</xdr:rowOff>
    </xdr:to>
    <xdr:sp macro="" textlink="">
      <xdr:nvSpPr>
        <xdr:cNvPr id="149" name="フローチャート: 判断 148">
          <a:extLst>
            <a:ext uri="{FF2B5EF4-FFF2-40B4-BE49-F238E27FC236}">
              <a16:creationId xmlns:a16="http://schemas.microsoft.com/office/drawing/2014/main" id="{4F7C543A-1353-47D1-9BD0-E4150ADFD71F}"/>
            </a:ext>
          </a:extLst>
        </xdr:cNvPr>
        <xdr:cNvSpPr/>
      </xdr:nvSpPr>
      <xdr:spPr>
        <a:xfrm>
          <a:off x="11747500" y="61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A0D0100-6E7A-461C-B39A-BD50018154E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8CEE61E-E9E3-46B9-BEE2-8751322961A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1D542C8-1853-4561-843C-84689E42DAC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62BD4CB-476C-4FC9-BBE3-F3E90836C93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D3D9D73E-1D8D-4C63-BAE9-4553564B510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1904</xdr:rowOff>
    </xdr:from>
    <xdr:ext cx="469744" cy="259045"/>
    <xdr:sp macro="" textlink="">
      <xdr:nvSpPr>
        <xdr:cNvPr id="155" name="n_1aveValue債務償還比率">
          <a:extLst>
            <a:ext uri="{FF2B5EF4-FFF2-40B4-BE49-F238E27FC236}">
              <a16:creationId xmlns:a16="http://schemas.microsoft.com/office/drawing/2014/main" id="{90C432B1-2B51-4E12-942A-12CAB9F96D89}"/>
            </a:ext>
          </a:extLst>
        </xdr:cNvPr>
        <xdr:cNvSpPr txBox="1"/>
      </xdr:nvSpPr>
      <xdr:spPr>
        <a:xfrm>
          <a:off x="13836727" y="557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44657</xdr:rowOff>
    </xdr:from>
    <xdr:ext cx="469744" cy="259045"/>
    <xdr:sp macro="" textlink="">
      <xdr:nvSpPr>
        <xdr:cNvPr id="156" name="n_2aveValue債務償還比率">
          <a:extLst>
            <a:ext uri="{FF2B5EF4-FFF2-40B4-BE49-F238E27FC236}">
              <a16:creationId xmlns:a16="http://schemas.microsoft.com/office/drawing/2014/main" id="{1E77640C-F9A2-4F4E-8D82-1309C4A749B6}"/>
            </a:ext>
          </a:extLst>
        </xdr:cNvPr>
        <xdr:cNvSpPr txBox="1"/>
      </xdr:nvSpPr>
      <xdr:spPr>
        <a:xfrm>
          <a:off x="13087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4290</xdr:rowOff>
    </xdr:from>
    <xdr:ext cx="469744" cy="259045"/>
    <xdr:sp macro="" textlink="">
      <xdr:nvSpPr>
        <xdr:cNvPr id="157" name="n_3aveValue債務償還比率">
          <a:extLst>
            <a:ext uri="{FF2B5EF4-FFF2-40B4-BE49-F238E27FC236}">
              <a16:creationId xmlns:a16="http://schemas.microsoft.com/office/drawing/2014/main" id="{D779A440-2D25-4155-8EE1-4E416F4F9C8F}"/>
            </a:ext>
          </a:extLst>
        </xdr:cNvPr>
        <xdr:cNvSpPr txBox="1"/>
      </xdr:nvSpPr>
      <xdr:spPr>
        <a:xfrm>
          <a:off x="12325427" y="591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156771</xdr:rowOff>
    </xdr:from>
    <xdr:ext cx="469744" cy="259045"/>
    <xdr:sp macro="" textlink="">
      <xdr:nvSpPr>
        <xdr:cNvPr id="158" name="n_4aveValue債務償還比率">
          <a:extLst>
            <a:ext uri="{FF2B5EF4-FFF2-40B4-BE49-F238E27FC236}">
              <a16:creationId xmlns:a16="http://schemas.microsoft.com/office/drawing/2014/main" id="{AB341D0A-0127-48DA-8644-1A3E89E8215C}"/>
            </a:ext>
          </a:extLst>
        </xdr:cNvPr>
        <xdr:cNvSpPr txBox="1"/>
      </xdr:nvSpPr>
      <xdr:spPr>
        <a:xfrm>
          <a:off x="11563427" y="59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D99A5781-0EAA-4A95-8E50-3217FEF79F5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78F19465-8011-497B-B9E4-0D75FB72DBB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A6E27CEA-FFF2-4F14-BE73-CFF414D42B5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468504EE-809F-41D3-9533-6653BAD9B17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4C30E817-92DB-4592-8154-FE939891B8F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655A6DBC-DA61-4187-BD16-0B635ACCB1A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7E9170E-DB08-411E-920A-ED5DD6CC6CB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4EA04BF-6120-4805-A79B-E2C26D2CB25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BE0CD65-71AE-43FE-A978-0F531303E8A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41294D6-E2D8-491F-B6F7-956DA9B4A25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63FC625-D10B-42D7-9504-3EB4AFFBCBC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BA5E03B-C2A5-4D22-A14E-1EE35D61715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99E9806-7D42-4D60-AF54-893657EB0EE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667261F-BF30-43F8-A37B-17C736CF2C0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395AE81-CDD3-4060-A6FE-3D51226B197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6132891-1E2A-454A-AD10-9656B1E3E96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C47C082-76DE-42ED-9C3B-1EE1D6FCDE9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A4FADF9-2BC4-4027-87E4-8CB45F501F7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59B36C3-1FD0-424E-9FC5-AC2333D989E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8321172-26C7-4E90-955E-4D8CA093B94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964BBA9-B604-4E4A-BEC0-C4654384380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61880CB-9C82-4464-8C29-BEB89F641CD4}"/>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4AA8900-2ED6-450E-9581-D2E479A19E7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1BF2670-C26D-45B9-B493-9FCCA918165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681B976-20B7-443E-90B3-13702780B25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C053E42-1677-4E0C-8701-7153A8B40CB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C9DE0D0-EDF1-4A48-AD65-D3E081DE4F8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B1D3C62-9D2F-4966-81F6-1AD6BF00108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49C3841-9625-44EC-A07C-39B5593E024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853E61A-9DDC-445B-8CF2-4CC8D59DAB3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2A6C836-A882-4BF9-96E6-49B44C3D384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6635E28-1567-4319-A1D3-A702EC04526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30564F3-1839-4714-A106-C84ED9E4D3E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D0E8159-0D22-4DC0-864F-14B36938864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C7696E1-96CC-47A4-A59B-16618E0565F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440562D-9B21-4EDA-853B-10E2F49ABC9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85D48EA-5DEF-47AC-8F7C-ABB9CE28416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869ECCB-61FC-4885-9262-B6BCAEADBD6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C433224-F728-416B-BA6E-0A9F7346BA7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A22C314-224F-4047-8AE2-45905B81584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692D41B-A548-4790-8DD4-95DCE29B993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BA911FA-9186-4414-AA26-A85271AE8B7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30E32DC-BDA4-4D50-B614-4B671AB89C3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3C0CCFE-2025-4103-8875-453A9015C26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9ABCC4D-276C-4056-811A-82129BED13C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33D8CE0-1FDB-40D7-9722-8F31738F511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21C6467-D771-4B93-859E-C66B274A52B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1C2164F-5385-4E97-A952-C49AEBE182E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6DFA520-E627-41CB-BCD9-C785E769C82B}"/>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6B1D95D-446E-449F-BF21-CC5834020A5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46257A6-7748-4A81-9A2E-62FF666C567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4FDE121-7765-4BF9-A2AA-911EBCC964D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192444D-94AD-4945-A59D-91215325E01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B0F1C9C-D16A-4CC3-AF4D-336A309FD0D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0268EAB-CAB0-4927-9802-4B9687515664}"/>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7EE822D-858C-436D-99DC-0E53D037C0E6}"/>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9107010-FDAE-40FD-91A8-B24C000EEB7C}"/>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0F8EA16-674F-48C1-B403-3D78F019A94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59FEF95-0BA5-4C59-ADC9-54E09CFDA786}"/>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94ECA4F-280D-4A8C-9FD5-176D348D6D5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6F94021-B2A1-4475-8B5A-3A2170F9CA2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7D6AF32C-CB84-4FF5-BE04-6FA17CB671E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C64B2469-794E-4D6A-B935-735A69C74609}"/>
            </a:ext>
          </a:extLst>
        </xdr:cNvPr>
        <xdr:cNvCxnSpPr/>
      </xdr:nvCxnSpPr>
      <xdr:spPr>
        <a:xfrm flipV="1">
          <a:off x="4634865" y="5863046"/>
          <a:ext cx="0" cy="122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A5443FA9-BD1D-4573-8001-822DBD694383}"/>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990911AF-6411-41EE-AAEA-4786C9146C8C}"/>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D73F6134-A29C-457E-A0D1-783A97E65C3A}"/>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5AA8AF09-AEBB-4D59-B7E5-CC025A4A48C9}"/>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18886</xdr:rowOff>
    </xdr:from>
    <xdr:ext cx="405111" cy="259045"/>
    <xdr:sp macro="" textlink="">
      <xdr:nvSpPr>
        <xdr:cNvPr id="63" name="【道路】&#10;有形固定資産減価償却率平均値テキスト">
          <a:extLst>
            <a:ext uri="{FF2B5EF4-FFF2-40B4-BE49-F238E27FC236}">
              <a16:creationId xmlns:a16="http://schemas.microsoft.com/office/drawing/2014/main" id="{588FF1ED-73F1-4517-B785-BE000F2458E1}"/>
            </a:ext>
          </a:extLst>
        </xdr:cNvPr>
        <xdr:cNvSpPr txBox="1"/>
      </xdr:nvSpPr>
      <xdr:spPr>
        <a:xfrm>
          <a:off x="4673600" y="6533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2F6D8FA1-49E5-4D42-8668-71CDC744D4FE}"/>
            </a:ext>
          </a:extLst>
        </xdr:cNvPr>
        <xdr:cNvSpPr/>
      </xdr:nvSpPr>
      <xdr:spPr>
        <a:xfrm>
          <a:off x="4584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ABC090E2-42CB-4075-9415-6BF6C59F491C}"/>
            </a:ext>
          </a:extLst>
        </xdr:cNvPr>
        <xdr:cNvSpPr/>
      </xdr:nvSpPr>
      <xdr:spPr>
        <a:xfrm>
          <a:off x="3746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754A0200-1D2B-4E76-9976-B6B312266EE7}"/>
            </a:ext>
          </a:extLst>
        </xdr:cNvPr>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157662</xdr:rowOff>
    </xdr:from>
    <xdr:to>
      <xdr:col>10</xdr:col>
      <xdr:colOff>165100</xdr:colOff>
      <xdr:row>39</xdr:row>
      <xdr:rowOff>87812</xdr:rowOff>
    </xdr:to>
    <xdr:sp macro="" textlink="">
      <xdr:nvSpPr>
        <xdr:cNvPr id="67" name="フローチャート: 判断 66">
          <a:extLst>
            <a:ext uri="{FF2B5EF4-FFF2-40B4-BE49-F238E27FC236}">
              <a16:creationId xmlns:a16="http://schemas.microsoft.com/office/drawing/2014/main" id="{6D559C1C-E6B3-4C62-80B7-91DAD29DC56D}"/>
            </a:ext>
          </a:extLst>
        </xdr:cNvPr>
        <xdr:cNvSpPr/>
      </xdr:nvSpPr>
      <xdr:spPr>
        <a:xfrm>
          <a:off x="1968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129903</xdr:rowOff>
    </xdr:from>
    <xdr:to>
      <xdr:col>6</xdr:col>
      <xdr:colOff>38100</xdr:colOff>
      <xdr:row>39</xdr:row>
      <xdr:rowOff>60053</xdr:rowOff>
    </xdr:to>
    <xdr:sp macro="" textlink="">
      <xdr:nvSpPr>
        <xdr:cNvPr id="68" name="フローチャート: 判断 67">
          <a:extLst>
            <a:ext uri="{FF2B5EF4-FFF2-40B4-BE49-F238E27FC236}">
              <a16:creationId xmlns:a16="http://schemas.microsoft.com/office/drawing/2014/main" id="{42B98704-7248-46DD-8C22-34F5D55F4025}"/>
            </a:ext>
          </a:extLst>
        </xdr:cNvPr>
        <xdr:cNvSpPr/>
      </xdr:nvSpPr>
      <xdr:spPr>
        <a:xfrm>
          <a:off x="1079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800271E-9284-41EB-A195-64DA6F722AA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9FF87DC-4830-49EE-9DFA-74477CC6B48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F27E36C-A19D-4E39-8B6A-5DAC8D02AA1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E7D273C-330E-4FEA-A162-D3E0FB4DB66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45B997F-BC3F-428B-B6D0-CADAF6BD1B5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58057</xdr:rowOff>
    </xdr:from>
    <xdr:to>
      <xdr:col>24</xdr:col>
      <xdr:colOff>114300</xdr:colOff>
      <xdr:row>39</xdr:row>
      <xdr:rowOff>159657</xdr:rowOff>
    </xdr:to>
    <xdr:sp macro="" textlink="">
      <xdr:nvSpPr>
        <xdr:cNvPr id="74" name="楕円 73">
          <a:extLst>
            <a:ext uri="{FF2B5EF4-FFF2-40B4-BE49-F238E27FC236}">
              <a16:creationId xmlns:a16="http://schemas.microsoft.com/office/drawing/2014/main" id="{02955ECD-AB7F-4319-9B81-39B0C9FFE53C}"/>
            </a:ext>
          </a:extLst>
        </xdr:cNvPr>
        <xdr:cNvSpPr/>
      </xdr:nvSpPr>
      <xdr:spPr>
        <a:xfrm>
          <a:off x="45847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36484</xdr:rowOff>
    </xdr:from>
    <xdr:ext cx="405111" cy="259045"/>
    <xdr:sp macro="" textlink="">
      <xdr:nvSpPr>
        <xdr:cNvPr id="75" name="【道路】&#10;有形固定資産減価償却率該当値テキスト">
          <a:extLst>
            <a:ext uri="{FF2B5EF4-FFF2-40B4-BE49-F238E27FC236}">
              <a16:creationId xmlns:a16="http://schemas.microsoft.com/office/drawing/2014/main" id="{13D6EBC1-A77D-47A3-A3DC-3E6AE4E4ADAD}"/>
            </a:ext>
          </a:extLst>
        </xdr:cNvPr>
        <xdr:cNvSpPr txBox="1"/>
      </xdr:nvSpPr>
      <xdr:spPr>
        <a:xfrm>
          <a:off x="4673600"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25400</xdr:rowOff>
    </xdr:from>
    <xdr:to>
      <xdr:col>20</xdr:col>
      <xdr:colOff>38100</xdr:colOff>
      <xdr:row>39</xdr:row>
      <xdr:rowOff>127000</xdr:rowOff>
    </xdr:to>
    <xdr:sp macro="" textlink="">
      <xdr:nvSpPr>
        <xdr:cNvPr id="76" name="楕円 75">
          <a:extLst>
            <a:ext uri="{FF2B5EF4-FFF2-40B4-BE49-F238E27FC236}">
              <a16:creationId xmlns:a16="http://schemas.microsoft.com/office/drawing/2014/main" id="{F72F2A7C-9CC8-4B68-A301-8983A922B2DA}"/>
            </a:ext>
          </a:extLst>
        </xdr:cNvPr>
        <xdr:cNvSpPr/>
      </xdr:nvSpPr>
      <xdr:spPr>
        <a:xfrm>
          <a:off x="3746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76200</xdr:rowOff>
    </xdr:from>
    <xdr:to>
      <xdr:col>24</xdr:col>
      <xdr:colOff>63500</xdr:colOff>
      <xdr:row>39</xdr:row>
      <xdr:rowOff>108857</xdr:rowOff>
    </xdr:to>
    <xdr:cxnSp macro="">
      <xdr:nvCxnSpPr>
        <xdr:cNvPr id="77" name="直線コネクタ 76">
          <a:extLst>
            <a:ext uri="{FF2B5EF4-FFF2-40B4-BE49-F238E27FC236}">
              <a16:creationId xmlns:a16="http://schemas.microsoft.com/office/drawing/2014/main" id="{81D54001-581B-4B23-9AC2-6E30A37504F8}"/>
            </a:ext>
          </a:extLst>
        </xdr:cNvPr>
        <xdr:cNvCxnSpPr/>
      </xdr:nvCxnSpPr>
      <xdr:spPr>
        <a:xfrm>
          <a:off x="3797300" y="676275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160927</xdr:rowOff>
    </xdr:from>
    <xdr:to>
      <xdr:col>15</xdr:col>
      <xdr:colOff>101600</xdr:colOff>
      <xdr:row>39</xdr:row>
      <xdr:rowOff>91077</xdr:rowOff>
    </xdr:to>
    <xdr:sp macro="" textlink="">
      <xdr:nvSpPr>
        <xdr:cNvPr id="78" name="楕円 77">
          <a:extLst>
            <a:ext uri="{FF2B5EF4-FFF2-40B4-BE49-F238E27FC236}">
              <a16:creationId xmlns:a16="http://schemas.microsoft.com/office/drawing/2014/main" id="{C8235709-AB4B-4E98-9EFC-721EB2947751}"/>
            </a:ext>
          </a:extLst>
        </xdr:cNvPr>
        <xdr:cNvSpPr/>
      </xdr:nvSpPr>
      <xdr:spPr>
        <a:xfrm>
          <a:off x="2857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40277</xdr:rowOff>
    </xdr:from>
    <xdr:to>
      <xdr:col>19</xdr:col>
      <xdr:colOff>177800</xdr:colOff>
      <xdr:row>39</xdr:row>
      <xdr:rowOff>76200</xdr:rowOff>
    </xdr:to>
    <xdr:cxnSp macro="">
      <xdr:nvCxnSpPr>
        <xdr:cNvPr id="79" name="直線コネクタ 78">
          <a:extLst>
            <a:ext uri="{FF2B5EF4-FFF2-40B4-BE49-F238E27FC236}">
              <a16:creationId xmlns:a16="http://schemas.microsoft.com/office/drawing/2014/main" id="{37280A78-9719-402A-B3D0-9C67F2417530}"/>
            </a:ext>
          </a:extLst>
        </xdr:cNvPr>
        <xdr:cNvCxnSpPr/>
      </xdr:nvCxnSpPr>
      <xdr:spPr>
        <a:xfrm>
          <a:off x="2908300" y="672682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131535</xdr:rowOff>
    </xdr:from>
    <xdr:to>
      <xdr:col>10</xdr:col>
      <xdr:colOff>165100</xdr:colOff>
      <xdr:row>39</xdr:row>
      <xdr:rowOff>61685</xdr:rowOff>
    </xdr:to>
    <xdr:sp macro="" textlink="">
      <xdr:nvSpPr>
        <xdr:cNvPr id="80" name="楕円 79">
          <a:extLst>
            <a:ext uri="{FF2B5EF4-FFF2-40B4-BE49-F238E27FC236}">
              <a16:creationId xmlns:a16="http://schemas.microsoft.com/office/drawing/2014/main" id="{15245387-39A9-4654-A106-03AA98CD211A}"/>
            </a:ext>
          </a:extLst>
        </xdr:cNvPr>
        <xdr:cNvSpPr/>
      </xdr:nvSpPr>
      <xdr:spPr>
        <a:xfrm>
          <a:off x="1968500" y="664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10885</xdr:rowOff>
    </xdr:from>
    <xdr:to>
      <xdr:col>15</xdr:col>
      <xdr:colOff>50800</xdr:colOff>
      <xdr:row>39</xdr:row>
      <xdr:rowOff>40277</xdr:rowOff>
    </xdr:to>
    <xdr:cxnSp macro="">
      <xdr:nvCxnSpPr>
        <xdr:cNvPr id="81" name="直線コネクタ 80">
          <a:extLst>
            <a:ext uri="{FF2B5EF4-FFF2-40B4-BE49-F238E27FC236}">
              <a16:creationId xmlns:a16="http://schemas.microsoft.com/office/drawing/2014/main" id="{9F14B589-7FAD-4E6A-99D5-6050E2D84802}"/>
            </a:ext>
          </a:extLst>
        </xdr:cNvPr>
        <xdr:cNvCxnSpPr/>
      </xdr:nvCxnSpPr>
      <xdr:spPr>
        <a:xfrm>
          <a:off x="2019300" y="6697435"/>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100512</xdr:rowOff>
    </xdr:from>
    <xdr:to>
      <xdr:col>6</xdr:col>
      <xdr:colOff>38100</xdr:colOff>
      <xdr:row>39</xdr:row>
      <xdr:rowOff>30662</xdr:rowOff>
    </xdr:to>
    <xdr:sp macro="" textlink="">
      <xdr:nvSpPr>
        <xdr:cNvPr id="82" name="楕円 81">
          <a:extLst>
            <a:ext uri="{FF2B5EF4-FFF2-40B4-BE49-F238E27FC236}">
              <a16:creationId xmlns:a16="http://schemas.microsoft.com/office/drawing/2014/main" id="{A26A8400-9424-4F3F-A1C8-99EAC8D161D0}"/>
            </a:ext>
          </a:extLst>
        </xdr:cNvPr>
        <xdr:cNvSpPr/>
      </xdr:nvSpPr>
      <xdr:spPr>
        <a:xfrm>
          <a:off x="1079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151312</xdr:rowOff>
    </xdr:from>
    <xdr:to>
      <xdr:col>10</xdr:col>
      <xdr:colOff>114300</xdr:colOff>
      <xdr:row>39</xdr:row>
      <xdr:rowOff>10885</xdr:rowOff>
    </xdr:to>
    <xdr:cxnSp macro="">
      <xdr:nvCxnSpPr>
        <xdr:cNvPr id="83" name="直線コネクタ 82">
          <a:extLst>
            <a:ext uri="{FF2B5EF4-FFF2-40B4-BE49-F238E27FC236}">
              <a16:creationId xmlns:a16="http://schemas.microsoft.com/office/drawing/2014/main" id="{C2D94268-E12D-45C8-AD49-04B441BD8F26}"/>
            </a:ext>
          </a:extLst>
        </xdr:cNvPr>
        <xdr:cNvCxnSpPr/>
      </xdr:nvCxnSpPr>
      <xdr:spPr>
        <a:xfrm>
          <a:off x="1130300" y="6666412"/>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84744</xdr:rowOff>
    </xdr:from>
    <xdr:ext cx="405111" cy="259045"/>
    <xdr:sp macro="" textlink="">
      <xdr:nvSpPr>
        <xdr:cNvPr id="84" name="n_1aveValue【道路】&#10;有形固定資産減価償却率">
          <a:extLst>
            <a:ext uri="{FF2B5EF4-FFF2-40B4-BE49-F238E27FC236}">
              <a16:creationId xmlns:a16="http://schemas.microsoft.com/office/drawing/2014/main" id="{F7877A01-432A-4372-BEEE-E01839137CC9}"/>
            </a:ext>
          </a:extLst>
        </xdr:cNvPr>
        <xdr:cNvSpPr txBox="1"/>
      </xdr:nvSpPr>
      <xdr:spPr>
        <a:xfrm>
          <a:off x="35820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37391</xdr:rowOff>
    </xdr:from>
    <xdr:ext cx="405111" cy="259045"/>
    <xdr:sp macro="" textlink="">
      <xdr:nvSpPr>
        <xdr:cNvPr id="85" name="n_2aveValue【道路】&#10;有形固定資産減価償却率">
          <a:extLst>
            <a:ext uri="{FF2B5EF4-FFF2-40B4-BE49-F238E27FC236}">
              <a16:creationId xmlns:a16="http://schemas.microsoft.com/office/drawing/2014/main" id="{ECACA943-497F-4BC3-8A78-EFBD75A62C57}"/>
            </a:ext>
          </a:extLst>
        </xdr:cNvPr>
        <xdr:cNvSpPr txBox="1"/>
      </xdr:nvSpPr>
      <xdr:spPr>
        <a:xfrm>
          <a:off x="2705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78939</xdr:rowOff>
    </xdr:from>
    <xdr:ext cx="405111" cy="259045"/>
    <xdr:sp macro="" textlink="">
      <xdr:nvSpPr>
        <xdr:cNvPr id="86" name="n_3aveValue【道路】&#10;有形固定資産減価償却率">
          <a:extLst>
            <a:ext uri="{FF2B5EF4-FFF2-40B4-BE49-F238E27FC236}">
              <a16:creationId xmlns:a16="http://schemas.microsoft.com/office/drawing/2014/main" id="{DFDECB8A-CE80-4876-AE1B-4AC24A07108E}"/>
            </a:ext>
          </a:extLst>
        </xdr:cNvPr>
        <xdr:cNvSpPr txBox="1"/>
      </xdr:nvSpPr>
      <xdr:spPr>
        <a:xfrm>
          <a:off x="18167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51180</xdr:rowOff>
    </xdr:from>
    <xdr:ext cx="405111" cy="259045"/>
    <xdr:sp macro="" textlink="">
      <xdr:nvSpPr>
        <xdr:cNvPr id="87" name="n_4aveValue【道路】&#10;有形固定資産減価償却率">
          <a:extLst>
            <a:ext uri="{FF2B5EF4-FFF2-40B4-BE49-F238E27FC236}">
              <a16:creationId xmlns:a16="http://schemas.microsoft.com/office/drawing/2014/main" id="{1600DD20-5712-4CD6-9052-A7EDD76DCCC7}"/>
            </a:ext>
          </a:extLst>
        </xdr:cNvPr>
        <xdr:cNvSpPr txBox="1"/>
      </xdr:nvSpPr>
      <xdr:spPr>
        <a:xfrm>
          <a:off x="927744" y="673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118127</xdr:rowOff>
    </xdr:from>
    <xdr:ext cx="405111" cy="259045"/>
    <xdr:sp macro="" textlink="">
      <xdr:nvSpPr>
        <xdr:cNvPr id="88" name="n_1mainValue【道路】&#10;有形固定資産減価償却率">
          <a:extLst>
            <a:ext uri="{FF2B5EF4-FFF2-40B4-BE49-F238E27FC236}">
              <a16:creationId xmlns:a16="http://schemas.microsoft.com/office/drawing/2014/main" id="{EB76B1E7-8272-431E-A166-45E543A5BE38}"/>
            </a:ext>
          </a:extLst>
        </xdr:cNvPr>
        <xdr:cNvSpPr txBox="1"/>
      </xdr:nvSpPr>
      <xdr:spPr>
        <a:xfrm>
          <a:off x="3582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82204</xdr:rowOff>
    </xdr:from>
    <xdr:ext cx="405111" cy="259045"/>
    <xdr:sp macro="" textlink="">
      <xdr:nvSpPr>
        <xdr:cNvPr id="89" name="n_2mainValue【道路】&#10;有形固定資産減価償却率">
          <a:extLst>
            <a:ext uri="{FF2B5EF4-FFF2-40B4-BE49-F238E27FC236}">
              <a16:creationId xmlns:a16="http://schemas.microsoft.com/office/drawing/2014/main" id="{09B13257-0AED-4635-BD68-E7340FF694B7}"/>
            </a:ext>
          </a:extLst>
        </xdr:cNvPr>
        <xdr:cNvSpPr txBox="1"/>
      </xdr:nvSpPr>
      <xdr:spPr>
        <a:xfrm>
          <a:off x="2705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78213</xdr:rowOff>
    </xdr:from>
    <xdr:ext cx="405111" cy="259045"/>
    <xdr:sp macro="" textlink="">
      <xdr:nvSpPr>
        <xdr:cNvPr id="90" name="n_3mainValue【道路】&#10;有形固定資産減価償却率">
          <a:extLst>
            <a:ext uri="{FF2B5EF4-FFF2-40B4-BE49-F238E27FC236}">
              <a16:creationId xmlns:a16="http://schemas.microsoft.com/office/drawing/2014/main" id="{E575B754-9647-44C3-B966-4890D9B46EC7}"/>
            </a:ext>
          </a:extLst>
        </xdr:cNvPr>
        <xdr:cNvSpPr txBox="1"/>
      </xdr:nvSpPr>
      <xdr:spPr>
        <a:xfrm>
          <a:off x="1816744" y="642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47188</xdr:rowOff>
    </xdr:from>
    <xdr:ext cx="405111" cy="259045"/>
    <xdr:sp macro="" textlink="">
      <xdr:nvSpPr>
        <xdr:cNvPr id="91" name="n_4mainValue【道路】&#10;有形固定資産減価償却率">
          <a:extLst>
            <a:ext uri="{FF2B5EF4-FFF2-40B4-BE49-F238E27FC236}">
              <a16:creationId xmlns:a16="http://schemas.microsoft.com/office/drawing/2014/main" id="{31D1B10F-D096-45DE-9844-BE020B1DA3DE}"/>
            </a:ext>
          </a:extLst>
        </xdr:cNvPr>
        <xdr:cNvSpPr txBox="1"/>
      </xdr:nvSpPr>
      <xdr:spPr>
        <a:xfrm>
          <a:off x="927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7366B6B-C2D8-4CB2-B147-38DB4AFA223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55919A66-CE48-4549-B21F-320BABCE718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4CDE08C-1D4E-4243-8AFF-E153656ED36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4C3A2DE-BCF4-413D-8BB7-E20A89A7B7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DAB9416-C7F9-489C-9119-58C1B5B53EC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5A3669C-AC0C-4AA3-AC92-95058EC78C6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2008364-7B1E-45CB-8D59-90C65BAA51C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B188D0F-F1A4-47DA-BEC5-BBEC6C1B74B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700054B3-8EFA-414D-B37F-5D9D3B2E8BF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22D5DC4-F0C3-48E6-B849-301286F3332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06A5092-E9E6-40B5-AF25-6B4766BB6D4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1894944-7DF1-4647-958E-360B48CDAE12}"/>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12B38C33-A44B-435E-815C-A24464C87B89}"/>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277627AE-436F-43EA-8C80-8BEB957DE5E2}"/>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3F656F9F-285A-46AE-A02D-3DAE6B6D574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B6EE1122-AD9A-4F1E-87C9-E3A05DDEE8EF}"/>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E922EB6E-B49E-48D4-846B-717EC15EC56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3023C175-B891-46C1-998A-481798B9D535}"/>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CD1E93C0-4C8E-4E84-A4D3-258028EF6AE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B38F00C4-7B73-4B29-9812-D3F953AC6068}"/>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F00D44AD-5241-4BD7-9AFE-A75C87F62F3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634E8909-28D8-43CE-8BA4-C7144095A538}"/>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9B28724D-8502-47A9-8737-110305F9A4B8}"/>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525B625F-03DC-460B-B13D-E0BF32D76484}"/>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3D146BE8-BE7E-45B0-A5CF-7FF59B496924}"/>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5FA8FC04-585A-4BAB-A7E2-A757206A8BE6}"/>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964F6350-CCCE-4CBA-8FCE-EA4926578214}"/>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3B3FE111-BEFC-4706-A47D-C4F78C06C066}"/>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C5A8A3C3-AB05-4D56-8FC4-6FD62374EA18}"/>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9BC760C3-36F0-46DA-AACF-D30CB4FC9F2B}"/>
            </a:ext>
          </a:extLst>
        </xdr:cNvPr>
        <xdr:cNvSpPr/>
      </xdr:nvSpPr>
      <xdr:spPr>
        <a:xfrm>
          <a:off x="8699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6746</xdr:rowOff>
    </xdr:from>
    <xdr:to>
      <xdr:col>41</xdr:col>
      <xdr:colOff>101600</xdr:colOff>
      <xdr:row>40</xdr:row>
      <xdr:rowOff>108346</xdr:rowOff>
    </xdr:to>
    <xdr:sp macro="" textlink="">
      <xdr:nvSpPr>
        <xdr:cNvPr id="122" name="フローチャート: 判断 121">
          <a:extLst>
            <a:ext uri="{FF2B5EF4-FFF2-40B4-BE49-F238E27FC236}">
              <a16:creationId xmlns:a16="http://schemas.microsoft.com/office/drawing/2014/main" id="{995A96A8-FBCE-461D-9C2B-0956DEAB9F93}"/>
            </a:ext>
          </a:extLst>
        </xdr:cNvPr>
        <xdr:cNvSpPr/>
      </xdr:nvSpPr>
      <xdr:spPr>
        <a:xfrm>
          <a:off x="7810500" y="68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4414</xdr:rowOff>
    </xdr:from>
    <xdr:to>
      <xdr:col>36</xdr:col>
      <xdr:colOff>165100</xdr:colOff>
      <xdr:row>40</xdr:row>
      <xdr:rowOff>106014</xdr:rowOff>
    </xdr:to>
    <xdr:sp macro="" textlink="">
      <xdr:nvSpPr>
        <xdr:cNvPr id="123" name="フローチャート: 判断 122">
          <a:extLst>
            <a:ext uri="{FF2B5EF4-FFF2-40B4-BE49-F238E27FC236}">
              <a16:creationId xmlns:a16="http://schemas.microsoft.com/office/drawing/2014/main" id="{0A6FBA4A-F0AB-4973-8C88-4F0FBCE3D47E}"/>
            </a:ext>
          </a:extLst>
        </xdr:cNvPr>
        <xdr:cNvSpPr/>
      </xdr:nvSpPr>
      <xdr:spPr>
        <a:xfrm>
          <a:off x="6921500" y="68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83FF85D-3B9D-4F2E-8D43-D788CE5AF02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A491C7C-28B5-4F04-8B58-072C5EAA3A9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1CDFC30-4618-4BA5-9B73-24CEAD64EAB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BF6E427-94BE-4BCA-8870-FFD05E09D2F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7564AD1-9494-4AA6-A2B1-805CE49CADA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43002</xdr:rowOff>
    </xdr:from>
    <xdr:to>
      <xdr:col>55</xdr:col>
      <xdr:colOff>50800</xdr:colOff>
      <xdr:row>41</xdr:row>
      <xdr:rowOff>144602</xdr:rowOff>
    </xdr:to>
    <xdr:sp macro="" textlink="">
      <xdr:nvSpPr>
        <xdr:cNvPr id="129" name="楕円 128">
          <a:extLst>
            <a:ext uri="{FF2B5EF4-FFF2-40B4-BE49-F238E27FC236}">
              <a16:creationId xmlns:a16="http://schemas.microsoft.com/office/drawing/2014/main" id="{B5026AEA-11D0-41F7-9FE3-CF5D788820DF}"/>
            </a:ext>
          </a:extLst>
        </xdr:cNvPr>
        <xdr:cNvSpPr/>
      </xdr:nvSpPr>
      <xdr:spPr>
        <a:xfrm>
          <a:off x="10426700" y="70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129379</xdr:rowOff>
    </xdr:from>
    <xdr:ext cx="469744" cy="259045"/>
    <xdr:sp macro="" textlink="">
      <xdr:nvSpPr>
        <xdr:cNvPr id="130" name="【道路】&#10;一人当たり延長該当値テキスト">
          <a:extLst>
            <a:ext uri="{FF2B5EF4-FFF2-40B4-BE49-F238E27FC236}">
              <a16:creationId xmlns:a16="http://schemas.microsoft.com/office/drawing/2014/main" id="{F491C458-76BC-4AD8-B3A1-B3D7C91743FD}"/>
            </a:ext>
          </a:extLst>
        </xdr:cNvPr>
        <xdr:cNvSpPr txBox="1"/>
      </xdr:nvSpPr>
      <xdr:spPr>
        <a:xfrm>
          <a:off x="10515600" y="698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43048</xdr:rowOff>
    </xdr:from>
    <xdr:to>
      <xdr:col>50</xdr:col>
      <xdr:colOff>165100</xdr:colOff>
      <xdr:row>41</xdr:row>
      <xdr:rowOff>144648</xdr:rowOff>
    </xdr:to>
    <xdr:sp macro="" textlink="">
      <xdr:nvSpPr>
        <xdr:cNvPr id="131" name="楕円 130">
          <a:extLst>
            <a:ext uri="{FF2B5EF4-FFF2-40B4-BE49-F238E27FC236}">
              <a16:creationId xmlns:a16="http://schemas.microsoft.com/office/drawing/2014/main" id="{BE6B901F-5AC5-4383-8B39-9DFE6589F57C}"/>
            </a:ext>
          </a:extLst>
        </xdr:cNvPr>
        <xdr:cNvSpPr/>
      </xdr:nvSpPr>
      <xdr:spPr>
        <a:xfrm>
          <a:off x="9588500" y="707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93802</xdr:rowOff>
    </xdr:from>
    <xdr:to>
      <xdr:col>55</xdr:col>
      <xdr:colOff>0</xdr:colOff>
      <xdr:row>41</xdr:row>
      <xdr:rowOff>93848</xdr:rowOff>
    </xdr:to>
    <xdr:cxnSp macro="">
      <xdr:nvCxnSpPr>
        <xdr:cNvPr id="132" name="直線コネクタ 131">
          <a:extLst>
            <a:ext uri="{FF2B5EF4-FFF2-40B4-BE49-F238E27FC236}">
              <a16:creationId xmlns:a16="http://schemas.microsoft.com/office/drawing/2014/main" id="{DE92FE96-9FEA-4A24-85F8-9EA1F87E9637}"/>
            </a:ext>
          </a:extLst>
        </xdr:cNvPr>
        <xdr:cNvCxnSpPr/>
      </xdr:nvCxnSpPr>
      <xdr:spPr>
        <a:xfrm flipV="1">
          <a:off x="9639300" y="7123252"/>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42956</xdr:rowOff>
    </xdr:from>
    <xdr:to>
      <xdr:col>46</xdr:col>
      <xdr:colOff>38100</xdr:colOff>
      <xdr:row>41</xdr:row>
      <xdr:rowOff>144556</xdr:rowOff>
    </xdr:to>
    <xdr:sp macro="" textlink="">
      <xdr:nvSpPr>
        <xdr:cNvPr id="133" name="楕円 132">
          <a:extLst>
            <a:ext uri="{FF2B5EF4-FFF2-40B4-BE49-F238E27FC236}">
              <a16:creationId xmlns:a16="http://schemas.microsoft.com/office/drawing/2014/main" id="{BAF28007-9A7B-41F4-B22A-B55A31D9834A}"/>
            </a:ext>
          </a:extLst>
        </xdr:cNvPr>
        <xdr:cNvSpPr/>
      </xdr:nvSpPr>
      <xdr:spPr>
        <a:xfrm>
          <a:off x="8699500" y="707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93756</xdr:rowOff>
    </xdr:from>
    <xdr:to>
      <xdr:col>50</xdr:col>
      <xdr:colOff>114300</xdr:colOff>
      <xdr:row>41</xdr:row>
      <xdr:rowOff>93848</xdr:rowOff>
    </xdr:to>
    <xdr:cxnSp macro="">
      <xdr:nvCxnSpPr>
        <xdr:cNvPr id="134" name="直線コネクタ 133">
          <a:extLst>
            <a:ext uri="{FF2B5EF4-FFF2-40B4-BE49-F238E27FC236}">
              <a16:creationId xmlns:a16="http://schemas.microsoft.com/office/drawing/2014/main" id="{31B211F8-0F9D-4B2D-B501-30BA7DC3B6FA}"/>
            </a:ext>
          </a:extLst>
        </xdr:cNvPr>
        <xdr:cNvCxnSpPr/>
      </xdr:nvCxnSpPr>
      <xdr:spPr>
        <a:xfrm>
          <a:off x="8750300" y="7123206"/>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42728</xdr:rowOff>
    </xdr:from>
    <xdr:to>
      <xdr:col>41</xdr:col>
      <xdr:colOff>101600</xdr:colOff>
      <xdr:row>41</xdr:row>
      <xdr:rowOff>144328</xdr:rowOff>
    </xdr:to>
    <xdr:sp macro="" textlink="">
      <xdr:nvSpPr>
        <xdr:cNvPr id="135" name="楕円 134">
          <a:extLst>
            <a:ext uri="{FF2B5EF4-FFF2-40B4-BE49-F238E27FC236}">
              <a16:creationId xmlns:a16="http://schemas.microsoft.com/office/drawing/2014/main" id="{9509E58F-063A-4A58-BA51-60AE5A3511C0}"/>
            </a:ext>
          </a:extLst>
        </xdr:cNvPr>
        <xdr:cNvSpPr/>
      </xdr:nvSpPr>
      <xdr:spPr>
        <a:xfrm>
          <a:off x="7810500" y="707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93528</xdr:rowOff>
    </xdr:from>
    <xdr:to>
      <xdr:col>45</xdr:col>
      <xdr:colOff>177800</xdr:colOff>
      <xdr:row>41</xdr:row>
      <xdr:rowOff>93756</xdr:rowOff>
    </xdr:to>
    <xdr:cxnSp macro="">
      <xdr:nvCxnSpPr>
        <xdr:cNvPr id="136" name="直線コネクタ 135">
          <a:extLst>
            <a:ext uri="{FF2B5EF4-FFF2-40B4-BE49-F238E27FC236}">
              <a16:creationId xmlns:a16="http://schemas.microsoft.com/office/drawing/2014/main" id="{12EFA826-30A0-424F-8B50-43C1F35F7E3B}"/>
            </a:ext>
          </a:extLst>
        </xdr:cNvPr>
        <xdr:cNvCxnSpPr/>
      </xdr:nvCxnSpPr>
      <xdr:spPr>
        <a:xfrm>
          <a:off x="7861300" y="712297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42682</xdr:rowOff>
    </xdr:from>
    <xdr:to>
      <xdr:col>36</xdr:col>
      <xdr:colOff>165100</xdr:colOff>
      <xdr:row>41</xdr:row>
      <xdr:rowOff>144282</xdr:rowOff>
    </xdr:to>
    <xdr:sp macro="" textlink="">
      <xdr:nvSpPr>
        <xdr:cNvPr id="137" name="楕円 136">
          <a:extLst>
            <a:ext uri="{FF2B5EF4-FFF2-40B4-BE49-F238E27FC236}">
              <a16:creationId xmlns:a16="http://schemas.microsoft.com/office/drawing/2014/main" id="{7C68709A-AC44-4A38-B02F-88721FE1113F}"/>
            </a:ext>
          </a:extLst>
        </xdr:cNvPr>
        <xdr:cNvSpPr/>
      </xdr:nvSpPr>
      <xdr:spPr>
        <a:xfrm>
          <a:off x="6921500" y="70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93482</xdr:rowOff>
    </xdr:from>
    <xdr:to>
      <xdr:col>41</xdr:col>
      <xdr:colOff>50800</xdr:colOff>
      <xdr:row>41</xdr:row>
      <xdr:rowOff>93528</xdr:rowOff>
    </xdr:to>
    <xdr:cxnSp macro="">
      <xdr:nvCxnSpPr>
        <xdr:cNvPr id="138" name="直線コネクタ 137">
          <a:extLst>
            <a:ext uri="{FF2B5EF4-FFF2-40B4-BE49-F238E27FC236}">
              <a16:creationId xmlns:a16="http://schemas.microsoft.com/office/drawing/2014/main" id="{D35095F2-9E5C-4541-BAD9-8EC5C9BCE814}"/>
            </a:ext>
          </a:extLst>
        </xdr:cNvPr>
        <xdr:cNvCxnSpPr/>
      </xdr:nvCxnSpPr>
      <xdr:spPr>
        <a:xfrm>
          <a:off x="6972300" y="7122932"/>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823456BE-08F5-4994-8558-01BEFA38D2A3}"/>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8006B01C-B46D-4D61-97FD-87247B32924D}"/>
            </a:ext>
          </a:extLst>
        </xdr:cNvPr>
        <xdr:cNvSpPr txBox="1"/>
      </xdr:nvSpPr>
      <xdr:spPr>
        <a:xfrm>
          <a:off x="8515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124873</xdr:rowOff>
    </xdr:from>
    <xdr:ext cx="469744" cy="259045"/>
    <xdr:sp macro="" textlink="">
      <xdr:nvSpPr>
        <xdr:cNvPr id="141" name="n_3aveValue【道路】&#10;一人当たり延長">
          <a:extLst>
            <a:ext uri="{FF2B5EF4-FFF2-40B4-BE49-F238E27FC236}">
              <a16:creationId xmlns:a16="http://schemas.microsoft.com/office/drawing/2014/main" id="{D98DACA7-BD25-40A3-ACD3-B8FC69359FA0}"/>
            </a:ext>
          </a:extLst>
        </xdr:cNvPr>
        <xdr:cNvSpPr txBox="1"/>
      </xdr:nvSpPr>
      <xdr:spPr>
        <a:xfrm>
          <a:off x="7626427" y="663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122541</xdr:rowOff>
    </xdr:from>
    <xdr:ext cx="469744" cy="259045"/>
    <xdr:sp macro="" textlink="">
      <xdr:nvSpPr>
        <xdr:cNvPr id="142" name="n_4aveValue【道路】&#10;一人当たり延長">
          <a:extLst>
            <a:ext uri="{FF2B5EF4-FFF2-40B4-BE49-F238E27FC236}">
              <a16:creationId xmlns:a16="http://schemas.microsoft.com/office/drawing/2014/main" id="{8ACED2E1-8A15-4CEA-81FC-4EC573A0FBF9}"/>
            </a:ext>
          </a:extLst>
        </xdr:cNvPr>
        <xdr:cNvSpPr txBox="1"/>
      </xdr:nvSpPr>
      <xdr:spPr>
        <a:xfrm>
          <a:off x="6737427" y="66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135775</xdr:rowOff>
    </xdr:from>
    <xdr:ext cx="469744" cy="259045"/>
    <xdr:sp macro="" textlink="">
      <xdr:nvSpPr>
        <xdr:cNvPr id="143" name="n_1mainValue【道路】&#10;一人当たり延長">
          <a:extLst>
            <a:ext uri="{FF2B5EF4-FFF2-40B4-BE49-F238E27FC236}">
              <a16:creationId xmlns:a16="http://schemas.microsoft.com/office/drawing/2014/main" id="{5EC4C0A6-8D39-468D-83F7-2385E7133DA4}"/>
            </a:ext>
          </a:extLst>
        </xdr:cNvPr>
        <xdr:cNvSpPr txBox="1"/>
      </xdr:nvSpPr>
      <xdr:spPr>
        <a:xfrm>
          <a:off x="9391727" y="7165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135683</xdr:rowOff>
    </xdr:from>
    <xdr:ext cx="469744" cy="259045"/>
    <xdr:sp macro="" textlink="">
      <xdr:nvSpPr>
        <xdr:cNvPr id="144" name="n_2mainValue【道路】&#10;一人当たり延長">
          <a:extLst>
            <a:ext uri="{FF2B5EF4-FFF2-40B4-BE49-F238E27FC236}">
              <a16:creationId xmlns:a16="http://schemas.microsoft.com/office/drawing/2014/main" id="{6A6B1A3F-CD86-4844-B8A6-ADF8B3C81E07}"/>
            </a:ext>
          </a:extLst>
        </xdr:cNvPr>
        <xdr:cNvSpPr txBox="1"/>
      </xdr:nvSpPr>
      <xdr:spPr>
        <a:xfrm>
          <a:off x="8515427" y="716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135455</xdr:rowOff>
    </xdr:from>
    <xdr:ext cx="469744" cy="259045"/>
    <xdr:sp macro="" textlink="">
      <xdr:nvSpPr>
        <xdr:cNvPr id="145" name="n_3mainValue【道路】&#10;一人当たり延長">
          <a:extLst>
            <a:ext uri="{FF2B5EF4-FFF2-40B4-BE49-F238E27FC236}">
              <a16:creationId xmlns:a16="http://schemas.microsoft.com/office/drawing/2014/main" id="{200001B4-C40B-45DF-A30A-FB80856950F2}"/>
            </a:ext>
          </a:extLst>
        </xdr:cNvPr>
        <xdr:cNvSpPr txBox="1"/>
      </xdr:nvSpPr>
      <xdr:spPr>
        <a:xfrm>
          <a:off x="7626427"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135409</xdr:rowOff>
    </xdr:from>
    <xdr:ext cx="469744" cy="259045"/>
    <xdr:sp macro="" textlink="">
      <xdr:nvSpPr>
        <xdr:cNvPr id="146" name="n_4mainValue【道路】&#10;一人当たり延長">
          <a:extLst>
            <a:ext uri="{FF2B5EF4-FFF2-40B4-BE49-F238E27FC236}">
              <a16:creationId xmlns:a16="http://schemas.microsoft.com/office/drawing/2014/main" id="{2898CFE3-2033-4044-ABDE-B0AF69DDC27B}"/>
            </a:ext>
          </a:extLst>
        </xdr:cNvPr>
        <xdr:cNvSpPr txBox="1"/>
      </xdr:nvSpPr>
      <xdr:spPr>
        <a:xfrm>
          <a:off x="6737427" y="716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6B3FE424-A067-494A-B3BE-A5905A597A7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757B0F8-BD35-4993-8DAD-69608E7FD6B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DCAF463-99FF-4E7B-8157-B0D7602BED5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83B082AC-75F4-46EF-B3F9-1BCD6C099A7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20CF1CE-D397-438F-B77C-214538D27C3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FB5F4050-034B-44F4-A308-CF0D494247E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666C6988-9A07-49FF-B756-56ACCB65CA7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D380968-49BB-4357-BA39-FD06B48FB17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DBE63EDD-D993-439A-AC56-E3837DC024F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8755AC02-88FE-4A30-A452-C7ABFDE320F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0995138-96ED-4785-AB18-76C6AE4D023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2E6D6384-F6BE-440A-AE78-AD7DA7A8EB5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50717FEF-CC80-4BFA-B892-16F71DF2931A}"/>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6BF9900B-D91F-4ABE-BB9E-F806E95C479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E93D22CB-34F0-41FF-8F67-1A3356D4CA0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BCADDE00-12FA-4889-9753-F63CEDF9342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BBCB2DA4-7B52-4D62-9D55-25DD61E536D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C86884D3-964E-4E7A-8806-528D1F016F3D}"/>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7234BE6B-7277-4B41-99E5-74D3C2542EC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7597E860-5338-47E5-BA43-DF3768E8AB4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58AF5C94-2460-4854-A10E-4395D2025B6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AEDECA0A-C2EB-4A94-989E-4587EED3EED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F9672365-423A-4917-8137-35A910E2E19B}"/>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380D1630-7604-4720-9031-B740882D13F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F82C1B13-7056-47CC-8D6D-C86154EAF20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7E6D7697-7CFA-4563-8EF9-E54D1726975B}"/>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366017D8-34B3-4850-9E61-69CD0F3ED624}"/>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FE8D79D5-4DE7-4072-9FB6-53B672C55171}"/>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2196385B-22C5-4C70-A327-9A7F9F6EAF6B}"/>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46844736-8CC7-43A3-A9AE-EBC46E1A0049}"/>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27117AE6-A00A-4806-8575-4666F40AD66B}"/>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10B1A11E-489B-4109-83E3-C3103152956E}"/>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3523C1D3-1D0B-4B27-B739-582BA15A4228}"/>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66ABF9C4-084E-47B1-A4C4-5D65A7BB8E48}"/>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6350</xdr:rowOff>
    </xdr:from>
    <xdr:to>
      <xdr:col>10</xdr:col>
      <xdr:colOff>165100</xdr:colOff>
      <xdr:row>61</xdr:row>
      <xdr:rowOff>107950</xdr:rowOff>
    </xdr:to>
    <xdr:sp macro="" textlink="">
      <xdr:nvSpPr>
        <xdr:cNvPr id="181" name="フローチャート: 判断 180">
          <a:extLst>
            <a:ext uri="{FF2B5EF4-FFF2-40B4-BE49-F238E27FC236}">
              <a16:creationId xmlns:a16="http://schemas.microsoft.com/office/drawing/2014/main" id="{CAB0B61F-7613-4668-A68E-0077E60B220B}"/>
            </a:ext>
          </a:extLst>
        </xdr:cNvPr>
        <xdr:cNvSpPr/>
      </xdr:nvSpPr>
      <xdr:spPr>
        <a:xfrm>
          <a:off x="1968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145143</xdr:rowOff>
    </xdr:from>
    <xdr:to>
      <xdr:col>6</xdr:col>
      <xdr:colOff>38100</xdr:colOff>
      <xdr:row>61</xdr:row>
      <xdr:rowOff>75293</xdr:rowOff>
    </xdr:to>
    <xdr:sp macro="" textlink="">
      <xdr:nvSpPr>
        <xdr:cNvPr id="182" name="フローチャート: 判断 181">
          <a:extLst>
            <a:ext uri="{FF2B5EF4-FFF2-40B4-BE49-F238E27FC236}">
              <a16:creationId xmlns:a16="http://schemas.microsoft.com/office/drawing/2014/main" id="{459BDCB7-D1A5-46A1-99AD-4CC8F895A282}"/>
            </a:ext>
          </a:extLst>
        </xdr:cNvPr>
        <xdr:cNvSpPr/>
      </xdr:nvSpPr>
      <xdr:spPr>
        <a:xfrm>
          <a:off x="1079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EC08585-1A4F-4F32-926E-BF5D56BD4BB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19B918D-DC5F-4356-A3CA-DC8041898E6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B3FFBE7-8CAB-4530-B4C1-7C145F8B8CC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C57F2B4-29BA-4993-8B99-F3AD968FB0F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39A5FA4-3ABD-4B76-B67B-75A0D9A45C9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53703</xdr:rowOff>
    </xdr:from>
    <xdr:to>
      <xdr:col>24</xdr:col>
      <xdr:colOff>114300</xdr:colOff>
      <xdr:row>59</xdr:row>
      <xdr:rowOff>155303</xdr:rowOff>
    </xdr:to>
    <xdr:sp macro="" textlink="">
      <xdr:nvSpPr>
        <xdr:cNvPr id="188" name="楕円 187">
          <a:extLst>
            <a:ext uri="{FF2B5EF4-FFF2-40B4-BE49-F238E27FC236}">
              <a16:creationId xmlns:a16="http://schemas.microsoft.com/office/drawing/2014/main" id="{750054A4-FF73-46FE-8D7C-221DB20DEC2B}"/>
            </a:ext>
          </a:extLst>
        </xdr:cNvPr>
        <xdr:cNvSpPr/>
      </xdr:nvSpPr>
      <xdr:spPr>
        <a:xfrm>
          <a:off x="45847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76580</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4FCEAC0D-4CA0-481B-9499-2804FF7E78C0}"/>
            </a:ext>
          </a:extLst>
        </xdr:cNvPr>
        <xdr:cNvSpPr txBox="1"/>
      </xdr:nvSpPr>
      <xdr:spPr>
        <a:xfrm>
          <a:off x="4673600" y="10020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56969</xdr:rowOff>
    </xdr:from>
    <xdr:to>
      <xdr:col>20</xdr:col>
      <xdr:colOff>38100</xdr:colOff>
      <xdr:row>59</xdr:row>
      <xdr:rowOff>158569</xdr:rowOff>
    </xdr:to>
    <xdr:sp macro="" textlink="">
      <xdr:nvSpPr>
        <xdr:cNvPr id="190" name="楕円 189">
          <a:extLst>
            <a:ext uri="{FF2B5EF4-FFF2-40B4-BE49-F238E27FC236}">
              <a16:creationId xmlns:a16="http://schemas.microsoft.com/office/drawing/2014/main" id="{6D32359B-4277-492D-BD2E-FF1427B47C50}"/>
            </a:ext>
          </a:extLst>
        </xdr:cNvPr>
        <xdr:cNvSpPr/>
      </xdr:nvSpPr>
      <xdr:spPr>
        <a:xfrm>
          <a:off x="3746500" y="1017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104503</xdr:rowOff>
    </xdr:from>
    <xdr:to>
      <xdr:col>24</xdr:col>
      <xdr:colOff>63500</xdr:colOff>
      <xdr:row>59</xdr:row>
      <xdr:rowOff>107769</xdr:rowOff>
    </xdr:to>
    <xdr:cxnSp macro="">
      <xdr:nvCxnSpPr>
        <xdr:cNvPr id="191" name="直線コネクタ 190">
          <a:extLst>
            <a:ext uri="{FF2B5EF4-FFF2-40B4-BE49-F238E27FC236}">
              <a16:creationId xmlns:a16="http://schemas.microsoft.com/office/drawing/2014/main" id="{4990B47F-D3D8-4FF7-B0C9-AC531E260391}"/>
            </a:ext>
          </a:extLst>
        </xdr:cNvPr>
        <xdr:cNvCxnSpPr/>
      </xdr:nvCxnSpPr>
      <xdr:spPr>
        <a:xfrm flipV="1">
          <a:off x="3797300" y="10220053"/>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43906</xdr:rowOff>
    </xdr:from>
    <xdr:to>
      <xdr:col>15</xdr:col>
      <xdr:colOff>101600</xdr:colOff>
      <xdr:row>59</xdr:row>
      <xdr:rowOff>145506</xdr:rowOff>
    </xdr:to>
    <xdr:sp macro="" textlink="">
      <xdr:nvSpPr>
        <xdr:cNvPr id="192" name="楕円 191">
          <a:extLst>
            <a:ext uri="{FF2B5EF4-FFF2-40B4-BE49-F238E27FC236}">
              <a16:creationId xmlns:a16="http://schemas.microsoft.com/office/drawing/2014/main" id="{BBA905EE-6475-49CD-8C46-B06D29E88B79}"/>
            </a:ext>
          </a:extLst>
        </xdr:cNvPr>
        <xdr:cNvSpPr/>
      </xdr:nvSpPr>
      <xdr:spPr>
        <a:xfrm>
          <a:off x="28575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94706</xdr:rowOff>
    </xdr:from>
    <xdr:to>
      <xdr:col>19</xdr:col>
      <xdr:colOff>177800</xdr:colOff>
      <xdr:row>59</xdr:row>
      <xdr:rowOff>107769</xdr:rowOff>
    </xdr:to>
    <xdr:cxnSp macro="">
      <xdr:nvCxnSpPr>
        <xdr:cNvPr id="193" name="直線コネクタ 192">
          <a:extLst>
            <a:ext uri="{FF2B5EF4-FFF2-40B4-BE49-F238E27FC236}">
              <a16:creationId xmlns:a16="http://schemas.microsoft.com/office/drawing/2014/main" id="{486D1F60-94ED-491D-BE48-9B925DD1F0C4}"/>
            </a:ext>
          </a:extLst>
        </xdr:cNvPr>
        <xdr:cNvCxnSpPr/>
      </xdr:nvCxnSpPr>
      <xdr:spPr>
        <a:xfrm>
          <a:off x="2908300" y="1021025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27577</xdr:rowOff>
    </xdr:from>
    <xdr:to>
      <xdr:col>10</xdr:col>
      <xdr:colOff>165100</xdr:colOff>
      <xdr:row>59</xdr:row>
      <xdr:rowOff>129177</xdr:rowOff>
    </xdr:to>
    <xdr:sp macro="" textlink="">
      <xdr:nvSpPr>
        <xdr:cNvPr id="194" name="楕円 193">
          <a:extLst>
            <a:ext uri="{FF2B5EF4-FFF2-40B4-BE49-F238E27FC236}">
              <a16:creationId xmlns:a16="http://schemas.microsoft.com/office/drawing/2014/main" id="{9817A8C0-99C7-4AF3-BE03-979578A7482C}"/>
            </a:ext>
          </a:extLst>
        </xdr:cNvPr>
        <xdr:cNvSpPr/>
      </xdr:nvSpPr>
      <xdr:spPr>
        <a:xfrm>
          <a:off x="1968500" y="1014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78377</xdr:rowOff>
    </xdr:from>
    <xdr:to>
      <xdr:col>15</xdr:col>
      <xdr:colOff>50800</xdr:colOff>
      <xdr:row>59</xdr:row>
      <xdr:rowOff>94706</xdr:rowOff>
    </xdr:to>
    <xdr:cxnSp macro="">
      <xdr:nvCxnSpPr>
        <xdr:cNvPr id="195" name="直線コネクタ 194">
          <a:extLst>
            <a:ext uri="{FF2B5EF4-FFF2-40B4-BE49-F238E27FC236}">
              <a16:creationId xmlns:a16="http://schemas.microsoft.com/office/drawing/2014/main" id="{798DCA21-9FD1-4701-88C6-861BD0448D70}"/>
            </a:ext>
          </a:extLst>
        </xdr:cNvPr>
        <xdr:cNvCxnSpPr/>
      </xdr:nvCxnSpPr>
      <xdr:spPr>
        <a:xfrm>
          <a:off x="2019300" y="1019392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11249</xdr:rowOff>
    </xdr:from>
    <xdr:to>
      <xdr:col>6</xdr:col>
      <xdr:colOff>38100</xdr:colOff>
      <xdr:row>59</xdr:row>
      <xdr:rowOff>112849</xdr:rowOff>
    </xdr:to>
    <xdr:sp macro="" textlink="">
      <xdr:nvSpPr>
        <xdr:cNvPr id="196" name="楕円 195">
          <a:extLst>
            <a:ext uri="{FF2B5EF4-FFF2-40B4-BE49-F238E27FC236}">
              <a16:creationId xmlns:a16="http://schemas.microsoft.com/office/drawing/2014/main" id="{6A2AA12A-E030-4F52-88EF-F1D561287FF3}"/>
            </a:ext>
          </a:extLst>
        </xdr:cNvPr>
        <xdr:cNvSpPr/>
      </xdr:nvSpPr>
      <xdr:spPr>
        <a:xfrm>
          <a:off x="10795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62049</xdr:rowOff>
    </xdr:from>
    <xdr:to>
      <xdr:col>10</xdr:col>
      <xdr:colOff>114300</xdr:colOff>
      <xdr:row>59</xdr:row>
      <xdr:rowOff>78377</xdr:rowOff>
    </xdr:to>
    <xdr:cxnSp macro="">
      <xdr:nvCxnSpPr>
        <xdr:cNvPr id="197" name="直線コネクタ 196">
          <a:extLst>
            <a:ext uri="{FF2B5EF4-FFF2-40B4-BE49-F238E27FC236}">
              <a16:creationId xmlns:a16="http://schemas.microsoft.com/office/drawing/2014/main" id="{A3D07E80-BD9E-4F58-AD1B-68FDF9220470}"/>
            </a:ext>
          </a:extLst>
        </xdr:cNvPr>
        <xdr:cNvCxnSpPr/>
      </xdr:nvCxnSpPr>
      <xdr:spPr>
        <a:xfrm>
          <a:off x="1130300" y="1017759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1D7C151B-ED57-4757-8FD8-2F8510930150}"/>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B2A7B54A-582A-4E3B-985F-B87D28D6465B}"/>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99077</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94342318-FBFA-4FCF-B17D-F98DFF7B20CB}"/>
            </a:ext>
          </a:extLst>
        </xdr:cNvPr>
        <xdr:cNvSpPr txBox="1"/>
      </xdr:nvSpPr>
      <xdr:spPr>
        <a:xfrm>
          <a:off x="1816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66420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D69F36D9-503E-41AD-AA1B-6644A64A8A69}"/>
            </a:ext>
          </a:extLst>
        </xdr:cNvPr>
        <xdr:cNvSpPr txBox="1"/>
      </xdr:nvSpPr>
      <xdr:spPr>
        <a:xfrm>
          <a:off x="927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3646</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BC755034-1EB3-420F-A23F-0BD7DEACD8B9}"/>
            </a:ext>
          </a:extLst>
        </xdr:cNvPr>
        <xdr:cNvSpPr txBox="1"/>
      </xdr:nvSpPr>
      <xdr:spPr>
        <a:xfrm>
          <a:off x="3582044"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162033</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A474CB86-48F0-49DF-962B-DA015C738CC2}"/>
            </a:ext>
          </a:extLst>
        </xdr:cNvPr>
        <xdr:cNvSpPr txBox="1"/>
      </xdr:nvSpPr>
      <xdr:spPr>
        <a:xfrm>
          <a:off x="27057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145704</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3B436854-3043-47F8-8AFB-2A3C689EBC87}"/>
            </a:ext>
          </a:extLst>
        </xdr:cNvPr>
        <xdr:cNvSpPr txBox="1"/>
      </xdr:nvSpPr>
      <xdr:spPr>
        <a:xfrm>
          <a:off x="1816744" y="99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129376</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E9CD1744-595C-45F2-911A-87565891286A}"/>
            </a:ext>
          </a:extLst>
        </xdr:cNvPr>
        <xdr:cNvSpPr txBox="1"/>
      </xdr:nvSpPr>
      <xdr:spPr>
        <a:xfrm>
          <a:off x="927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8D1E0482-DFCD-4ABE-869B-DD9DC919199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246DFCB-7BC8-4903-B753-DFDEE242304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D8A4CE5C-86C1-4650-9FB2-A9C7C6815E2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9D70D181-A75A-4C64-90E8-15082DC5F62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B362DE26-49A1-4666-B046-EE1A921BE32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FD852B24-617C-4D21-A7BB-407E667FEBC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5316EC1E-A663-4614-9E97-0B46F676E44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65322DE7-6E77-4B69-9575-DCA716A6521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B3DA049-AF28-42C9-A76F-30EFE29F414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C554B7AA-B21C-42E4-AA6A-52241B76EBB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ABDC0D22-9BB8-4A1F-ACE4-FD9CD9B9C49F}"/>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52F75A87-4740-4D4B-B5B9-95644012E565}"/>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2A916DEC-391E-4671-81C9-1244AB76AD2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4E04A7F0-1116-4EA7-9817-CE11705972DE}"/>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95D4A636-249A-4661-B5BE-BAB748A28A18}"/>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FC173274-89FC-4D8D-B6FE-9589C43C7725}"/>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A79CF1CD-35B6-4048-AE15-1B913F3B5C1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822F53D5-ACDA-4136-BFB3-10675363C5D9}"/>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80FE0AB2-F590-4AB2-AFC9-2F491CE9995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8998DB6D-8E65-43EE-9BD1-733DA2BCBCB4}"/>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451E4077-7341-4B0E-90F8-0897D9BF6290}"/>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0902757E-AA31-4395-AF89-7398A59BFFAD}"/>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FD5C3BD7-54A5-4769-ACC4-14BFEF6FAB5A}"/>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DCDA9F54-FE3C-48FA-8B4A-BDCDEE100E04}"/>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A6385307-2295-4B2D-9338-0E33AB1456CA}"/>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50A63CB0-5F7C-4664-AA16-0064D715CEAC}"/>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183F10BD-C712-4952-8203-733790E0272A}"/>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E02DDDA7-FB74-4959-B6B8-4403CF98D24B}"/>
            </a:ext>
          </a:extLst>
        </xdr:cNvPr>
        <xdr:cNvSpPr/>
      </xdr:nvSpPr>
      <xdr:spPr>
        <a:xfrm>
          <a:off x="8699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5035</xdr:rowOff>
    </xdr:from>
    <xdr:to>
      <xdr:col>41</xdr:col>
      <xdr:colOff>101600</xdr:colOff>
      <xdr:row>60</xdr:row>
      <xdr:rowOff>106635</xdr:rowOff>
    </xdr:to>
    <xdr:sp macro="" textlink="">
      <xdr:nvSpPr>
        <xdr:cNvPr id="234" name="フローチャート: 判断 233">
          <a:extLst>
            <a:ext uri="{FF2B5EF4-FFF2-40B4-BE49-F238E27FC236}">
              <a16:creationId xmlns:a16="http://schemas.microsoft.com/office/drawing/2014/main" id="{A9C4D6D5-998B-40CB-9789-910963920607}"/>
            </a:ext>
          </a:extLst>
        </xdr:cNvPr>
        <xdr:cNvSpPr/>
      </xdr:nvSpPr>
      <xdr:spPr>
        <a:xfrm>
          <a:off x="7810500" y="1029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18455</xdr:rowOff>
    </xdr:from>
    <xdr:to>
      <xdr:col>36</xdr:col>
      <xdr:colOff>165100</xdr:colOff>
      <xdr:row>60</xdr:row>
      <xdr:rowOff>120055</xdr:rowOff>
    </xdr:to>
    <xdr:sp macro="" textlink="">
      <xdr:nvSpPr>
        <xdr:cNvPr id="235" name="フローチャート: 判断 234">
          <a:extLst>
            <a:ext uri="{FF2B5EF4-FFF2-40B4-BE49-F238E27FC236}">
              <a16:creationId xmlns:a16="http://schemas.microsoft.com/office/drawing/2014/main" id="{CCC924D9-8709-4351-85DB-D0938F0897CC}"/>
            </a:ext>
          </a:extLst>
        </xdr:cNvPr>
        <xdr:cNvSpPr/>
      </xdr:nvSpPr>
      <xdr:spPr>
        <a:xfrm>
          <a:off x="6921500" y="10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284EA69-E143-4E02-9017-3AE055A3DF5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773763CA-B3A4-411C-970F-09618E2A11E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81082C18-D537-4D30-A3EE-5A2B74C3480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615EE04-2757-4F93-BCA7-E77C11B9404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FF92175-56D3-47A4-9B05-F7848AFD464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107786</xdr:rowOff>
    </xdr:from>
    <xdr:to>
      <xdr:col>55</xdr:col>
      <xdr:colOff>50800</xdr:colOff>
      <xdr:row>63</xdr:row>
      <xdr:rowOff>37936</xdr:rowOff>
    </xdr:to>
    <xdr:sp macro="" textlink="">
      <xdr:nvSpPr>
        <xdr:cNvPr id="241" name="楕円 240">
          <a:extLst>
            <a:ext uri="{FF2B5EF4-FFF2-40B4-BE49-F238E27FC236}">
              <a16:creationId xmlns:a16="http://schemas.microsoft.com/office/drawing/2014/main" id="{8A3A66D0-55CC-43AE-8607-39D6DFCE5858}"/>
            </a:ext>
          </a:extLst>
        </xdr:cNvPr>
        <xdr:cNvSpPr/>
      </xdr:nvSpPr>
      <xdr:spPr>
        <a:xfrm>
          <a:off x="10426700" y="1073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22713</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A7733CCE-BA18-4BBD-9E2A-E9756F6E278A}"/>
            </a:ext>
          </a:extLst>
        </xdr:cNvPr>
        <xdr:cNvSpPr txBox="1"/>
      </xdr:nvSpPr>
      <xdr:spPr>
        <a:xfrm>
          <a:off x="10515600" y="1065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109780</xdr:rowOff>
    </xdr:from>
    <xdr:to>
      <xdr:col>50</xdr:col>
      <xdr:colOff>165100</xdr:colOff>
      <xdr:row>63</xdr:row>
      <xdr:rowOff>39930</xdr:rowOff>
    </xdr:to>
    <xdr:sp macro="" textlink="">
      <xdr:nvSpPr>
        <xdr:cNvPr id="243" name="楕円 242">
          <a:extLst>
            <a:ext uri="{FF2B5EF4-FFF2-40B4-BE49-F238E27FC236}">
              <a16:creationId xmlns:a16="http://schemas.microsoft.com/office/drawing/2014/main" id="{9F1C730F-8BA6-4382-8E94-EC546173A311}"/>
            </a:ext>
          </a:extLst>
        </xdr:cNvPr>
        <xdr:cNvSpPr/>
      </xdr:nvSpPr>
      <xdr:spPr>
        <a:xfrm>
          <a:off x="9588500" y="1073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158586</xdr:rowOff>
    </xdr:from>
    <xdr:to>
      <xdr:col>55</xdr:col>
      <xdr:colOff>0</xdr:colOff>
      <xdr:row>62</xdr:row>
      <xdr:rowOff>160580</xdr:rowOff>
    </xdr:to>
    <xdr:cxnSp macro="">
      <xdr:nvCxnSpPr>
        <xdr:cNvPr id="244" name="直線コネクタ 243">
          <a:extLst>
            <a:ext uri="{FF2B5EF4-FFF2-40B4-BE49-F238E27FC236}">
              <a16:creationId xmlns:a16="http://schemas.microsoft.com/office/drawing/2014/main" id="{80421720-94E8-454A-A6CC-1092E0F2B559}"/>
            </a:ext>
          </a:extLst>
        </xdr:cNvPr>
        <xdr:cNvCxnSpPr/>
      </xdr:nvCxnSpPr>
      <xdr:spPr>
        <a:xfrm flipV="1">
          <a:off x="9639300" y="10788486"/>
          <a:ext cx="838200" cy="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109975</xdr:rowOff>
    </xdr:from>
    <xdr:to>
      <xdr:col>46</xdr:col>
      <xdr:colOff>38100</xdr:colOff>
      <xdr:row>63</xdr:row>
      <xdr:rowOff>40125</xdr:rowOff>
    </xdr:to>
    <xdr:sp macro="" textlink="">
      <xdr:nvSpPr>
        <xdr:cNvPr id="245" name="楕円 244">
          <a:extLst>
            <a:ext uri="{FF2B5EF4-FFF2-40B4-BE49-F238E27FC236}">
              <a16:creationId xmlns:a16="http://schemas.microsoft.com/office/drawing/2014/main" id="{57C1BF6F-335F-4DE4-8334-ECEC8C28A62F}"/>
            </a:ext>
          </a:extLst>
        </xdr:cNvPr>
        <xdr:cNvSpPr/>
      </xdr:nvSpPr>
      <xdr:spPr>
        <a:xfrm>
          <a:off x="8699500" y="1073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160580</xdr:rowOff>
    </xdr:from>
    <xdr:to>
      <xdr:col>50</xdr:col>
      <xdr:colOff>114300</xdr:colOff>
      <xdr:row>62</xdr:row>
      <xdr:rowOff>160775</xdr:rowOff>
    </xdr:to>
    <xdr:cxnSp macro="">
      <xdr:nvCxnSpPr>
        <xdr:cNvPr id="246" name="直線コネクタ 245">
          <a:extLst>
            <a:ext uri="{FF2B5EF4-FFF2-40B4-BE49-F238E27FC236}">
              <a16:creationId xmlns:a16="http://schemas.microsoft.com/office/drawing/2014/main" id="{C2AD2E7A-E9AF-46F3-9E09-29527B951234}"/>
            </a:ext>
          </a:extLst>
        </xdr:cNvPr>
        <xdr:cNvCxnSpPr/>
      </xdr:nvCxnSpPr>
      <xdr:spPr>
        <a:xfrm flipV="1">
          <a:off x="8750300" y="10790480"/>
          <a:ext cx="88900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109614</xdr:rowOff>
    </xdr:from>
    <xdr:to>
      <xdr:col>41</xdr:col>
      <xdr:colOff>101600</xdr:colOff>
      <xdr:row>63</xdr:row>
      <xdr:rowOff>39764</xdr:rowOff>
    </xdr:to>
    <xdr:sp macro="" textlink="">
      <xdr:nvSpPr>
        <xdr:cNvPr id="247" name="楕円 246">
          <a:extLst>
            <a:ext uri="{FF2B5EF4-FFF2-40B4-BE49-F238E27FC236}">
              <a16:creationId xmlns:a16="http://schemas.microsoft.com/office/drawing/2014/main" id="{39BD85B3-7B06-42E9-94A8-6E3932739F85}"/>
            </a:ext>
          </a:extLst>
        </xdr:cNvPr>
        <xdr:cNvSpPr/>
      </xdr:nvSpPr>
      <xdr:spPr>
        <a:xfrm>
          <a:off x="7810500" y="1073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160414</xdr:rowOff>
    </xdr:from>
    <xdr:to>
      <xdr:col>45</xdr:col>
      <xdr:colOff>177800</xdr:colOff>
      <xdr:row>62</xdr:row>
      <xdr:rowOff>160775</xdr:rowOff>
    </xdr:to>
    <xdr:cxnSp macro="">
      <xdr:nvCxnSpPr>
        <xdr:cNvPr id="248" name="直線コネクタ 247">
          <a:extLst>
            <a:ext uri="{FF2B5EF4-FFF2-40B4-BE49-F238E27FC236}">
              <a16:creationId xmlns:a16="http://schemas.microsoft.com/office/drawing/2014/main" id="{17F5D9FA-2502-4152-BE7D-028FAF8CE0D3}"/>
            </a:ext>
          </a:extLst>
        </xdr:cNvPr>
        <xdr:cNvCxnSpPr/>
      </xdr:nvCxnSpPr>
      <xdr:spPr>
        <a:xfrm>
          <a:off x="7861300" y="10790314"/>
          <a:ext cx="889000" cy="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109397</xdr:rowOff>
    </xdr:from>
    <xdr:to>
      <xdr:col>36</xdr:col>
      <xdr:colOff>165100</xdr:colOff>
      <xdr:row>63</xdr:row>
      <xdr:rowOff>39547</xdr:rowOff>
    </xdr:to>
    <xdr:sp macro="" textlink="">
      <xdr:nvSpPr>
        <xdr:cNvPr id="249" name="楕円 248">
          <a:extLst>
            <a:ext uri="{FF2B5EF4-FFF2-40B4-BE49-F238E27FC236}">
              <a16:creationId xmlns:a16="http://schemas.microsoft.com/office/drawing/2014/main" id="{1C4204F9-D929-4AC9-912A-6CB4B244E12E}"/>
            </a:ext>
          </a:extLst>
        </xdr:cNvPr>
        <xdr:cNvSpPr/>
      </xdr:nvSpPr>
      <xdr:spPr>
        <a:xfrm>
          <a:off x="6921500" y="1073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160197</xdr:rowOff>
    </xdr:from>
    <xdr:to>
      <xdr:col>41</xdr:col>
      <xdr:colOff>50800</xdr:colOff>
      <xdr:row>62</xdr:row>
      <xdr:rowOff>160414</xdr:rowOff>
    </xdr:to>
    <xdr:cxnSp macro="">
      <xdr:nvCxnSpPr>
        <xdr:cNvPr id="250" name="直線コネクタ 249">
          <a:extLst>
            <a:ext uri="{FF2B5EF4-FFF2-40B4-BE49-F238E27FC236}">
              <a16:creationId xmlns:a16="http://schemas.microsoft.com/office/drawing/2014/main" id="{EB767AB2-24C2-4C1E-9A4F-878AB0AC01B6}"/>
            </a:ext>
          </a:extLst>
        </xdr:cNvPr>
        <xdr:cNvCxnSpPr/>
      </xdr:nvCxnSpPr>
      <xdr:spPr>
        <a:xfrm>
          <a:off x="6972300" y="10790097"/>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BF150B16-6911-48FC-A021-08B9E31CBD9E}"/>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6935D1D0-9703-4136-B467-BE3E796A3085}"/>
            </a:ext>
          </a:extLst>
        </xdr:cNvPr>
        <xdr:cNvSpPr txBox="1"/>
      </xdr:nvSpPr>
      <xdr:spPr>
        <a:xfrm>
          <a:off x="84831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123162</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DCF8A901-0364-43E3-B564-271E6A8AEC6A}"/>
            </a:ext>
          </a:extLst>
        </xdr:cNvPr>
        <xdr:cNvSpPr txBox="1"/>
      </xdr:nvSpPr>
      <xdr:spPr>
        <a:xfrm>
          <a:off x="7594111" y="1006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136582</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6CC5A574-E899-4A0F-B905-26D331347E6E}"/>
            </a:ext>
          </a:extLst>
        </xdr:cNvPr>
        <xdr:cNvSpPr txBox="1"/>
      </xdr:nvSpPr>
      <xdr:spPr>
        <a:xfrm>
          <a:off x="6705111" y="1008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31057</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4363FE3F-2278-4E11-B175-022E1961F603}"/>
            </a:ext>
          </a:extLst>
        </xdr:cNvPr>
        <xdr:cNvSpPr txBox="1"/>
      </xdr:nvSpPr>
      <xdr:spPr>
        <a:xfrm>
          <a:off x="9359411" y="1083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31252</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10F57BF4-4F53-44B3-A577-78597B612707}"/>
            </a:ext>
          </a:extLst>
        </xdr:cNvPr>
        <xdr:cNvSpPr txBox="1"/>
      </xdr:nvSpPr>
      <xdr:spPr>
        <a:xfrm>
          <a:off x="8483111" y="1083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30891</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259BD4DA-1C55-4024-A04B-7715A898B2FA}"/>
            </a:ext>
          </a:extLst>
        </xdr:cNvPr>
        <xdr:cNvSpPr txBox="1"/>
      </xdr:nvSpPr>
      <xdr:spPr>
        <a:xfrm>
          <a:off x="7594111" y="1083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30674</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69B67208-7BA5-4651-BD9D-6ACDB5ACB7D3}"/>
            </a:ext>
          </a:extLst>
        </xdr:cNvPr>
        <xdr:cNvSpPr txBox="1"/>
      </xdr:nvSpPr>
      <xdr:spPr>
        <a:xfrm>
          <a:off x="6705111" y="10832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DEDC3AC0-4F77-4488-B065-A4B20D01CF3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386C182F-4AF6-4823-BF51-3EE5E1F320E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30D2FB91-5549-448B-82FB-06EFE40EBEC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613D0B88-B17F-452A-B2A3-D892FD315FD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41BC5F48-9D40-4EF5-B95B-3327E96C567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8360ACC1-3719-4A0E-8A97-438BA86BE74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AB3BF78A-BCFA-4896-98A2-3AEA542E84C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7D123D0D-4F76-419C-A975-1EA891DC25D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34AA0B84-9A9F-4BD6-87F0-D51D777097E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5E2E73CA-25D4-46E8-889F-91BEF6504CE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CEBBDE5A-15B6-4349-86BE-BBAE7DE69BF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F601F3C0-4841-4756-8316-A77CA3F8CDAE}"/>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BB42A460-4D35-462C-80EC-3BC9208DCD56}"/>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289DBCFE-4D16-4924-930E-FDD578039C22}"/>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3CD74F7C-47BF-425B-A599-00DD45633054}"/>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638CBDC-61CD-45C5-A7B9-2DC32A47E758}"/>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FC38CA2E-E74E-4148-A4EB-3A053CE2F00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15BB248F-D340-4E80-9D1A-6DAD77F4641E}"/>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A538AB67-47D8-4442-BF9C-2E9F8B43B6B3}"/>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E0D8FA0A-1145-4F22-826C-DA1FB6F0874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D1EEFAFC-DD1A-4761-A2AA-C65C5B443393}"/>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5BBB7C6F-D1A1-429B-B159-0DA7E19E1F4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4C35623C-2ECE-460A-9A99-EF520428C30F}"/>
            </a:ext>
          </a:extLst>
        </xdr:cNvPr>
        <xdr:cNvCxnSpPr/>
      </xdr:nvCxnSpPr>
      <xdr:spPr>
        <a:xfrm flipV="1">
          <a:off x="4634865" y="13367765"/>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285684B3-0C50-4011-AA55-928DD75E6BBF}"/>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ADDA5F6A-DAC9-4E89-9FB4-E97D083E842C}"/>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988F4920-98D4-4100-AE7A-FB979677FC2A}"/>
            </a:ext>
          </a:extLst>
        </xdr:cNvPr>
        <xdr:cNvSpPr txBox="1"/>
      </xdr:nvSpPr>
      <xdr:spPr>
        <a:xfrm>
          <a:off x="4673600" y="13142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FC313241-C7D4-4DA8-8E33-1B7A2A098DB8}"/>
            </a:ext>
          </a:extLst>
        </xdr:cNvPr>
        <xdr:cNvCxnSpPr/>
      </xdr:nvCxnSpPr>
      <xdr:spPr>
        <a:xfrm>
          <a:off x="4546600" y="1336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C7FB9556-773E-49A4-A641-105E62338C5C}"/>
            </a:ext>
          </a:extLst>
        </xdr:cNvPr>
        <xdr:cNvSpPr txBox="1"/>
      </xdr:nvSpPr>
      <xdr:spPr>
        <a:xfrm>
          <a:off x="4673600" y="1396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BC5AE23E-FE38-4AB9-8195-B9D7A5A39C0A}"/>
            </a:ext>
          </a:extLst>
        </xdr:cNvPr>
        <xdr:cNvSpPr/>
      </xdr:nvSpPr>
      <xdr:spPr>
        <a:xfrm>
          <a:off x="45847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41291FCE-9318-4934-8F63-8FBFA7AB97F0}"/>
            </a:ext>
          </a:extLst>
        </xdr:cNvPr>
        <xdr:cNvSpPr/>
      </xdr:nvSpPr>
      <xdr:spPr>
        <a:xfrm>
          <a:off x="3746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F72C5EDA-F1DE-4702-A15B-5CC98E507F18}"/>
            </a:ext>
          </a:extLst>
        </xdr:cNvPr>
        <xdr:cNvSpPr/>
      </xdr:nvSpPr>
      <xdr:spPr>
        <a:xfrm>
          <a:off x="2857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87885</xdr:rowOff>
    </xdr:from>
    <xdr:to>
      <xdr:col>10</xdr:col>
      <xdr:colOff>165100</xdr:colOff>
      <xdr:row>82</xdr:row>
      <xdr:rowOff>18035</xdr:rowOff>
    </xdr:to>
    <xdr:sp macro="" textlink="">
      <xdr:nvSpPr>
        <xdr:cNvPr id="290" name="フローチャート: 判断 289">
          <a:extLst>
            <a:ext uri="{FF2B5EF4-FFF2-40B4-BE49-F238E27FC236}">
              <a16:creationId xmlns:a16="http://schemas.microsoft.com/office/drawing/2014/main" id="{F380F9C4-BDC9-45BD-87E9-A650F6A66859}"/>
            </a:ext>
          </a:extLst>
        </xdr:cNvPr>
        <xdr:cNvSpPr/>
      </xdr:nvSpPr>
      <xdr:spPr>
        <a:xfrm>
          <a:off x="1968500" y="1397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97028</xdr:rowOff>
    </xdr:from>
    <xdr:to>
      <xdr:col>6</xdr:col>
      <xdr:colOff>38100</xdr:colOff>
      <xdr:row>82</xdr:row>
      <xdr:rowOff>27178</xdr:rowOff>
    </xdr:to>
    <xdr:sp macro="" textlink="">
      <xdr:nvSpPr>
        <xdr:cNvPr id="291" name="フローチャート: 判断 290">
          <a:extLst>
            <a:ext uri="{FF2B5EF4-FFF2-40B4-BE49-F238E27FC236}">
              <a16:creationId xmlns:a16="http://schemas.microsoft.com/office/drawing/2014/main" id="{8E1A7ED5-D526-4A0A-992A-98CE9D69D968}"/>
            </a:ext>
          </a:extLst>
        </xdr:cNvPr>
        <xdr:cNvSpPr/>
      </xdr:nvSpPr>
      <xdr:spPr>
        <a:xfrm>
          <a:off x="1079500" y="1398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563C8F9F-F8FA-4ADB-9B8C-6EBB6013DBB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D50A3A1C-1C8F-45AF-937A-C2E2C227AF0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E54D22B6-946E-4694-B97B-C9E3FEA6837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4E1CC736-D825-47C3-87EA-AB3C8830BF3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6771CA9-B1BF-4A91-B590-49B2F50ED41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147320</xdr:rowOff>
    </xdr:from>
    <xdr:to>
      <xdr:col>24</xdr:col>
      <xdr:colOff>114300</xdr:colOff>
      <xdr:row>80</xdr:row>
      <xdr:rowOff>77470</xdr:rowOff>
    </xdr:to>
    <xdr:sp macro="" textlink="">
      <xdr:nvSpPr>
        <xdr:cNvPr id="297" name="楕円 296">
          <a:extLst>
            <a:ext uri="{FF2B5EF4-FFF2-40B4-BE49-F238E27FC236}">
              <a16:creationId xmlns:a16="http://schemas.microsoft.com/office/drawing/2014/main" id="{CA81C89B-C8DF-4795-B864-D311362D9C64}"/>
            </a:ext>
          </a:extLst>
        </xdr:cNvPr>
        <xdr:cNvSpPr/>
      </xdr:nvSpPr>
      <xdr:spPr>
        <a:xfrm>
          <a:off x="45847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170197</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933631B2-CF4E-496E-BDF7-B0614FCC4534}"/>
            </a:ext>
          </a:extLst>
        </xdr:cNvPr>
        <xdr:cNvSpPr txBox="1"/>
      </xdr:nvSpPr>
      <xdr:spPr>
        <a:xfrm>
          <a:off x="4673600"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103887</xdr:rowOff>
    </xdr:from>
    <xdr:to>
      <xdr:col>20</xdr:col>
      <xdr:colOff>38100</xdr:colOff>
      <xdr:row>80</xdr:row>
      <xdr:rowOff>34037</xdr:rowOff>
    </xdr:to>
    <xdr:sp macro="" textlink="">
      <xdr:nvSpPr>
        <xdr:cNvPr id="299" name="楕円 298">
          <a:extLst>
            <a:ext uri="{FF2B5EF4-FFF2-40B4-BE49-F238E27FC236}">
              <a16:creationId xmlns:a16="http://schemas.microsoft.com/office/drawing/2014/main" id="{2380A782-29BF-4142-ADC7-177476D210B3}"/>
            </a:ext>
          </a:extLst>
        </xdr:cNvPr>
        <xdr:cNvSpPr/>
      </xdr:nvSpPr>
      <xdr:spPr>
        <a:xfrm>
          <a:off x="3746500" y="13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154687</xdr:rowOff>
    </xdr:from>
    <xdr:to>
      <xdr:col>24</xdr:col>
      <xdr:colOff>63500</xdr:colOff>
      <xdr:row>80</xdr:row>
      <xdr:rowOff>26670</xdr:rowOff>
    </xdr:to>
    <xdr:cxnSp macro="">
      <xdr:nvCxnSpPr>
        <xdr:cNvPr id="300" name="直線コネクタ 299">
          <a:extLst>
            <a:ext uri="{FF2B5EF4-FFF2-40B4-BE49-F238E27FC236}">
              <a16:creationId xmlns:a16="http://schemas.microsoft.com/office/drawing/2014/main" id="{20B8F07A-8359-47CE-ABB5-AB1A496B3B4F}"/>
            </a:ext>
          </a:extLst>
        </xdr:cNvPr>
        <xdr:cNvCxnSpPr/>
      </xdr:nvCxnSpPr>
      <xdr:spPr>
        <a:xfrm>
          <a:off x="3797300" y="13699237"/>
          <a:ext cx="8382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58165</xdr:rowOff>
    </xdr:from>
    <xdr:to>
      <xdr:col>15</xdr:col>
      <xdr:colOff>101600</xdr:colOff>
      <xdr:row>79</xdr:row>
      <xdr:rowOff>159765</xdr:rowOff>
    </xdr:to>
    <xdr:sp macro="" textlink="">
      <xdr:nvSpPr>
        <xdr:cNvPr id="301" name="楕円 300">
          <a:extLst>
            <a:ext uri="{FF2B5EF4-FFF2-40B4-BE49-F238E27FC236}">
              <a16:creationId xmlns:a16="http://schemas.microsoft.com/office/drawing/2014/main" id="{10D9C9E9-041A-4635-8ACE-1E5729F7142F}"/>
            </a:ext>
          </a:extLst>
        </xdr:cNvPr>
        <xdr:cNvSpPr/>
      </xdr:nvSpPr>
      <xdr:spPr>
        <a:xfrm>
          <a:off x="2857500" y="1360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108965</xdr:rowOff>
    </xdr:from>
    <xdr:to>
      <xdr:col>19</xdr:col>
      <xdr:colOff>177800</xdr:colOff>
      <xdr:row>79</xdr:row>
      <xdr:rowOff>154687</xdr:rowOff>
    </xdr:to>
    <xdr:cxnSp macro="">
      <xdr:nvCxnSpPr>
        <xdr:cNvPr id="302" name="直線コネクタ 301">
          <a:extLst>
            <a:ext uri="{FF2B5EF4-FFF2-40B4-BE49-F238E27FC236}">
              <a16:creationId xmlns:a16="http://schemas.microsoft.com/office/drawing/2014/main" id="{17E87800-582D-4F28-B8D4-8A2381702A66}"/>
            </a:ext>
          </a:extLst>
        </xdr:cNvPr>
        <xdr:cNvCxnSpPr/>
      </xdr:nvCxnSpPr>
      <xdr:spPr>
        <a:xfrm>
          <a:off x="2908300" y="13653515"/>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12446</xdr:rowOff>
    </xdr:from>
    <xdr:to>
      <xdr:col>10</xdr:col>
      <xdr:colOff>165100</xdr:colOff>
      <xdr:row>79</xdr:row>
      <xdr:rowOff>114046</xdr:rowOff>
    </xdr:to>
    <xdr:sp macro="" textlink="">
      <xdr:nvSpPr>
        <xdr:cNvPr id="303" name="楕円 302">
          <a:extLst>
            <a:ext uri="{FF2B5EF4-FFF2-40B4-BE49-F238E27FC236}">
              <a16:creationId xmlns:a16="http://schemas.microsoft.com/office/drawing/2014/main" id="{85A8C030-9C90-49E1-8D1B-D8B5163FF585}"/>
            </a:ext>
          </a:extLst>
        </xdr:cNvPr>
        <xdr:cNvSpPr/>
      </xdr:nvSpPr>
      <xdr:spPr>
        <a:xfrm>
          <a:off x="1968500" y="1355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63246</xdr:rowOff>
    </xdr:from>
    <xdr:to>
      <xdr:col>15</xdr:col>
      <xdr:colOff>50800</xdr:colOff>
      <xdr:row>79</xdr:row>
      <xdr:rowOff>108965</xdr:rowOff>
    </xdr:to>
    <xdr:cxnSp macro="">
      <xdr:nvCxnSpPr>
        <xdr:cNvPr id="304" name="直線コネクタ 303">
          <a:extLst>
            <a:ext uri="{FF2B5EF4-FFF2-40B4-BE49-F238E27FC236}">
              <a16:creationId xmlns:a16="http://schemas.microsoft.com/office/drawing/2014/main" id="{905028F5-00FD-4737-8124-0400E3A7C61F}"/>
            </a:ext>
          </a:extLst>
        </xdr:cNvPr>
        <xdr:cNvCxnSpPr/>
      </xdr:nvCxnSpPr>
      <xdr:spPr>
        <a:xfrm>
          <a:off x="2019300" y="1360779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138176</xdr:rowOff>
    </xdr:from>
    <xdr:to>
      <xdr:col>6</xdr:col>
      <xdr:colOff>38100</xdr:colOff>
      <xdr:row>79</xdr:row>
      <xdr:rowOff>68326</xdr:rowOff>
    </xdr:to>
    <xdr:sp macro="" textlink="">
      <xdr:nvSpPr>
        <xdr:cNvPr id="305" name="楕円 304">
          <a:extLst>
            <a:ext uri="{FF2B5EF4-FFF2-40B4-BE49-F238E27FC236}">
              <a16:creationId xmlns:a16="http://schemas.microsoft.com/office/drawing/2014/main" id="{90770090-3DED-4173-BAF2-3FCEE59D469A}"/>
            </a:ext>
          </a:extLst>
        </xdr:cNvPr>
        <xdr:cNvSpPr/>
      </xdr:nvSpPr>
      <xdr:spPr>
        <a:xfrm>
          <a:off x="1079500" y="1351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17526</xdr:rowOff>
    </xdr:from>
    <xdr:to>
      <xdr:col>10</xdr:col>
      <xdr:colOff>114300</xdr:colOff>
      <xdr:row>79</xdr:row>
      <xdr:rowOff>63246</xdr:rowOff>
    </xdr:to>
    <xdr:cxnSp macro="">
      <xdr:nvCxnSpPr>
        <xdr:cNvPr id="306" name="直線コネクタ 305">
          <a:extLst>
            <a:ext uri="{FF2B5EF4-FFF2-40B4-BE49-F238E27FC236}">
              <a16:creationId xmlns:a16="http://schemas.microsoft.com/office/drawing/2014/main" id="{A64EA8EF-C96C-4FF4-9AAA-96E5E17A2406}"/>
            </a:ext>
          </a:extLst>
        </xdr:cNvPr>
        <xdr:cNvCxnSpPr/>
      </xdr:nvCxnSpPr>
      <xdr:spPr>
        <a:xfrm>
          <a:off x="1130300" y="135620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307" name="n_1aveValue【公営住宅】&#10;有形固定資産減価償却率">
          <a:extLst>
            <a:ext uri="{FF2B5EF4-FFF2-40B4-BE49-F238E27FC236}">
              <a16:creationId xmlns:a16="http://schemas.microsoft.com/office/drawing/2014/main" id="{DFAAE401-DF25-4921-BA02-A9E061DD0E38}"/>
            </a:ext>
          </a:extLst>
        </xdr:cNvPr>
        <xdr:cNvSpPr txBox="1"/>
      </xdr:nvSpPr>
      <xdr:spPr>
        <a:xfrm>
          <a:off x="35820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308" name="n_2aveValue【公営住宅】&#10;有形固定資産減価償却率">
          <a:extLst>
            <a:ext uri="{FF2B5EF4-FFF2-40B4-BE49-F238E27FC236}">
              <a16:creationId xmlns:a16="http://schemas.microsoft.com/office/drawing/2014/main" id="{21AB2D36-ABC3-43EC-A532-792E683DA1D3}"/>
            </a:ext>
          </a:extLst>
        </xdr:cNvPr>
        <xdr:cNvSpPr txBox="1"/>
      </xdr:nvSpPr>
      <xdr:spPr>
        <a:xfrm>
          <a:off x="2705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9162</xdr:rowOff>
    </xdr:from>
    <xdr:ext cx="405111" cy="259045"/>
    <xdr:sp macro="" textlink="">
      <xdr:nvSpPr>
        <xdr:cNvPr id="309" name="n_3aveValue【公営住宅】&#10;有形固定資産減価償却率">
          <a:extLst>
            <a:ext uri="{FF2B5EF4-FFF2-40B4-BE49-F238E27FC236}">
              <a16:creationId xmlns:a16="http://schemas.microsoft.com/office/drawing/2014/main" id="{0FFE0FA7-EC44-4E49-B049-F68F77884567}"/>
            </a:ext>
          </a:extLst>
        </xdr:cNvPr>
        <xdr:cNvSpPr txBox="1"/>
      </xdr:nvSpPr>
      <xdr:spPr>
        <a:xfrm>
          <a:off x="1816744" y="1406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18305</xdr:rowOff>
    </xdr:from>
    <xdr:ext cx="405111" cy="259045"/>
    <xdr:sp macro="" textlink="">
      <xdr:nvSpPr>
        <xdr:cNvPr id="310" name="n_4aveValue【公営住宅】&#10;有形固定資産減価償却率">
          <a:extLst>
            <a:ext uri="{FF2B5EF4-FFF2-40B4-BE49-F238E27FC236}">
              <a16:creationId xmlns:a16="http://schemas.microsoft.com/office/drawing/2014/main" id="{7AADE249-4DC2-400C-8CF3-5F4BE211C57D}"/>
            </a:ext>
          </a:extLst>
        </xdr:cNvPr>
        <xdr:cNvSpPr txBox="1"/>
      </xdr:nvSpPr>
      <xdr:spPr>
        <a:xfrm>
          <a:off x="927744" y="1407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50564</xdr:rowOff>
    </xdr:from>
    <xdr:ext cx="405111" cy="259045"/>
    <xdr:sp macro="" textlink="">
      <xdr:nvSpPr>
        <xdr:cNvPr id="311" name="n_1mainValue【公営住宅】&#10;有形固定資産減価償却率">
          <a:extLst>
            <a:ext uri="{FF2B5EF4-FFF2-40B4-BE49-F238E27FC236}">
              <a16:creationId xmlns:a16="http://schemas.microsoft.com/office/drawing/2014/main" id="{C5D2F2FF-3981-41BC-8927-68C5C6E9C245}"/>
            </a:ext>
          </a:extLst>
        </xdr:cNvPr>
        <xdr:cNvSpPr txBox="1"/>
      </xdr:nvSpPr>
      <xdr:spPr>
        <a:xfrm>
          <a:off x="3582044" y="1342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4842</xdr:rowOff>
    </xdr:from>
    <xdr:ext cx="405111" cy="259045"/>
    <xdr:sp macro="" textlink="">
      <xdr:nvSpPr>
        <xdr:cNvPr id="312" name="n_2mainValue【公営住宅】&#10;有形固定資産減価償却率">
          <a:extLst>
            <a:ext uri="{FF2B5EF4-FFF2-40B4-BE49-F238E27FC236}">
              <a16:creationId xmlns:a16="http://schemas.microsoft.com/office/drawing/2014/main" id="{2B3B8C3E-A9CA-4C40-81D3-75E827F464B0}"/>
            </a:ext>
          </a:extLst>
        </xdr:cNvPr>
        <xdr:cNvSpPr txBox="1"/>
      </xdr:nvSpPr>
      <xdr:spPr>
        <a:xfrm>
          <a:off x="2705744" y="1337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130573</xdr:rowOff>
    </xdr:from>
    <xdr:ext cx="405111" cy="259045"/>
    <xdr:sp macro="" textlink="">
      <xdr:nvSpPr>
        <xdr:cNvPr id="313" name="n_3mainValue【公営住宅】&#10;有形固定資産減価償却率">
          <a:extLst>
            <a:ext uri="{FF2B5EF4-FFF2-40B4-BE49-F238E27FC236}">
              <a16:creationId xmlns:a16="http://schemas.microsoft.com/office/drawing/2014/main" id="{5C82DD02-6C9C-4205-B039-30520518D990}"/>
            </a:ext>
          </a:extLst>
        </xdr:cNvPr>
        <xdr:cNvSpPr txBox="1"/>
      </xdr:nvSpPr>
      <xdr:spPr>
        <a:xfrm>
          <a:off x="1816744" y="1333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84853</xdr:rowOff>
    </xdr:from>
    <xdr:ext cx="405111" cy="259045"/>
    <xdr:sp macro="" textlink="">
      <xdr:nvSpPr>
        <xdr:cNvPr id="314" name="n_4mainValue【公営住宅】&#10;有形固定資産減価償却率">
          <a:extLst>
            <a:ext uri="{FF2B5EF4-FFF2-40B4-BE49-F238E27FC236}">
              <a16:creationId xmlns:a16="http://schemas.microsoft.com/office/drawing/2014/main" id="{B3696DC1-B0E8-46E6-B4E4-B424C042A7FA}"/>
            </a:ext>
          </a:extLst>
        </xdr:cNvPr>
        <xdr:cNvSpPr txBox="1"/>
      </xdr:nvSpPr>
      <xdr:spPr>
        <a:xfrm>
          <a:off x="927744" y="1328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76E49029-1780-490B-A117-1FD8D9AC6E4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B4BD68E-366E-4287-BF2B-26580C371C9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E4500451-FA64-487C-B801-9E55B63ACCD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74480E67-663F-443A-A142-9111842A9E3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DC8F8A55-703A-4FC4-A6DD-5F8AC6E284F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3836E726-75CF-47E3-BCA5-1722A06D3A5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F302DD55-E987-41F6-A53C-E030DF05A8B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E46A8D37-1F6E-4DB0-B3F0-62E21F1FA93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2A0E3747-5B7B-4870-83BA-5CCEEE045BA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287080B-DEC7-4CA3-8CA5-6054E3E5F12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AF8AFD7F-F1D6-4980-81F9-4B6BE091A79E}"/>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6494B500-EAFC-4C5F-9EA7-1983A7DF61A4}"/>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915E08D3-B7C2-4D7F-9FB8-C4280875D0C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165D700C-EE43-456C-B9BE-27DAE56E19DF}"/>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E50476CE-9029-48A6-A19D-B92C3E0373D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4A8F2010-3473-4206-B697-ADD70E94829B}"/>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BD3EB2AA-3F27-4003-9A7E-380443A7FD0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848FA7E8-4E10-4E85-92A1-89B00655E32D}"/>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35A0A713-6222-48DF-B13E-7937609AF77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91E67871-FC71-4965-B750-067ED9789B7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F814175C-D54D-4140-A845-25123CD0716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D809DDE2-2D9C-4075-884C-0931A18D6B4D}"/>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A6FDE080-89E1-43CC-B5E1-3DA1E8EA497C}"/>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1750FC95-B733-419B-83BA-462A100CDB07}"/>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B407C918-A9F3-4743-8ECE-5F479C6932EC}"/>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EA5C0E2F-384C-4BF8-8869-C71333227D11}"/>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B8CA4424-0005-457C-9A2E-A322D41080DB}"/>
            </a:ext>
          </a:extLst>
        </xdr:cNvPr>
        <xdr:cNvSpPr txBox="1"/>
      </xdr:nvSpPr>
      <xdr:spPr>
        <a:xfrm>
          <a:off x="10515600" y="14406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53809D02-BB7E-4E90-B9FA-D98359349B6B}"/>
            </a:ext>
          </a:extLst>
        </xdr:cNvPr>
        <xdr:cNvSpPr/>
      </xdr:nvSpPr>
      <xdr:spPr>
        <a:xfrm>
          <a:off x="104267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13E30D9C-EDAA-47BE-944B-0B0D32D3C3E5}"/>
            </a:ext>
          </a:extLst>
        </xdr:cNvPr>
        <xdr:cNvSpPr/>
      </xdr:nvSpPr>
      <xdr:spPr>
        <a:xfrm>
          <a:off x="9588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344" name="フローチャート: 判断 343">
          <a:extLst>
            <a:ext uri="{FF2B5EF4-FFF2-40B4-BE49-F238E27FC236}">
              <a16:creationId xmlns:a16="http://schemas.microsoft.com/office/drawing/2014/main" id="{DC10EEAE-1546-4FD6-AE9F-68D2F9690119}"/>
            </a:ext>
          </a:extLst>
        </xdr:cNvPr>
        <xdr:cNvSpPr/>
      </xdr:nvSpPr>
      <xdr:spPr>
        <a:xfrm>
          <a:off x="8699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142291</xdr:rowOff>
    </xdr:from>
    <xdr:to>
      <xdr:col>41</xdr:col>
      <xdr:colOff>101600</xdr:colOff>
      <xdr:row>85</xdr:row>
      <xdr:rowOff>72441</xdr:rowOff>
    </xdr:to>
    <xdr:sp macro="" textlink="">
      <xdr:nvSpPr>
        <xdr:cNvPr id="345" name="フローチャート: 判断 344">
          <a:extLst>
            <a:ext uri="{FF2B5EF4-FFF2-40B4-BE49-F238E27FC236}">
              <a16:creationId xmlns:a16="http://schemas.microsoft.com/office/drawing/2014/main" id="{1B7A1EA2-D6CB-4D7A-B0CC-85E098A576A6}"/>
            </a:ext>
          </a:extLst>
        </xdr:cNvPr>
        <xdr:cNvSpPr/>
      </xdr:nvSpPr>
      <xdr:spPr>
        <a:xfrm>
          <a:off x="7810500" y="1454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146405</xdr:rowOff>
    </xdr:from>
    <xdr:to>
      <xdr:col>36</xdr:col>
      <xdr:colOff>165100</xdr:colOff>
      <xdr:row>85</xdr:row>
      <xdr:rowOff>76555</xdr:rowOff>
    </xdr:to>
    <xdr:sp macro="" textlink="">
      <xdr:nvSpPr>
        <xdr:cNvPr id="346" name="フローチャート: 判断 345">
          <a:extLst>
            <a:ext uri="{FF2B5EF4-FFF2-40B4-BE49-F238E27FC236}">
              <a16:creationId xmlns:a16="http://schemas.microsoft.com/office/drawing/2014/main" id="{97987A02-E699-421E-B11A-7C71E8D085D8}"/>
            </a:ext>
          </a:extLst>
        </xdr:cNvPr>
        <xdr:cNvSpPr/>
      </xdr:nvSpPr>
      <xdr:spPr>
        <a:xfrm>
          <a:off x="6921500" y="1454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48C083AE-A0CB-4688-A10D-3BBBE104365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62D4C408-6BCE-4A4A-8B4D-4501DA3452F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B28E0D26-BBAC-45B1-A313-BAEECF25285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8B86CF0B-0501-451E-8A06-0DFB7AD0F65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B65E5731-CA26-4802-8528-BAE09C2509E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138633</xdr:rowOff>
    </xdr:from>
    <xdr:to>
      <xdr:col>55</xdr:col>
      <xdr:colOff>50800</xdr:colOff>
      <xdr:row>86</xdr:row>
      <xdr:rowOff>68783</xdr:rowOff>
    </xdr:to>
    <xdr:sp macro="" textlink="">
      <xdr:nvSpPr>
        <xdr:cNvPr id="352" name="楕円 351">
          <a:extLst>
            <a:ext uri="{FF2B5EF4-FFF2-40B4-BE49-F238E27FC236}">
              <a16:creationId xmlns:a16="http://schemas.microsoft.com/office/drawing/2014/main" id="{E2212F68-0BD3-4C43-943D-F9833931707C}"/>
            </a:ext>
          </a:extLst>
        </xdr:cNvPr>
        <xdr:cNvSpPr/>
      </xdr:nvSpPr>
      <xdr:spPr>
        <a:xfrm>
          <a:off x="104267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53560</xdr:rowOff>
    </xdr:from>
    <xdr:ext cx="469744" cy="259045"/>
    <xdr:sp macro="" textlink="">
      <xdr:nvSpPr>
        <xdr:cNvPr id="353" name="【公営住宅】&#10;一人当たり面積該当値テキスト">
          <a:extLst>
            <a:ext uri="{FF2B5EF4-FFF2-40B4-BE49-F238E27FC236}">
              <a16:creationId xmlns:a16="http://schemas.microsoft.com/office/drawing/2014/main" id="{0C6F940A-5D2C-4B66-ACD5-F94A4EEACA1A}"/>
            </a:ext>
          </a:extLst>
        </xdr:cNvPr>
        <xdr:cNvSpPr txBox="1"/>
      </xdr:nvSpPr>
      <xdr:spPr>
        <a:xfrm>
          <a:off x="10515600" y="1462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138633</xdr:rowOff>
    </xdr:from>
    <xdr:to>
      <xdr:col>50</xdr:col>
      <xdr:colOff>165100</xdr:colOff>
      <xdr:row>86</xdr:row>
      <xdr:rowOff>68783</xdr:rowOff>
    </xdr:to>
    <xdr:sp macro="" textlink="">
      <xdr:nvSpPr>
        <xdr:cNvPr id="354" name="楕円 353">
          <a:extLst>
            <a:ext uri="{FF2B5EF4-FFF2-40B4-BE49-F238E27FC236}">
              <a16:creationId xmlns:a16="http://schemas.microsoft.com/office/drawing/2014/main" id="{EFA38483-3201-4482-83F2-3100B439D6CA}"/>
            </a:ext>
          </a:extLst>
        </xdr:cNvPr>
        <xdr:cNvSpPr/>
      </xdr:nvSpPr>
      <xdr:spPr>
        <a:xfrm>
          <a:off x="95885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17983</xdr:rowOff>
    </xdr:from>
    <xdr:to>
      <xdr:col>55</xdr:col>
      <xdr:colOff>0</xdr:colOff>
      <xdr:row>86</xdr:row>
      <xdr:rowOff>17983</xdr:rowOff>
    </xdr:to>
    <xdr:cxnSp macro="">
      <xdr:nvCxnSpPr>
        <xdr:cNvPr id="355" name="直線コネクタ 354">
          <a:extLst>
            <a:ext uri="{FF2B5EF4-FFF2-40B4-BE49-F238E27FC236}">
              <a16:creationId xmlns:a16="http://schemas.microsoft.com/office/drawing/2014/main" id="{C2E6F69C-A6EB-45E0-B9A2-11FC177F6DDB}"/>
            </a:ext>
          </a:extLst>
        </xdr:cNvPr>
        <xdr:cNvCxnSpPr/>
      </xdr:nvCxnSpPr>
      <xdr:spPr>
        <a:xfrm>
          <a:off x="9639300" y="14762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138633</xdr:rowOff>
    </xdr:from>
    <xdr:to>
      <xdr:col>46</xdr:col>
      <xdr:colOff>38100</xdr:colOff>
      <xdr:row>86</xdr:row>
      <xdr:rowOff>68783</xdr:rowOff>
    </xdr:to>
    <xdr:sp macro="" textlink="">
      <xdr:nvSpPr>
        <xdr:cNvPr id="356" name="楕円 355">
          <a:extLst>
            <a:ext uri="{FF2B5EF4-FFF2-40B4-BE49-F238E27FC236}">
              <a16:creationId xmlns:a16="http://schemas.microsoft.com/office/drawing/2014/main" id="{B4771A60-13CF-4384-AB1F-A1A79DF4E5F1}"/>
            </a:ext>
          </a:extLst>
        </xdr:cNvPr>
        <xdr:cNvSpPr/>
      </xdr:nvSpPr>
      <xdr:spPr>
        <a:xfrm>
          <a:off x="86995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17983</xdr:rowOff>
    </xdr:from>
    <xdr:to>
      <xdr:col>50</xdr:col>
      <xdr:colOff>114300</xdr:colOff>
      <xdr:row>86</xdr:row>
      <xdr:rowOff>17983</xdr:rowOff>
    </xdr:to>
    <xdr:cxnSp macro="">
      <xdr:nvCxnSpPr>
        <xdr:cNvPr id="357" name="直線コネクタ 356">
          <a:extLst>
            <a:ext uri="{FF2B5EF4-FFF2-40B4-BE49-F238E27FC236}">
              <a16:creationId xmlns:a16="http://schemas.microsoft.com/office/drawing/2014/main" id="{4F2CB215-9F89-485F-BB20-1A84E63E3225}"/>
            </a:ext>
          </a:extLst>
        </xdr:cNvPr>
        <xdr:cNvCxnSpPr/>
      </xdr:nvCxnSpPr>
      <xdr:spPr>
        <a:xfrm>
          <a:off x="8750300" y="14762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138176</xdr:rowOff>
    </xdr:from>
    <xdr:to>
      <xdr:col>41</xdr:col>
      <xdr:colOff>101600</xdr:colOff>
      <xdr:row>86</xdr:row>
      <xdr:rowOff>68326</xdr:rowOff>
    </xdr:to>
    <xdr:sp macro="" textlink="">
      <xdr:nvSpPr>
        <xdr:cNvPr id="358" name="楕円 357">
          <a:extLst>
            <a:ext uri="{FF2B5EF4-FFF2-40B4-BE49-F238E27FC236}">
              <a16:creationId xmlns:a16="http://schemas.microsoft.com/office/drawing/2014/main" id="{57E1C24C-85CC-4062-9885-1D361A234B32}"/>
            </a:ext>
          </a:extLst>
        </xdr:cNvPr>
        <xdr:cNvSpPr/>
      </xdr:nvSpPr>
      <xdr:spPr>
        <a:xfrm>
          <a:off x="7810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17526</xdr:rowOff>
    </xdr:from>
    <xdr:to>
      <xdr:col>45</xdr:col>
      <xdr:colOff>177800</xdr:colOff>
      <xdr:row>86</xdr:row>
      <xdr:rowOff>17983</xdr:rowOff>
    </xdr:to>
    <xdr:cxnSp macro="">
      <xdr:nvCxnSpPr>
        <xdr:cNvPr id="359" name="直線コネクタ 358">
          <a:extLst>
            <a:ext uri="{FF2B5EF4-FFF2-40B4-BE49-F238E27FC236}">
              <a16:creationId xmlns:a16="http://schemas.microsoft.com/office/drawing/2014/main" id="{DC835ED3-2DA1-496A-BEBC-75C8A0915CAA}"/>
            </a:ext>
          </a:extLst>
        </xdr:cNvPr>
        <xdr:cNvCxnSpPr/>
      </xdr:nvCxnSpPr>
      <xdr:spPr>
        <a:xfrm>
          <a:off x="7861300" y="1476222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138176</xdr:rowOff>
    </xdr:from>
    <xdr:to>
      <xdr:col>36</xdr:col>
      <xdr:colOff>165100</xdr:colOff>
      <xdr:row>86</xdr:row>
      <xdr:rowOff>68326</xdr:rowOff>
    </xdr:to>
    <xdr:sp macro="" textlink="">
      <xdr:nvSpPr>
        <xdr:cNvPr id="360" name="楕円 359">
          <a:extLst>
            <a:ext uri="{FF2B5EF4-FFF2-40B4-BE49-F238E27FC236}">
              <a16:creationId xmlns:a16="http://schemas.microsoft.com/office/drawing/2014/main" id="{BBC47892-AD95-4C4C-9EB9-3450742148C4}"/>
            </a:ext>
          </a:extLst>
        </xdr:cNvPr>
        <xdr:cNvSpPr/>
      </xdr:nvSpPr>
      <xdr:spPr>
        <a:xfrm>
          <a:off x="6921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17526</xdr:rowOff>
    </xdr:from>
    <xdr:to>
      <xdr:col>41</xdr:col>
      <xdr:colOff>50800</xdr:colOff>
      <xdr:row>86</xdr:row>
      <xdr:rowOff>17526</xdr:rowOff>
    </xdr:to>
    <xdr:cxnSp macro="">
      <xdr:nvCxnSpPr>
        <xdr:cNvPr id="361" name="直線コネクタ 360">
          <a:extLst>
            <a:ext uri="{FF2B5EF4-FFF2-40B4-BE49-F238E27FC236}">
              <a16:creationId xmlns:a16="http://schemas.microsoft.com/office/drawing/2014/main" id="{6D4F7A17-B88A-452A-A05A-F5628ACD688D}"/>
            </a:ext>
          </a:extLst>
        </xdr:cNvPr>
        <xdr:cNvCxnSpPr/>
      </xdr:nvCxnSpPr>
      <xdr:spPr>
        <a:xfrm>
          <a:off x="6972300" y="147622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072F613F-737F-4038-8E39-ADD8CBF29006}"/>
            </a:ext>
          </a:extLst>
        </xdr:cNvPr>
        <xdr:cNvSpPr txBox="1"/>
      </xdr:nvSpPr>
      <xdr:spPr>
        <a:xfrm>
          <a:off x="93917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63" name="n_2aveValue【公営住宅】&#10;一人当たり面積">
          <a:extLst>
            <a:ext uri="{FF2B5EF4-FFF2-40B4-BE49-F238E27FC236}">
              <a16:creationId xmlns:a16="http://schemas.microsoft.com/office/drawing/2014/main" id="{BD2486E9-7365-4163-ABC0-46BEED690429}"/>
            </a:ext>
          </a:extLst>
        </xdr:cNvPr>
        <xdr:cNvSpPr txBox="1"/>
      </xdr:nvSpPr>
      <xdr:spPr>
        <a:xfrm>
          <a:off x="8515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88968</xdr:rowOff>
    </xdr:from>
    <xdr:ext cx="469744" cy="259045"/>
    <xdr:sp macro="" textlink="">
      <xdr:nvSpPr>
        <xdr:cNvPr id="364" name="n_3aveValue【公営住宅】&#10;一人当たり面積">
          <a:extLst>
            <a:ext uri="{FF2B5EF4-FFF2-40B4-BE49-F238E27FC236}">
              <a16:creationId xmlns:a16="http://schemas.microsoft.com/office/drawing/2014/main" id="{6C2B6523-4A66-48FC-945A-C3492F0528F9}"/>
            </a:ext>
          </a:extLst>
        </xdr:cNvPr>
        <xdr:cNvSpPr txBox="1"/>
      </xdr:nvSpPr>
      <xdr:spPr>
        <a:xfrm>
          <a:off x="7626427" y="14319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93082</xdr:rowOff>
    </xdr:from>
    <xdr:ext cx="469744" cy="259045"/>
    <xdr:sp macro="" textlink="">
      <xdr:nvSpPr>
        <xdr:cNvPr id="365" name="n_4aveValue【公営住宅】&#10;一人当たり面積">
          <a:extLst>
            <a:ext uri="{FF2B5EF4-FFF2-40B4-BE49-F238E27FC236}">
              <a16:creationId xmlns:a16="http://schemas.microsoft.com/office/drawing/2014/main" id="{E302B628-15AD-48BD-8EB5-D6F38A1ACBCC}"/>
            </a:ext>
          </a:extLst>
        </xdr:cNvPr>
        <xdr:cNvSpPr txBox="1"/>
      </xdr:nvSpPr>
      <xdr:spPr>
        <a:xfrm>
          <a:off x="6737427" y="1432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59910</xdr:rowOff>
    </xdr:from>
    <xdr:ext cx="469744" cy="259045"/>
    <xdr:sp macro="" textlink="">
      <xdr:nvSpPr>
        <xdr:cNvPr id="366" name="n_1mainValue【公営住宅】&#10;一人当たり面積">
          <a:extLst>
            <a:ext uri="{FF2B5EF4-FFF2-40B4-BE49-F238E27FC236}">
              <a16:creationId xmlns:a16="http://schemas.microsoft.com/office/drawing/2014/main" id="{4159E47E-98A8-49C6-97AD-43D90DCFD195}"/>
            </a:ext>
          </a:extLst>
        </xdr:cNvPr>
        <xdr:cNvSpPr txBox="1"/>
      </xdr:nvSpPr>
      <xdr:spPr>
        <a:xfrm>
          <a:off x="9391727" y="1480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59910</xdr:rowOff>
    </xdr:from>
    <xdr:ext cx="469744" cy="259045"/>
    <xdr:sp macro="" textlink="">
      <xdr:nvSpPr>
        <xdr:cNvPr id="367" name="n_2mainValue【公営住宅】&#10;一人当たり面積">
          <a:extLst>
            <a:ext uri="{FF2B5EF4-FFF2-40B4-BE49-F238E27FC236}">
              <a16:creationId xmlns:a16="http://schemas.microsoft.com/office/drawing/2014/main" id="{ED869E0E-6384-4F47-81A3-8A9C765356D6}"/>
            </a:ext>
          </a:extLst>
        </xdr:cNvPr>
        <xdr:cNvSpPr txBox="1"/>
      </xdr:nvSpPr>
      <xdr:spPr>
        <a:xfrm>
          <a:off x="8515427" y="1480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59453</xdr:rowOff>
    </xdr:from>
    <xdr:ext cx="469744" cy="259045"/>
    <xdr:sp macro="" textlink="">
      <xdr:nvSpPr>
        <xdr:cNvPr id="368" name="n_3mainValue【公営住宅】&#10;一人当たり面積">
          <a:extLst>
            <a:ext uri="{FF2B5EF4-FFF2-40B4-BE49-F238E27FC236}">
              <a16:creationId xmlns:a16="http://schemas.microsoft.com/office/drawing/2014/main" id="{43B199D3-CBF9-4E0D-AAE4-71514A758666}"/>
            </a:ext>
          </a:extLst>
        </xdr:cNvPr>
        <xdr:cNvSpPr txBox="1"/>
      </xdr:nvSpPr>
      <xdr:spPr>
        <a:xfrm>
          <a:off x="76264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59453</xdr:rowOff>
    </xdr:from>
    <xdr:ext cx="469744" cy="259045"/>
    <xdr:sp macro="" textlink="">
      <xdr:nvSpPr>
        <xdr:cNvPr id="369" name="n_4mainValue【公営住宅】&#10;一人当たり面積">
          <a:extLst>
            <a:ext uri="{FF2B5EF4-FFF2-40B4-BE49-F238E27FC236}">
              <a16:creationId xmlns:a16="http://schemas.microsoft.com/office/drawing/2014/main" id="{C64AA358-62A7-4E27-B62E-F7F07FD1D388}"/>
            </a:ext>
          </a:extLst>
        </xdr:cNvPr>
        <xdr:cNvSpPr txBox="1"/>
      </xdr:nvSpPr>
      <xdr:spPr>
        <a:xfrm>
          <a:off x="67374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CD9FAEE1-B6FB-49D3-A269-01F07786B5B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7362C31F-8020-4BD5-8E3A-FADC08B0157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302E1B1-1A30-41EA-A22E-91BF074C3F0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DE48B83D-162C-4B1F-9B33-8BD96840662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93D4F598-D6AA-4D6F-9BCA-790749017B3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CA737089-E757-4A34-9364-BC5630A11E5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772B9517-7DAF-45C0-9537-8D4018ED3A4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78A71399-F3EE-461B-99F1-F75D9298632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BEB6EFF2-C210-4D43-8D11-D55F77C1207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E19398EE-8208-4E0B-AD4D-6D927E1B989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85A3D831-6610-41FC-9F0F-389A71524C3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27E01479-75FE-46DA-8369-BEDB4D6D017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DAF97B95-3665-470A-A5A8-BDC3FA7E125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44D65CC-9BB5-456E-9B40-D51E3EBAF29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4A4D1DBC-EF3C-4CA5-ACFB-523A71C31AF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750A3725-EE04-4240-83CC-082CA978B61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7F79C87F-B018-40D8-8E93-4C52507CC3A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D1442A8F-E923-4EBC-BE87-D39ECB89650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AE3FEA67-6DC6-4BF7-B9ED-0F03C52CCDA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E8D32FA7-E217-453C-A382-F61A5415DF1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31B20DDC-412E-43B6-845E-036F4CF59AB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5E5A28A-3BBF-40B0-A935-A233428DD55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267546D9-7F87-41F2-90CE-6BF48C95C31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3AD4F79A-D79C-4E24-909D-AF1A2F6DA78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959D0702-456A-4247-84A5-D09BA2A81D5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D9E5262-0413-4462-A553-88683AE16C7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CB33EA8D-FEB0-4CED-8686-ED7EEABDAED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D8F28FD6-AE34-4C32-9D2A-0095ED8989F8}"/>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250A8153-8E43-4A4C-8034-C46CD66510D5}"/>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70E2B365-3E24-4606-B6C0-FE5E8F1B4AE5}"/>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499EB9F0-89E2-4E51-8449-3F9D4A7CE6D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4D4A57FF-B3D7-4274-8F58-80F7E564F4C5}"/>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7C284D9A-B872-4262-B6E3-4118A6E559BB}"/>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B71078FC-3758-451E-AD05-6BE8CE78BF77}"/>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FDD84E3A-5EB5-4ABE-ABFE-3C73A2571849}"/>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7464BAB4-D534-4C07-B2B9-F8EDD1D6C66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9BF1EC89-E254-478C-A74F-972CF2A4CA87}"/>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2DCDFE7C-27AF-4641-A890-9AC634990E83}"/>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BA53F3B8-41AF-48C3-A671-4CEBACE6F726}"/>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D0097E6E-F3D9-4995-AB79-3D3A30FA474B}"/>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FF05E308-8E03-4B49-AC72-4619BCCFEFA9}"/>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5375F38A-BF36-431C-AF20-2BE9BC9FF1FD}"/>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4315E947-58DE-4E0E-820E-A0B997C37ED5}"/>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114571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928355CD-67E4-40A4-8348-4412E0D5713C}"/>
            </a:ext>
          </a:extLst>
        </xdr:cNvPr>
        <xdr:cNvSpPr txBox="1"/>
      </xdr:nvSpPr>
      <xdr:spPr>
        <a:xfrm>
          <a:off x="16357600" y="6458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B3AED125-9033-4A84-8284-2B8F76375814}"/>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5AE63A78-BF70-40E6-9AE3-CAC23A577158}"/>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416" name="フローチャート: 判断 415">
          <a:extLst>
            <a:ext uri="{FF2B5EF4-FFF2-40B4-BE49-F238E27FC236}">
              <a16:creationId xmlns:a16="http://schemas.microsoft.com/office/drawing/2014/main" id="{CBF41EEF-F5D6-4B4F-9FA6-9ED53B1EDBD5}"/>
            </a:ext>
          </a:extLst>
        </xdr:cNvPr>
        <xdr:cNvSpPr/>
      </xdr:nvSpPr>
      <xdr:spPr>
        <a:xfrm>
          <a:off x="14541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17" name="フローチャート: 判断 416">
          <a:extLst>
            <a:ext uri="{FF2B5EF4-FFF2-40B4-BE49-F238E27FC236}">
              <a16:creationId xmlns:a16="http://schemas.microsoft.com/office/drawing/2014/main" id="{BA7C561B-F010-4CB1-B1C4-97340B7706ED}"/>
            </a:ext>
          </a:extLst>
        </xdr:cNvPr>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32258</xdr:rowOff>
    </xdr:from>
    <xdr:to>
      <xdr:col>67</xdr:col>
      <xdr:colOff>101600</xdr:colOff>
      <xdr:row>38</xdr:row>
      <xdr:rowOff>133858</xdr:rowOff>
    </xdr:to>
    <xdr:sp macro="" textlink="">
      <xdr:nvSpPr>
        <xdr:cNvPr id="418" name="フローチャート: 判断 417">
          <a:extLst>
            <a:ext uri="{FF2B5EF4-FFF2-40B4-BE49-F238E27FC236}">
              <a16:creationId xmlns:a16="http://schemas.microsoft.com/office/drawing/2014/main" id="{8E72657B-BB65-45F9-A177-7FD12B1151EC}"/>
            </a:ext>
          </a:extLst>
        </xdr:cNvPr>
        <xdr:cNvSpPr/>
      </xdr:nvSpPr>
      <xdr:spPr>
        <a:xfrm>
          <a:off x="12763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59B3432B-1C0A-46F3-BFAC-F5604898C41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AE1385E1-DEDD-4CFF-8E0F-FF2B4B7C8DB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A2030264-AD11-4970-A258-23FC1E097A1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F63E315F-F880-4737-ACB7-CB93B607D1A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C28E714E-BD8C-4D9E-B9E1-87CDD90940B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89408</xdr:rowOff>
    </xdr:from>
    <xdr:to>
      <xdr:col>85</xdr:col>
      <xdr:colOff>177800</xdr:colOff>
      <xdr:row>40</xdr:row>
      <xdr:rowOff>19558</xdr:rowOff>
    </xdr:to>
    <xdr:sp macro="" textlink="">
      <xdr:nvSpPr>
        <xdr:cNvPr id="424" name="楕円 423">
          <a:extLst>
            <a:ext uri="{FF2B5EF4-FFF2-40B4-BE49-F238E27FC236}">
              <a16:creationId xmlns:a16="http://schemas.microsoft.com/office/drawing/2014/main" id="{374E56AB-633C-4AA2-BAC9-CA8C0854BCB3}"/>
            </a:ext>
          </a:extLst>
        </xdr:cNvPr>
        <xdr:cNvSpPr/>
      </xdr:nvSpPr>
      <xdr:spPr>
        <a:xfrm>
          <a:off x="16268700" y="677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67835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54956050-26CA-46F4-8D76-7F4CA020C0CB}"/>
            </a:ext>
          </a:extLst>
        </xdr:cNvPr>
        <xdr:cNvSpPr txBox="1"/>
      </xdr:nvSpPr>
      <xdr:spPr>
        <a:xfrm>
          <a:off x="16357600" y="675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125984</xdr:rowOff>
    </xdr:from>
    <xdr:to>
      <xdr:col>81</xdr:col>
      <xdr:colOff>101600</xdr:colOff>
      <xdr:row>40</xdr:row>
      <xdr:rowOff>56134</xdr:rowOff>
    </xdr:to>
    <xdr:sp macro="" textlink="">
      <xdr:nvSpPr>
        <xdr:cNvPr id="426" name="楕円 425">
          <a:extLst>
            <a:ext uri="{FF2B5EF4-FFF2-40B4-BE49-F238E27FC236}">
              <a16:creationId xmlns:a16="http://schemas.microsoft.com/office/drawing/2014/main" id="{FA0ACF48-44DC-4851-B08A-FB0E719980B9}"/>
            </a:ext>
          </a:extLst>
        </xdr:cNvPr>
        <xdr:cNvSpPr/>
      </xdr:nvSpPr>
      <xdr:spPr>
        <a:xfrm>
          <a:off x="154305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140208</xdr:rowOff>
    </xdr:from>
    <xdr:to>
      <xdr:col>85</xdr:col>
      <xdr:colOff>127000</xdr:colOff>
      <xdr:row>40</xdr:row>
      <xdr:rowOff>5334</xdr:rowOff>
    </xdr:to>
    <xdr:cxnSp macro="">
      <xdr:nvCxnSpPr>
        <xdr:cNvPr id="427" name="直線コネクタ 426">
          <a:extLst>
            <a:ext uri="{FF2B5EF4-FFF2-40B4-BE49-F238E27FC236}">
              <a16:creationId xmlns:a16="http://schemas.microsoft.com/office/drawing/2014/main" id="{6CF5E6A2-BA17-4810-A0E9-CB537078C1EB}"/>
            </a:ext>
          </a:extLst>
        </xdr:cNvPr>
        <xdr:cNvCxnSpPr/>
      </xdr:nvCxnSpPr>
      <xdr:spPr>
        <a:xfrm flipV="1">
          <a:off x="15481300" y="682675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428" name="楕円 427">
          <a:extLst>
            <a:ext uri="{FF2B5EF4-FFF2-40B4-BE49-F238E27FC236}">
              <a16:creationId xmlns:a16="http://schemas.microsoft.com/office/drawing/2014/main" id="{208F0E81-1879-44D1-A61D-711360E58EE8}"/>
            </a:ext>
          </a:extLst>
        </xdr:cNvPr>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40</xdr:row>
      <xdr:rowOff>5334</xdr:rowOff>
    </xdr:to>
    <xdr:cxnSp macro="">
      <xdr:nvCxnSpPr>
        <xdr:cNvPr id="429" name="直線コネクタ 428">
          <a:extLst>
            <a:ext uri="{FF2B5EF4-FFF2-40B4-BE49-F238E27FC236}">
              <a16:creationId xmlns:a16="http://schemas.microsoft.com/office/drawing/2014/main" id="{C638A98C-5563-4DF1-86B9-4B410052E9A9}"/>
            </a:ext>
          </a:extLst>
        </xdr:cNvPr>
        <xdr:cNvCxnSpPr/>
      </xdr:nvCxnSpPr>
      <xdr:spPr>
        <a:xfrm>
          <a:off x="14592300" y="681990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29972</xdr:rowOff>
    </xdr:from>
    <xdr:to>
      <xdr:col>72</xdr:col>
      <xdr:colOff>38100</xdr:colOff>
      <xdr:row>39</xdr:row>
      <xdr:rowOff>131572</xdr:rowOff>
    </xdr:to>
    <xdr:sp macro="" textlink="">
      <xdr:nvSpPr>
        <xdr:cNvPr id="430" name="楕円 429">
          <a:extLst>
            <a:ext uri="{FF2B5EF4-FFF2-40B4-BE49-F238E27FC236}">
              <a16:creationId xmlns:a16="http://schemas.microsoft.com/office/drawing/2014/main" id="{35B02637-C204-43D7-992B-92F69D0F202A}"/>
            </a:ext>
          </a:extLst>
        </xdr:cNvPr>
        <xdr:cNvSpPr/>
      </xdr:nvSpPr>
      <xdr:spPr>
        <a:xfrm>
          <a:off x="13652500" y="67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80772</xdr:rowOff>
    </xdr:from>
    <xdr:to>
      <xdr:col>76</xdr:col>
      <xdr:colOff>114300</xdr:colOff>
      <xdr:row>39</xdr:row>
      <xdr:rowOff>133350</xdr:rowOff>
    </xdr:to>
    <xdr:cxnSp macro="">
      <xdr:nvCxnSpPr>
        <xdr:cNvPr id="431" name="直線コネクタ 430">
          <a:extLst>
            <a:ext uri="{FF2B5EF4-FFF2-40B4-BE49-F238E27FC236}">
              <a16:creationId xmlns:a16="http://schemas.microsoft.com/office/drawing/2014/main" id="{97C24272-AF83-4831-B50B-B9724ECE56B6}"/>
            </a:ext>
          </a:extLst>
        </xdr:cNvPr>
        <xdr:cNvCxnSpPr/>
      </xdr:nvCxnSpPr>
      <xdr:spPr>
        <a:xfrm>
          <a:off x="13703300" y="6767322"/>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68834</xdr:rowOff>
    </xdr:from>
    <xdr:to>
      <xdr:col>67</xdr:col>
      <xdr:colOff>101600</xdr:colOff>
      <xdr:row>39</xdr:row>
      <xdr:rowOff>170434</xdr:rowOff>
    </xdr:to>
    <xdr:sp macro="" textlink="">
      <xdr:nvSpPr>
        <xdr:cNvPr id="432" name="楕円 431">
          <a:extLst>
            <a:ext uri="{FF2B5EF4-FFF2-40B4-BE49-F238E27FC236}">
              <a16:creationId xmlns:a16="http://schemas.microsoft.com/office/drawing/2014/main" id="{9ABE1E73-AC52-4902-8BCB-946E7986C0A3}"/>
            </a:ext>
          </a:extLst>
        </xdr:cNvPr>
        <xdr:cNvSpPr/>
      </xdr:nvSpPr>
      <xdr:spPr>
        <a:xfrm>
          <a:off x="12763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80772</xdr:rowOff>
    </xdr:from>
    <xdr:to>
      <xdr:col>71</xdr:col>
      <xdr:colOff>177800</xdr:colOff>
      <xdr:row>39</xdr:row>
      <xdr:rowOff>119634</xdr:rowOff>
    </xdr:to>
    <xdr:cxnSp macro="">
      <xdr:nvCxnSpPr>
        <xdr:cNvPr id="433" name="直線コネクタ 432">
          <a:extLst>
            <a:ext uri="{FF2B5EF4-FFF2-40B4-BE49-F238E27FC236}">
              <a16:creationId xmlns:a16="http://schemas.microsoft.com/office/drawing/2014/main" id="{9FFA01D6-F04D-4198-A110-3257D30D3E55}"/>
            </a:ext>
          </a:extLst>
        </xdr:cNvPr>
        <xdr:cNvCxnSpPr/>
      </xdr:nvCxnSpPr>
      <xdr:spPr>
        <a:xfrm flipV="1">
          <a:off x="12814300" y="67673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170959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C7EB0664-7B00-4297-A570-B235DA5B5E8D}"/>
            </a:ext>
          </a:extLst>
        </xdr:cNvPr>
        <xdr:cNvSpPr txBox="1"/>
      </xdr:nvSpPr>
      <xdr:spPr>
        <a:xfrm>
          <a:off x="15266044" y="634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33799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56113FEB-2E6C-47A2-9A30-083393A0212D}"/>
            </a:ext>
          </a:extLst>
        </xdr:cNvPr>
        <xdr:cNvSpPr txBox="1"/>
      </xdr:nvSpPr>
      <xdr:spPr>
        <a:xfrm>
          <a:off x="14389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7AB862A4-3373-4043-8D2C-1541E187B5AE}"/>
            </a:ext>
          </a:extLst>
        </xdr:cNvPr>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150385</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C4291DB5-604D-435B-BB3B-7788E555C4E5}"/>
            </a:ext>
          </a:extLst>
        </xdr:cNvPr>
        <xdr:cNvSpPr txBox="1"/>
      </xdr:nvSpPr>
      <xdr:spPr>
        <a:xfrm>
          <a:off x="12611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47261</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BDDC2789-4510-4CD5-8AF9-D1E2F50D08B8}"/>
            </a:ext>
          </a:extLst>
        </xdr:cNvPr>
        <xdr:cNvSpPr txBox="1"/>
      </xdr:nvSpPr>
      <xdr:spPr>
        <a:xfrm>
          <a:off x="15266044" y="690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9070EB5E-6920-4438-97E2-0C9856001BDE}"/>
            </a:ext>
          </a:extLst>
        </xdr:cNvPr>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122699</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85FDE2A7-EAFC-491C-BF4F-6A15916EF113}"/>
            </a:ext>
          </a:extLst>
        </xdr:cNvPr>
        <xdr:cNvSpPr txBox="1"/>
      </xdr:nvSpPr>
      <xdr:spPr>
        <a:xfrm>
          <a:off x="13500744" y="6809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161561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455F6F57-A0CD-4C8B-84B6-68CCF047F08C}"/>
            </a:ext>
          </a:extLst>
        </xdr:cNvPr>
        <xdr:cNvSpPr txBox="1"/>
      </xdr:nvSpPr>
      <xdr:spPr>
        <a:xfrm>
          <a:off x="126117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6E780BA1-4664-47DD-AE81-840FD5B4BB6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C587B33B-DFB2-4FF1-B7F7-55BE756B65D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6EDA269B-C055-485B-9790-829B2DCD08C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17CE7563-2523-4784-8668-CD5A24ECAB9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3EB9B071-D046-4369-A0DA-67A594018F5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10060559-44D2-4600-978F-3497F15EF30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9AFE483E-A74A-48E0-BF2A-827F52E0692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275D277A-451A-4301-920E-DEE69C37C9D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A8E2C04-422C-41EE-AE4C-C0A88458FB7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A9C61474-7D40-4035-83B9-41D2DA4B623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20D74A01-D54D-436A-B486-6940A385ADD8}"/>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641D751-C02D-43C5-A19F-6DF62B60AD0E}"/>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5BE39DD7-2132-4F5A-8D1C-52F59359254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321EACA7-8B51-474A-BD21-9F40119E162E}"/>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FD23370E-DFE7-4943-BE29-81173884798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4E532859-76EB-4EE2-884F-1567AB8B1D11}"/>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15ECE875-406C-4EB9-8344-D86FB8376C5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225CFA60-4EF8-4A29-9BA2-F18789AD664A}"/>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73876F3-7FF2-4EE5-AAF0-55FBA26EA2D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CEDBBCD5-B7F0-44DB-9746-3042ADAAF19C}"/>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3CA1AA84-0AAB-44FA-AFBF-D43F3F301F0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DE17EFE4-A06A-47CD-8294-E5B2814D2E3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3BB6F588-6052-4C1D-972E-1E404A98C16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C9A797F0-B5F2-4FC2-BCD0-A85BBF436839}"/>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4CEA7638-09BB-485F-BCC8-32A085E36B79}"/>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8178995F-75A7-4504-9567-DF38E5F142CB}"/>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9CA8E3F0-56C4-46AD-A215-924564653BBC}"/>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88210243-4F39-4EC2-9B3A-0B71CA8E70B3}"/>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7A80C154-8EE3-4303-9B11-9BABE34E27A0}"/>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B2D4901A-3836-4DBD-A5FC-D1596676F7AB}"/>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059F3021-4685-4939-88A7-ABDCFED80509}"/>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3" name="フローチャート: 判断 472">
          <a:extLst>
            <a:ext uri="{FF2B5EF4-FFF2-40B4-BE49-F238E27FC236}">
              <a16:creationId xmlns:a16="http://schemas.microsoft.com/office/drawing/2014/main" id="{27013251-29CB-40C9-AB2D-3C9BEEB6DAFE}"/>
            </a:ext>
          </a:extLst>
        </xdr:cNvPr>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F0574281-601F-4E5A-BCEE-28F8A7218D61}"/>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4861FB66-4368-405C-A46E-C4E935C12CEA}"/>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76B328B7-F9BB-40EC-9304-F4B5FA9E5A3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9633F8EA-3352-436A-A8F2-3D1CB8DD6FF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3DEAD026-462A-4814-9744-AF705B186A2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853D61E8-4650-4C08-97BB-07137127B37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9B858E9C-0CE9-423C-9F1D-4DE5971C5D9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147320</xdr:rowOff>
    </xdr:from>
    <xdr:to>
      <xdr:col>116</xdr:col>
      <xdr:colOff>114300</xdr:colOff>
      <xdr:row>41</xdr:row>
      <xdr:rowOff>77470</xdr:rowOff>
    </xdr:to>
    <xdr:sp macro="" textlink="">
      <xdr:nvSpPr>
        <xdr:cNvPr id="481" name="楕円 480">
          <a:extLst>
            <a:ext uri="{FF2B5EF4-FFF2-40B4-BE49-F238E27FC236}">
              <a16:creationId xmlns:a16="http://schemas.microsoft.com/office/drawing/2014/main" id="{C2DDA678-6EA6-4FB4-8B2A-E535629BD493}"/>
            </a:ext>
          </a:extLst>
        </xdr:cNvPr>
        <xdr:cNvSpPr/>
      </xdr:nvSpPr>
      <xdr:spPr>
        <a:xfrm>
          <a:off x="22110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62247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338A1A04-E135-4BBB-BBF9-9CC9601F5F01}"/>
            </a:ext>
          </a:extLst>
        </xdr:cNvPr>
        <xdr:cNvSpPr txBox="1"/>
      </xdr:nvSpPr>
      <xdr:spPr>
        <a:xfrm>
          <a:off x="22199600"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147320</xdr:rowOff>
    </xdr:from>
    <xdr:to>
      <xdr:col>112</xdr:col>
      <xdr:colOff>38100</xdr:colOff>
      <xdr:row>41</xdr:row>
      <xdr:rowOff>77470</xdr:rowOff>
    </xdr:to>
    <xdr:sp macro="" textlink="">
      <xdr:nvSpPr>
        <xdr:cNvPr id="483" name="楕円 482">
          <a:extLst>
            <a:ext uri="{FF2B5EF4-FFF2-40B4-BE49-F238E27FC236}">
              <a16:creationId xmlns:a16="http://schemas.microsoft.com/office/drawing/2014/main" id="{9B859F0B-99B1-458D-9719-EEC751365F68}"/>
            </a:ext>
          </a:extLst>
        </xdr:cNvPr>
        <xdr:cNvSpPr/>
      </xdr:nvSpPr>
      <xdr:spPr>
        <a:xfrm>
          <a:off x="21272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26670</xdr:rowOff>
    </xdr:from>
    <xdr:to>
      <xdr:col>116</xdr:col>
      <xdr:colOff>63500</xdr:colOff>
      <xdr:row>41</xdr:row>
      <xdr:rowOff>26670</xdr:rowOff>
    </xdr:to>
    <xdr:cxnSp macro="">
      <xdr:nvCxnSpPr>
        <xdr:cNvPr id="484" name="直線コネクタ 483">
          <a:extLst>
            <a:ext uri="{FF2B5EF4-FFF2-40B4-BE49-F238E27FC236}">
              <a16:creationId xmlns:a16="http://schemas.microsoft.com/office/drawing/2014/main" id="{402F59B3-A29B-448C-B7A5-90D031389B78}"/>
            </a:ext>
          </a:extLst>
        </xdr:cNvPr>
        <xdr:cNvCxnSpPr/>
      </xdr:nvCxnSpPr>
      <xdr:spPr>
        <a:xfrm>
          <a:off x="21323300" y="7056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147320</xdr:rowOff>
    </xdr:from>
    <xdr:to>
      <xdr:col>107</xdr:col>
      <xdr:colOff>101600</xdr:colOff>
      <xdr:row>41</xdr:row>
      <xdr:rowOff>77470</xdr:rowOff>
    </xdr:to>
    <xdr:sp macro="" textlink="">
      <xdr:nvSpPr>
        <xdr:cNvPr id="485" name="楕円 484">
          <a:extLst>
            <a:ext uri="{FF2B5EF4-FFF2-40B4-BE49-F238E27FC236}">
              <a16:creationId xmlns:a16="http://schemas.microsoft.com/office/drawing/2014/main" id="{C9AE7497-D570-4A10-9A63-5DB0F0FE0911}"/>
            </a:ext>
          </a:extLst>
        </xdr:cNvPr>
        <xdr:cNvSpPr/>
      </xdr:nvSpPr>
      <xdr:spPr>
        <a:xfrm>
          <a:off x="20383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26670</xdr:rowOff>
    </xdr:from>
    <xdr:to>
      <xdr:col>111</xdr:col>
      <xdr:colOff>177800</xdr:colOff>
      <xdr:row>41</xdr:row>
      <xdr:rowOff>26670</xdr:rowOff>
    </xdr:to>
    <xdr:cxnSp macro="">
      <xdr:nvCxnSpPr>
        <xdr:cNvPr id="486" name="直線コネクタ 485">
          <a:extLst>
            <a:ext uri="{FF2B5EF4-FFF2-40B4-BE49-F238E27FC236}">
              <a16:creationId xmlns:a16="http://schemas.microsoft.com/office/drawing/2014/main" id="{78C6C534-A33D-48F3-AB9A-FF7E04F85D36}"/>
            </a:ext>
          </a:extLst>
        </xdr:cNvPr>
        <xdr:cNvCxnSpPr/>
      </xdr:nvCxnSpPr>
      <xdr:spPr>
        <a:xfrm>
          <a:off x="20434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147320</xdr:rowOff>
    </xdr:from>
    <xdr:to>
      <xdr:col>102</xdr:col>
      <xdr:colOff>165100</xdr:colOff>
      <xdr:row>41</xdr:row>
      <xdr:rowOff>77470</xdr:rowOff>
    </xdr:to>
    <xdr:sp macro="" textlink="">
      <xdr:nvSpPr>
        <xdr:cNvPr id="487" name="楕円 486">
          <a:extLst>
            <a:ext uri="{FF2B5EF4-FFF2-40B4-BE49-F238E27FC236}">
              <a16:creationId xmlns:a16="http://schemas.microsoft.com/office/drawing/2014/main" id="{D1426451-551B-4305-997F-BFBA3DC02E4E}"/>
            </a:ext>
          </a:extLst>
        </xdr:cNvPr>
        <xdr:cNvSpPr/>
      </xdr:nvSpPr>
      <xdr:spPr>
        <a:xfrm>
          <a:off x="19494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26670</xdr:rowOff>
    </xdr:from>
    <xdr:to>
      <xdr:col>107</xdr:col>
      <xdr:colOff>50800</xdr:colOff>
      <xdr:row>41</xdr:row>
      <xdr:rowOff>26670</xdr:rowOff>
    </xdr:to>
    <xdr:cxnSp macro="">
      <xdr:nvCxnSpPr>
        <xdr:cNvPr id="488" name="直線コネクタ 487">
          <a:extLst>
            <a:ext uri="{FF2B5EF4-FFF2-40B4-BE49-F238E27FC236}">
              <a16:creationId xmlns:a16="http://schemas.microsoft.com/office/drawing/2014/main" id="{2E73D452-B6AC-493A-AC7C-50E68D85884E}"/>
            </a:ext>
          </a:extLst>
        </xdr:cNvPr>
        <xdr:cNvCxnSpPr/>
      </xdr:nvCxnSpPr>
      <xdr:spPr>
        <a:xfrm>
          <a:off x="19545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147320</xdr:rowOff>
    </xdr:from>
    <xdr:to>
      <xdr:col>98</xdr:col>
      <xdr:colOff>38100</xdr:colOff>
      <xdr:row>41</xdr:row>
      <xdr:rowOff>77470</xdr:rowOff>
    </xdr:to>
    <xdr:sp macro="" textlink="">
      <xdr:nvSpPr>
        <xdr:cNvPr id="489" name="楕円 488">
          <a:extLst>
            <a:ext uri="{FF2B5EF4-FFF2-40B4-BE49-F238E27FC236}">
              <a16:creationId xmlns:a16="http://schemas.microsoft.com/office/drawing/2014/main" id="{42CFA079-E7A6-429E-AAD6-5A1FDBDA3AC4}"/>
            </a:ext>
          </a:extLst>
        </xdr:cNvPr>
        <xdr:cNvSpPr/>
      </xdr:nvSpPr>
      <xdr:spPr>
        <a:xfrm>
          <a:off x="18605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26670</xdr:rowOff>
    </xdr:from>
    <xdr:to>
      <xdr:col>102</xdr:col>
      <xdr:colOff>114300</xdr:colOff>
      <xdr:row>41</xdr:row>
      <xdr:rowOff>26670</xdr:rowOff>
    </xdr:to>
    <xdr:cxnSp macro="">
      <xdr:nvCxnSpPr>
        <xdr:cNvPr id="490" name="直線コネクタ 489">
          <a:extLst>
            <a:ext uri="{FF2B5EF4-FFF2-40B4-BE49-F238E27FC236}">
              <a16:creationId xmlns:a16="http://schemas.microsoft.com/office/drawing/2014/main" id="{68070C16-8384-4D79-A8A9-268FF10107F8}"/>
            </a:ext>
          </a:extLst>
        </xdr:cNvPr>
        <xdr:cNvCxnSpPr/>
      </xdr:nvCxnSpPr>
      <xdr:spPr>
        <a:xfrm>
          <a:off x="18656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2701B6FA-A6CD-4164-BAB4-0458A07D32B5}"/>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1338C718-60C2-434D-976E-59D408C08DAD}"/>
            </a:ext>
          </a:extLst>
        </xdr:cNvPr>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D310D594-4695-49A8-8734-A2C3CE91D9A1}"/>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B6B44F45-9791-4539-B9B8-153EA610DCC7}"/>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68597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95EB8F92-7556-4C4E-891D-D0E617621D77}"/>
            </a:ext>
          </a:extLst>
        </xdr:cNvPr>
        <xdr:cNvSpPr txBox="1"/>
      </xdr:nvSpPr>
      <xdr:spPr>
        <a:xfrm>
          <a:off x="210757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68597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CF8680FE-3350-4E69-B931-0C5F5D4B9518}"/>
            </a:ext>
          </a:extLst>
        </xdr:cNvPr>
        <xdr:cNvSpPr txBox="1"/>
      </xdr:nvSpPr>
      <xdr:spPr>
        <a:xfrm>
          <a:off x="20199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68597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B2321472-3F40-485C-A87B-DEBF64DCA012}"/>
            </a:ext>
          </a:extLst>
        </xdr:cNvPr>
        <xdr:cNvSpPr txBox="1"/>
      </xdr:nvSpPr>
      <xdr:spPr>
        <a:xfrm>
          <a:off x="19310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68597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960F4B25-B319-46AB-861C-A64DBC7DBBED}"/>
            </a:ext>
          </a:extLst>
        </xdr:cNvPr>
        <xdr:cNvSpPr txBox="1"/>
      </xdr:nvSpPr>
      <xdr:spPr>
        <a:xfrm>
          <a:off x="18421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7F89493B-D4A3-47D0-BFBC-F6C83480E4E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4B0D22AE-C051-444D-954B-4121F8993F9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8CF84CE5-8E12-46A4-8A30-2BCF87352E0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888EA7F1-9ED0-49A6-A210-CE0D4D1BDF5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D8038F04-24E5-4A49-963D-0BD26E28D4F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200AAE52-390B-4158-BFDE-705731E9FE4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CC48D1EC-07D3-44E9-8882-39618D35779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FF3FE417-07C9-4DA2-AE72-DA5E99707B1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85D65483-2341-47CC-9E18-0F5B1077B47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20A7FAAB-5E4D-4046-A20A-0BF22E83F33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859F867E-432D-45F7-AA9D-556087277FD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147A2B50-E8AF-4F76-8FD8-8042A9B36789}"/>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CC923425-D4AF-4564-B39F-A666A5FDFF42}"/>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66A7213C-4CA1-460F-920D-3D9FB886D9FE}"/>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F76DE174-98A7-4119-A75F-0881AC8F925B}"/>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7100DAE8-13B7-4A0D-923A-FDA44AFAC6F6}"/>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9BF921F2-1503-4515-B8D2-CFEF35E63501}"/>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4CC77961-F33E-4158-A85B-7C0B4CB23891}"/>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867BAE88-86A4-4681-8435-01ED19F43631}"/>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F1FA7B13-5B61-4F5C-9CB4-39DB193CD1B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A8C850C5-E7C4-44A4-8D8B-BCBDFC7EDBC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53DBD2FB-4B7F-4A57-9181-298C8D48713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D74C47E8-BB49-4444-9443-EC6543A89099}"/>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8FF6EA11-C6AB-4132-9AFC-2BE44FD7789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DE57FF1D-4175-4E75-A38E-DA42403C5BE7}"/>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37F2414B-33F2-4109-BA69-66C2BE49F5C2}"/>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AB46AF01-F90B-43F8-B212-B928BF17A003}"/>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1C0498DB-D554-4B3B-A5DF-3CD520BB501F}"/>
            </a:ext>
          </a:extLst>
        </xdr:cNvPr>
        <xdr:cNvSpPr txBox="1"/>
      </xdr:nvSpPr>
      <xdr:spPr>
        <a:xfrm>
          <a:off x="16357600" y="1013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F9F56CB2-7B94-4567-B46C-DA00326A79F6}"/>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BA3C8A5A-CFF7-42C6-9A78-10F6A97045B3}"/>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29" name="フローチャート: 判断 528">
          <a:extLst>
            <a:ext uri="{FF2B5EF4-FFF2-40B4-BE49-F238E27FC236}">
              <a16:creationId xmlns:a16="http://schemas.microsoft.com/office/drawing/2014/main" id="{FF85BA25-7420-4345-8F6B-D37D45846CB2}"/>
            </a:ext>
          </a:extLst>
        </xdr:cNvPr>
        <xdr:cNvSpPr/>
      </xdr:nvSpPr>
      <xdr:spPr>
        <a:xfrm>
          <a:off x="14541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72644</xdr:rowOff>
    </xdr:from>
    <xdr:to>
      <xdr:col>72</xdr:col>
      <xdr:colOff>38100</xdr:colOff>
      <xdr:row>60</xdr:row>
      <xdr:rowOff>2794</xdr:rowOff>
    </xdr:to>
    <xdr:sp macro="" textlink="">
      <xdr:nvSpPr>
        <xdr:cNvPr id="530" name="フローチャート: 判断 529">
          <a:extLst>
            <a:ext uri="{FF2B5EF4-FFF2-40B4-BE49-F238E27FC236}">
              <a16:creationId xmlns:a16="http://schemas.microsoft.com/office/drawing/2014/main" id="{027AE4A4-C5BD-4343-88C2-0F471E6B3DFD}"/>
            </a:ext>
          </a:extLst>
        </xdr:cNvPr>
        <xdr:cNvSpPr/>
      </xdr:nvSpPr>
      <xdr:spPr>
        <a:xfrm>
          <a:off x="13652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531" name="フローチャート: 判断 530">
          <a:extLst>
            <a:ext uri="{FF2B5EF4-FFF2-40B4-BE49-F238E27FC236}">
              <a16:creationId xmlns:a16="http://schemas.microsoft.com/office/drawing/2014/main" id="{0C427B85-00D7-46F0-ABE6-1783A0571E1A}"/>
            </a:ext>
          </a:extLst>
        </xdr:cNvPr>
        <xdr:cNvSpPr/>
      </xdr:nvSpPr>
      <xdr:spPr>
        <a:xfrm>
          <a:off x="12763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E4F32B93-8A64-48F6-BBDA-D3E653BDC3F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90D86EE5-83EA-4309-9726-6209CDF5863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95D38B16-BC30-4F84-A16C-FC450F4C345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D1D05A2F-095F-461A-8CF5-79E6C44B097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6D3132B6-5B96-4055-A541-3205C1B4E81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56642</xdr:rowOff>
    </xdr:from>
    <xdr:to>
      <xdr:col>85</xdr:col>
      <xdr:colOff>177800</xdr:colOff>
      <xdr:row>58</xdr:row>
      <xdr:rowOff>158242</xdr:rowOff>
    </xdr:to>
    <xdr:sp macro="" textlink="">
      <xdr:nvSpPr>
        <xdr:cNvPr id="537" name="楕円 536">
          <a:extLst>
            <a:ext uri="{FF2B5EF4-FFF2-40B4-BE49-F238E27FC236}">
              <a16:creationId xmlns:a16="http://schemas.microsoft.com/office/drawing/2014/main" id="{60559589-DF2F-4508-B000-7DD0734D8EA7}"/>
            </a:ext>
          </a:extLst>
        </xdr:cNvPr>
        <xdr:cNvSpPr/>
      </xdr:nvSpPr>
      <xdr:spPr>
        <a:xfrm>
          <a:off x="16268700" y="100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79519</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A6FF89EE-5233-4243-B206-FB0199016B7E}"/>
            </a:ext>
          </a:extLst>
        </xdr:cNvPr>
        <xdr:cNvSpPr txBox="1"/>
      </xdr:nvSpPr>
      <xdr:spPr>
        <a:xfrm>
          <a:off x="16357600" y="9852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134366</xdr:rowOff>
    </xdr:from>
    <xdr:to>
      <xdr:col>81</xdr:col>
      <xdr:colOff>101600</xdr:colOff>
      <xdr:row>59</xdr:row>
      <xdr:rowOff>64516</xdr:rowOff>
    </xdr:to>
    <xdr:sp macro="" textlink="">
      <xdr:nvSpPr>
        <xdr:cNvPr id="539" name="楕円 538">
          <a:extLst>
            <a:ext uri="{FF2B5EF4-FFF2-40B4-BE49-F238E27FC236}">
              <a16:creationId xmlns:a16="http://schemas.microsoft.com/office/drawing/2014/main" id="{26129660-0916-4B08-AE0C-4C80CA0389EB}"/>
            </a:ext>
          </a:extLst>
        </xdr:cNvPr>
        <xdr:cNvSpPr/>
      </xdr:nvSpPr>
      <xdr:spPr>
        <a:xfrm>
          <a:off x="15430500" y="1007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107442</xdr:rowOff>
    </xdr:from>
    <xdr:to>
      <xdr:col>85</xdr:col>
      <xdr:colOff>127000</xdr:colOff>
      <xdr:row>59</xdr:row>
      <xdr:rowOff>13716</xdr:rowOff>
    </xdr:to>
    <xdr:cxnSp macro="">
      <xdr:nvCxnSpPr>
        <xdr:cNvPr id="540" name="直線コネクタ 539">
          <a:extLst>
            <a:ext uri="{FF2B5EF4-FFF2-40B4-BE49-F238E27FC236}">
              <a16:creationId xmlns:a16="http://schemas.microsoft.com/office/drawing/2014/main" id="{FF602B4B-042A-41D2-AE49-5DADC777963B}"/>
            </a:ext>
          </a:extLst>
        </xdr:cNvPr>
        <xdr:cNvCxnSpPr/>
      </xdr:nvCxnSpPr>
      <xdr:spPr>
        <a:xfrm flipV="1">
          <a:off x="15481300" y="1005154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136652</xdr:rowOff>
    </xdr:from>
    <xdr:to>
      <xdr:col>76</xdr:col>
      <xdr:colOff>165100</xdr:colOff>
      <xdr:row>59</xdr:row>
      <xdr:rowOff>66802</xdr:rowOff>
    </xdr:to>
    <xdr:sp macro="" textlink="">
      <xdr:nvSpPr>
        <xdr:cNvPr id="541" name="楕円 540">
          <a:extLst>
            <a:ext uri="{FF2B5EF4-FFF2-40B4-BE49-F238E27FC236}">
              <a16:creationId xmlns:a16="http://schemas.microsoft.com/office/drawing/2014/main" id="{7BBF8126-038A-497B-9D85-551960381598}"/>
            </a:ext>
          </a:extLst>
        </xdr:cNvPr>
        <xdr:cNvSpPr/>
      </xdr:nvSpPr>
      <xdr:spPr>
        <a:xfrm>
          <a:off x="14541500" y="1008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13716</xdr:rowOff>
    </xdr:from>
    <xdr:to>
      <xdr:col>81</xdr:col>
      <xdr:colOff>50800</xdr:colOff>
      <xdr:row>59</xdr:row>
      <xdr:rowOff>16002</xdr:rowOff>
    </xdr:to>
    <xdr:cxnSp macro="">
      <xdr:nvCxnSpPr>
        <xdr:cNvPr id="542" name="直線コネクタ 541">
          <a:extLst>
            <a:ext uri="{FF2B5EF4-FFF2-40B4-BE49-F238E27FC236}">
              <a16:creationId xmlns:a16="http://schemas.microsoft.com/office/drawing/2014/main" id="{90003798-3AFE-4C15-A1FF-AE07606DF059}"/>
            </a:ext>
          </a:extLst>
        </xdr:cNvPr>
        <xdr:cNvCxnSpPr/>
      </xdr:nvCxnSpPr>
      <xdr:spPr>
        <a:xfrm flipV="1">
          <a:off x="14592300" y="1012926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113792</xdr:rowOff>
    </xdr:from>
    <xdr:to>
      <xdr:col>72</xdr:col>
      <xdr:colOff>38100</xdr:colOff>
      <xdr:row>59</xdr:row>
      <xdr:rowOff>43942</xdr:rowOff>
    </xdr:to>
    <xdr:sp macro="" textlink="">
      <xdr:nvSpPr>
        <xdr:cNvPr id="543" name="楕円 542">
          <a:extLst>
            <a:ext uri="{FF2B5EF4-FFF2-40B4-BE49-F238E27FC236}">
              <a16:creationId xmlns:a16="http://schemas.microsoft.com/office/drawing/2014/main" id="{647BBB99-7EAF-4D28-94FF-770676A2BD29}"/>
            </a:ext>
          </a:extLst>
        </xdr:cNvPr>
        <xdr:cNvSpPr/>
      </xdr:nvSpPr>
      <xdr:spPr>
        <a:xfrm>
          <a:off x="13652500" y="1005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164592</xdr:rowOff>
    </xdr:from>
    <xdr:to>
      <xdr:col>76</xdr:col>
      <xdr:colOff>114300</xdr:colOff>
      <xdr:row>59</xdr:row>
      <xdr:rowOff>16002</xdr:rowOff>
    </xdr:to>
    <xdr:cxnSp macro="">
      <xdr:nvCxnSpPr>
        <xdr:cNvPr id="544" name="直線コネクタ 543">
          <a:extLst>
            <a:ext uri="{FF2B5EF4-FFF2-40B4-BE49-F238E27FC236}">
              <a16:creationId xmlns:a16="http://schemas.microsoft.com/office/drawing/2014/main" id="{0117E24E-0626-450F-AC95-A977C3A3B9A7}"/>
            </a:ext>
          </a:extLst>
        </xdr:cNvPr>
        <xdr:cNvCxnSpPr/>
      </xdr:nvCxnSpPr>
      <xdr:spPr>
        <a:xfrm>
          <a:off x="13703300" y="101086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102362</xdr:rowOff>
    </xdr:from>
    <xdr:to>
      <xdr:col>67</xdr:col>
      <xdr:colOff>101600</xdr:colOff>
      <xdr:row>59</xdr:row>
      <xdr:rowOff>32512</xdr:rowOff>
    </xdr:to>
    <xdr:sp macro="" textlink="">
      <xdr:nvSpPr>
        <xdr:cNvPr id="545" name="楕円 544">
          <a:extLst>
            <a:ext uri="{FF2B5EF4-FFF2-40B4-BE49-F238E27FC236}">
              <a16:creationId xmlns:a16="http://schemas.microsoft.com/office/drawing/2014/main" id="{ACBCBB96-1E94-40D3-A05A-06B2A3126B3D}"/>
            </a:ext>
          </a:extLst>
        </xdr:cNvPr>
        <xdr:cNvSpPr/>
      </xdr:nvSpPr>
      <xdr:spPr>
        <a:xfrm>
          <a:off x="12763500" y="1004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153162</xdr:rowOff>
    </xdr:from>
    <xdr:to>
      <xdr:col>71</xdr:col>
      <xdr:colOff>177800</xdr:colOff>
      <xdr:row>58</xdr:row>
      <xdr:rowOff>164592</xdr:rowOff>
    </xdr:to>
    <xdr:cxnSp macro="">
      <xdr:nvCxnSpPr>
        <xdr:cNvPr id="546" name="直線コネクタ 545">
          <a:extLst>
            <a:ext uri="{FF2B5EF4-FFF2-40B4-BE49-F238E27FC236}">
              <a16:creationId xmlns:a16="http://schemas.microsoft.com/office/drawing/2014/main" id="{4A615F66-ECB3-4BB9-AEA9-889A29D562AF}"/>
            </a:ext>
          </a:extLst>
        </xdr:cNvPr>
        <xdr:cNvCxnSpPr/>
      </xdr:nvCxnSpPr>
      <xdr:spPr>
        <a:xfrm>
          <a:off x="12814300" y="1009726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547" name="n_1aveValue【学校施設】&#10;有形固定資産減価償却率">
          <a:extLst>
            <a:ext uri="{FF2B5EF4-FFF2-40B4-BE49-F238E27FC236}">
              <a16:creationId xmlns:a16="http://schemas.microsoft.com/office/drawing/2014/main" id="{F1DF8A1D-C595-4031-8E00-F9A44E6645E9}"/>
            </a:ext>
          </a:extLst>
        </xdr:cNvPr>
        <xdr:cNvSpPr txBox="1"/>
      </xdr:nvSpPr>
      <xdr:spPr>
        <a:xfrm>
          <a:off x="15266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126509</xdr:rowOff>
    </xdr:from>
    <xdr:ext cx="405111" cy="259045"/>
    <xdr:sp macro="" textlink="">
      <xdr:nvSpPr>
        <xdr:cNvPr id="548" name="n_2aveValue【学校施設】&#10;有形固定資産減価償却率">
          <a:extLst>
            <a:ext uri="{FF2B5EF4-FFF2-40B4-BE49-F238E27FC236}">
              <a16:creationId xmlns:a16="http://schemas.microsoft.com/office/drawing/2014/main" id="{1C5F95F2-4D75-48C4-8405-88290C26A3CD}"/>
            </a:ext>
          </a:extLst>
        </xdr:cNvPr>
        <xdr:cNvSpPr txBox="1"/>
      </xdr:nvSpPr>
      <xdr:spPr>
        <a:xfrm>
          <a:off x="143897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165371</xdr:rowOff>
    </xdr:from>
    <xdr:ext cx="405111" cy="259045"/>
    <xdr:sp macro="" textlink="">
      <xdr:nvSpPr>
        <xdr:cNvPr id="549" name="n_3aveValue【学校施設】&#10;有形固定資産減価償却率">
          <a:extLst>
            <a:ext uri="{FF2B5EF4-FFF2-40B4-BE49-F238E27FC236}">
              <a16:creationId xmlns:a16="http://schemas.microsoft.com/office/drawing/2014/main" id="{4CB2E64D-4DBE-4B6D-816F-5DFF8F893174}"/>
            </a:ext>
          </a:extLst>
        </xdr:cNvPr>
        <xdr:cNvSpPr txBox="1"/>
      </xdr:nvSpPr>
      <xdr:spPr>
        <a:xfrm>
          <a:off x="13500744" y="1028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167657</xdr:rowOff>
    </xdr:from>
    <xdr:ext cx="405111" cy="259045"/>
    <xdr:sp macro="" textlink="">
      <xdr:nvSpPr>
        <xdr:cNvPr id="550" name="n_4aveValue【学校施設】&#10;有形固定資産減価償却率">
          <a:extLst>
            <a:ext uri="{FF2B5EF4-FFF2-40B4-BE49-F238E27FC236}">
              <a16:creationId xmlns:a16="http://schemas.microsoft.com/office/drawing/2014/main" id="{31560386-0DFA-4621-B307-C258EC3AA7A3}"/>
            </a:ext>
          </a:extLst>
        </xdr:cNvPr>
        <xdr:cNvSpPr txBox="1"/>
      </xdr:nvSpPr>
      <xdr:spPr>
        <a:xfrm>
          <a:off x="126117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81043</xdr:rowOff>
    </xdr:from>
    <xdr:ext cx="405111" cy="259045"/>
    <xdr:sp macro="" textlink="">
      <xdr:nvSpPr>
        <xdr:cNvPr id="551" name="n_1mainValue【学校施設】&#10;有形固定資産減価償却率">
          <a:extLst>
            <a:ext uri="{FF2B5EF4-FFF2-40B4-BE49-F238E27FC236}">
              <a16:creationId xmlns:a16="http://schemas.microsoft.com/office/drawing/2014/main" id="{3EE46ECB-7D1D-48C2-AA93-B102F96FDEFA}"/>
            </a:ext>
          </a:extLst>
        </xdr:cNvPr>
        <xdr:cNvSpPr txBox="1"/>
      </xdr:nvSpPr>
      <xdr:spPr>
        <a:xfrm>
          <a:off x="15266044" y="985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83329</xdr:rowOff>
    </xdr:from>
    <xdr:ext cx="405111" cy="259045"/>
    <xdr:sp macro="" textlink="">
      <xdr:nvSpPr>
        <xdr:cNvPr id="552" name="n_2mainValue【学校施設】&#10;有形固定資産減価償却率">
          <a:extLst>
            <a:ext uri="{FF2B5EF4-FFF2-40B4-BE49-F238E27FC236}">
              <a16:creationId xmlns:a16="http://schemas.microsoft.com/office/drawing/2014/main" id="{7471D8BB-B499-479B-92F9-6057ADB28C24}"/>
            </a:ext>
          </a:extLst>
        </xdr:cNvPr>
        <xdr:cNvSpPr txBox="1"/>
      </xdr:nvSpPr>
      <xdr:spPr>
        <a:xfrm>
          <a:off x="14389744" y="9855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60469</xdr:rowOff>
    </xdr:from>
    <xdr:ext cx="405111" cy="259045"/>
    <xdr:sp macro="" textlink="">
      <xdr:nvSpPr>
        <xdr:cNvPr id="553" name="n_3mainValue【学校施設】&#10;有形固定資産減価償却率">
          <a:extLst>
            <a:ext uri="{FF2B5EF4-FFF2-40B4-BE49-F238E27FC236}">
              <a16:creationId xmlns:a16="http://schemas.microsoft.com/office/drawing/2014/main" id="{807B98DC-A928-4661-A513-EDA35749683D}"/>
            </a:ext>
          </a:extLst>
        </xdr:cNvPr>
        <xdr:cNvSpPr txBox="1"/>
      </xdr:nvSpPr>
      <xdr:spPr>
        <a:xfrm>
          <a:off x="13500744" y="983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49039</xdr:rowOff>
    </xdr:from>
    <xdr:ext cx="405111" cy="259045"/>
    <xdr:sp macro="" textlink="">
      <xdr:nvSpPr>
        <xdr:cNvPr id="554" name="n_4mainValue【学校施設】&#10;有形固定資産減価償却率">
          <a:extLst>
            <a:ext uri="{FF2B5EF4-FFF2-40B4-BE49-F238E27FC236}">
              <a16:creationId xmlns:a16="http://schemas.microsoft.com/office/drawing/2014/main" id="{1F058613-8501-4FAD-B337-CD3E173DF0EB}"/>
            </a:ext>
          </a:extLst>
        </xdr:cNvPr>
        <xdr:cNvSpPr txBox="1"/>
      </xdr:nvSpPr>
      <xdr:spPr>
        <a:xfrm>
          <a:off x="12611744" y="982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1512DFE1-9A67-40D4-9BBF-EA4B57497D4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600F27F2-9C40-4607-9707-1D067ACE8FC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22931E27-70DD-4631-93DE-33867E4F24C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5ED530E6-F92B-4AB8-8341-B8CA957F5AD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4B4F2E20-32FF-4A44-B02C-F8D42ABF78B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D0927E61-469B-4357-8238-8F498315AE7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AC1B41B0-34AA-4BBC-BADE-AFD98594469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85CD0050-990D-4B04-91B5-B9609AABEBE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ED62055B-F180-4946-A329-6E203D16C60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980D443A-F594-498F-83E7-B1762CD8E70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D016EA78-6DC0-451E-B372-5B41C170653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281B7284-BAFC-4297-97DE-7F9F4BA99BAD}"/>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867A9561-A627-40A0-89EF-5FF82D27CA62}"/>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12AB49CC-F1BC-4897-AB70-11E86DA123A4}"/>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4300007E-87E0-4746-8A9A-75DDAD9ECDE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46FC06C5-BB22-492B-A604-9C204A09C432}"/>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082E690F-A3CE-4776-B454-C1AE6274CBC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4C4D88B6-F7B6-42D4-BB89-B93BBE2C929D}"/>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89B4DC0D-314B-4E51-AD61-F7F96A3AFF25}"/>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263B83FE-994B-42A9-A246-F3337234B113}"/>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7B30EF88-E477-41C6-AC2D-E9D988C04267}"/>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654081A7-9166-4AAA-AE6F-34AD1F66D1A1}"/>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489056AC-7369-44B3-A286-DB427EC51F24}"/>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5704824A-E340-452A-ABB5-06ABC5B6837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0E28CD53-C3F6-47E3-80CD-0CA6BE902C7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1D052BA2-032F-40E9-8157-AA3E300E2CC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B9D2FE37-C4FC-436F-8180-8B3D2E613C82}"/>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7B5D662B-C774-4F26-97AD-4089592ECB62}"/>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9D38EBEB-DC8B-4C92-AB2C-DFFB958AC292}"/>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565B46A0-456E-4AA3-86CE-D7AF3F172633}"/>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9FA700BC-F6A9-423E-BF5D-58492D0AFB05}"/>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6" name="【学校施設】&#10;一人当たり面積平均値テキスト">
          <a:extLst>
            <a:ext uri="{FF2B5EF4-FFF2-40B4-BE49-F238E27FC236}">
              <a16:creationId xmlns:a16="http://schemas.microsoft.com/office/drawing/2014/main" id="{0B08B0A5-E26C-4E19-9C11-4A8BDB0A3D85}"/>
            </a:ext>
          </a:extLst>
        </xdr:cNvPr>
        <xdr:cNvSpPr txBox="1"/>
      </xdr:nvSpPr>
      <xdr:spPr>
        <a:xfrm>
          <a:off x="22199600" y="1033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F9D1C228-0A3E-4503-8E2D-9F421679786D}"/>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CD8B4E4E-F203-42A0-B66E-A163F599335C}"/>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89" name="フローチャート: 判断 588">
          <a:extLst>
            <a:ext uri="{FF2B5EF4-FFF2-40B4-BE49-F238E27FC236}">
              <a16:creationId xmlns:a16="http://schemas.microsoft.com/office/drawing/2014/main" id="{556697CC-DB6C-418E-9066-DD2EE215CEBF}"/>
            </a:ext>
          </a:extLst>
        </xdr:cNvPr>
        <xdr:cNvSpPr/>
      </xdr:nvSpPr>
      <xdr:spPr>
        <a:xfrm>
          <a:off x="20383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169635</xdr:rowOff>
    </xdr:from>
    <xdr:to>
      <xdr:col>102</xdr:col>
      <xdr:colOff>165100</xdr:colOff>
      <xdr:row>60</xdr:row>
      <xdr:rowOff>99785</xdr:rowOff>
    </xdr:to>
    <xdr:sp macro="" textlink="">
      <xdr:nvSpPr>
        <xdr:cNvPr id="590" name="フローチャート: 判断 589">
          <a:extLst>
            <a:ext uri="{FF2B5EF4-FFF2-40B4-BE49-F238E27FC236}">
              <a16:creationId xmlns:a16="http://schemas.microsoft.com/office/drawing/2014/main" id="{8E3F25B2-1565-480F-9E95-1CFB479E7E55}"/>
            </a:ext>
          </a:extLst>
        </xdr:cNvPr>
        <xdr:cNvSpPr/>
      </xdr:nvSpPr>
      <xdr:spPr>
        <a:xfrm>
          <a:off x="19494500" y="1028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22678</xdr:rowOff>
    </xdr:from>
    <xdr:to>
      <xdr:col>98</xdr:col>
      <xdr:colOff>38100</xdr:colOff>
      <xdr:row>60</xdr:row>
      <xdr:rowOff>124278</xdr:rowOff>
    </xdr:to>
    <xdr:sp macro="" textlink="">
      <xdr:nvSpPr>
        <xdr:cNvPr id="591" name="フローチャート: 判断 590">
          <a:extLst>
            <a:ext uri="{FF2B5EF4-FFF2-40B4-BE49-F238E27FC236}">
              <a16:creationId xmlns:a16="http://schemas.microsoft.com/office/drawing/2014/main" id="{060F3EFF-90DC-4C8F-B996-D75814177BBA}"/>
            </a:ext>
          </a:extLst>
        </xdr:cNvPr>
        <xdr:cNvSpPr/>
      </xdr:nvSpPr>
      <xdr:spPr>
        <a:xfrm>
          <a:off x="18605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584512D6-1A06-4A1E-B929-07C41E79FDC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31C07414-E3DC-475A-AE9E-1851BD45FAA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48309EB7-39C8-4E5C-AADD-76FBA0C29BB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5410F428-A036-413D-95BD-D558AC64E45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3B31BA3D-C612-47B4-A18D-D9A8A009106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11249</xdr:rowOff>
    </xdr:from>
    <xdr:to>
      <xdr:col>116</xdr:col>
      <xdr:colOff>114300</xdr:colOff>
      <xdr:row>62</xdr:row>
      <xdr:rowOff>112849</xdr:rowOff>
    </xdr:to>
    <xdr:sp macro="" textlink="">
      <xdr:nvSpPr>
        <xdr:cNvPr id="597" name="楕円 596">
          <a:extLst>
            <a:ext uri="{FF2B5EF4-FFF2-40B4-BE49-F238E27FC236}">
              <a16:creationId xmlns:a16="http://schemas.microsoft.com/office/drawing/2014/main" id="{CE5C2777-044E-4A27-A4AF-F14962604F7D}"/>
            </a:ext>
          </a:extLst>
        </xdr:cNvPr>
        <xdr:cNvSpPr/>
      </xdr:nvSpPr>
      <xdr:spPr>
        <a:xfrm>
          <a:off x="221107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161126</xdr:rowOff>
    </xdr:from>
    <xdr:ext cx="469744" cy="259045"/>
    <xdr:sp macro="" textlink="">
      <xdr:nvSpPr>
        <xdr:cNvPr id="598" name="【学校施設】&#10;一人当たり面積該当値テキスト">
          <a:extLst>
            <a:ext uri="{FF2B5EF4-FFF2-40B4-BE49-F238E27FC236}">
              <a16:creationId xmlns:a16="http://schemas.microsoft.com/office/drawing/2014/main" id="{4FEEAEBE-0C0A-4B82-955F-8EA02DB7D4C4}"/>
            </a:ext>
          </a:extLst>
        </xdr:cNvPr>
        <xdr:cNvSpPr txBox="1"/>
      </xdr:nvSpPr>
      <xdr:spPr>
        <a:xfrm>
          <a:off x="22199600" y="1061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11249</xdr:rowOff>
    </xdr:from>
    <xdr:to>
      <xdr:col>112</xdr:col>
      <xdr:colOff>38100</xdr:colOff>
      <xdr:row>62</xdr:row>
      <xdr:rowOff>112849</xdr:rowOff>
    </xdr:to>
    <xdr:sp macro="" textlink="">
      <xdr:nvSpPr>
        <xdr:cNvPr id="599" name="楕円 598">
          <a:extLst>
            <a:ext uri="{FF2B5EF4-FFF2-40B4-BE49-F238E27FC236}">
              <a16:creationId xmlns:a16="http://schemas.microsoft.com/office/drawing/2014/main" id="{73364CAD-70FB-4B9C-99D8-CCB2075B44B9}"/>
            </a:ext>
          </a:extLst>
        </xdr:cNvPr>
        <xdr:cNvSpPr/>
      </xdr:nvSpPr>
      <xdr:spPr>
        <a:xfrm>
          <a:off x="21272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62049</xdr:rowOff>
    </xdr:from>
    <xdr:to>
      <xdr:col>116</xdr:col>
      <xdr:colOff>63500</xdr:colOff>
      <xdr:row>62</xdr:row>
      <xdr:rowOff>62049</xdr:rowOff>
    </xdr:to>
    <xdr:cxnSp macro="">
      <xdr:nvCxnSpPr>
        <xdr:cNvPr id="600" name="直線コネクタ 599">
          <a:extLst>
            <a:ext uri="{FF2B5EF4-FFF2-40B4-BE49-F238E27FC236}">
              <a16:creationId xmlns:a16="http://schemas.microsoft.com/office/drawing/2014/main" id="{2DB747C9-FE25-4636-AA5F-666957FE408E}"/>
            </a:ext>
          </a:extLst>
        </xdr:cNvPr>
        <xdr:cNvCxnSpPr/>
      </xdr:nvCxnSpPr>
      <xdr:spPr>
        <a:xfrm>
          <a:off x="21323300" y="106919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7983</xdr:rowOff>
    </xdr:from>
    <xdr:to>
      <xdr:col>107</xdr:col>
      <xdr:colOff>101600</xdr:colOff>
      <xdr:row>62</xdr:row>
      <xdr:rowOff>109583</xdr:rowOff>
    </xdr:to>
    <xdr:sp macro="" textlink="">
      <xdr:nvSpPr>
        <xdr:cNvPr id="601" name="楕円 600">
          <a:extLst>
            <a:ext uri="{FF2B5EF4-FFF2-40B4-BE49-F238E27FC236}">
              <a16:creationId xmlns:a16="http://schemas.microsoft.com/office/drawing/2014/main" id="{935706E4-C910-4ED8-A9D3-123746233328}"/>
            </a:ext>
          </a:extLst>
        </xdr:cNvPr>
        <xdr:cNvSpPr/>
      </xdr:nvSpPr>
      <xdr:spPr>
        <a:xfrm>
          <a:off x="20383500" y="1063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58783</xdr:rowOff>
    </xdr:from>
    <xdr:to>
      <xdr:col>111</xdr:col>
      <xdr:colOff>177800</xdr:colOff>
      <xdr:row>62</xdr:row>
      <xdr:rowOff>62049</xdr:rowOff>
    </xdr:to>
    <xdr:cxnSp macro="">
      <xdr:nvCxnSpPr>
        <xdr:cNvPr id="602" name="直線コネクタ 601">
          <a:extLst>
            <a:ext uri="{FF2B5EF4-FFF2-40B4-BE49-F238E27FC236}">
              <a16:creationId xmlns:a16="http://schemas.microsoft.com/office/drawing/2014/main" id="{B6E956E5-DFCE-44C7-8F4C-613066556EF1}"/>
            </a:ext>
          </a:extLst>
        </xdr:cNvPr>
        <xdr:cNvCxnSpPr/>
      </xdr:nvCxnSpPr>
      <xdr:spPr>
        <a:xfrm>
          <a:off x="20434300" y="106886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603" name="楕円 602">
          <a:extLst>
            <a:ext uri="{FF2B5EF4-FFF2-40B4-BE49-F238E27FC236}">
              <a16:creationId xmlns:a16="http://schemas.microsoft.com/office/drawing/2014/main" id="{8A1FA073-84CC-4E75-8B3E-E98563D0B8DA}"/>
            </a:ext>
          </a:extLst>
        </xdr:cNvPr>
        <xdr:cNvSpPr/>
      </xdr:nvSpPr>
      <xdr:spPr>
        <a:xfrm>
          <a:off x="19494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62</xdr:row>
      <xdr:rowOff>58783</xdr:rowOff>
    </xdr:to>
    <xdr:cxnSp macro="">
      <xdr:nvCxnSpPr>
        <xdr:cNvPr id="604" name="直線コネクタ 603">
          <a:extLst>
            <a:ext uri="{FF2B5EF4-FFF2-40B4-BE49-F238E27FC236}">
              <a16:creationId xmlns:a16="http://schemas.microsoft.com/office/drawing/2014/main" id="{75C7328F-9638-4C0A-82A1-C11155BC6E41}"/>
            </a:ext>
          </a:extLst>
        </xdr:cNvPr>
        <xdr:cNvCxnSpPr/>
      </xdr:nvCxnSpPr>
      <xdr:spPr>
        <a:xfrm>
          <a:off x="19545300" y="1067562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159838</xdr:rowOff>
    </xdr:from>
    <xdr:to>
      <xdr:col>98</xdr:col>
      <xdr:colOff>38100</xdr:colOff>
      <xdr:row>62</xdr:row>
      <xdr:rowOff>89988</xdr:rowOff>
    </xdr:to>
    <xdr:sp macro="" textlink="">
      <xdr:nvSpPr>
        <xdr:cNvPr id="605" name="楕円 604">
          <a:extLst>
            <a:ext uri="{FF2B5EF4-FFF2-40B4-BE49-F238E27FC236}">
              <a16:creationId xmlns:a16="http://schemas.microsoft.com/office/drawing/2014/main" id="{DC1E67DD-1653-44F1-9CFF-B7B440CE8153}"/>
            </a:ext>
          </a:extLst>
        </xdr:cNvPr>
        <xdr:cNvSpPr/>
      </xdr:nvSpPr>
      <xdr:spPr>
        <a:xfrm>
          <a:off x="18605500" y="10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39188</xdr:rowOff>
    </xdr:from>
    <xdr:to>
      <xdr:col>102</xdr:col>
      <xdr:colOff>114300</xdr:colOff>
      <xdr:row>62</xdr:row>
      <xdr:rowOff>45720</xdr:rowOff>
    </xdr:to>
    <xdr:cxnSp macro="">
      <xdr:nvCxnSpPr>
        <xdr:cNvPr id="606" name="直線コネクタ 605">
          <a:extLst>
            <a:ext uri="{FF2B5EF4-FFF2-40B4-BE49-F238E27FC236}">
              <a16:creationId xmlns:a16="http://schemas.microsoft.com/office/drawing/2014/main" id="{2D6BC825-0A00-406F-9987-264E43D92DB6}"/>
            </a:ext>
          </a:extLst>
        </xdr:cNvPr>
        <xdr:cNvCxnSpPr/>
      </xdr:nvCxnSpPr>
      <xdr:spPr>
        <a:xfrm>
          <a:off x="18656300" y="106690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5BE189A9-1115-4C08-BF1A-0750A905A78E}"/>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608" name="n_2aveValue【学校施設】&#10;一人当たり面積">
          <a:extLst>
            <a:ext uri="{FF2B5EF4-FFF2-40B4-BE49-F238E27FC236}">
              <a16:creationId xmlns:a16="http://schemas.microsoft.com/office/drawing/2014/main" id="{30B0E3DF-2A0F-4733-B818-A49798A54399}"/>
            </a:ext>
          </a:extLst>
        </xdr:cNvPr>
        <xdr:cNvSpPr txBox="1"/>
      </xdr:nvSpPr>
      <xdr:spPr>
        <a:xfrm>
          <a:off x="20199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116312</xdr:rowOff>
    </xdr:from>
    <xdr:ext cx="469744" cy="259045"/>
    <xdr:sp macro="" textlink="">
      <xdr:nvSpPr>
        <xdr:cNvPr id="609" name="n_3aveValue【学校施設】&#10;一人当たり面積">
          <a:extLst>
            <a:ext uri="{FF2B5EF4-FFF2-40B4-BE49-F238E27FC236}">
              <a16:creationId xmlns:a16="http://schemas.microsoft.com/office/drawing/2014/main" id="{FAFE1CFF-1C9E-4ACF-AB06-BADDF0C840D4}"/>
            </a:ext>
          </a:extLst>
        </xdr:cNvPr>
        <xdr:cNvSpPr txBox="1"/>
      </xdr:nvSpPr>
      <xdr:spPr>
        <a:xfrm>
          <a:off x="19310427" y="1006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140805</xdr:rowOff>
    </xdr:from>
    <xdr:ext cx="469744" cy="259045"/>
    <xdr:sp macro="" textlink="">
      <xdr:nvSpPr>
        <xdr:cNvPr id="610" name="n_4aveValue【学校施設】&#10;一人当たり面積">
          <a:extLst>
            <a:ext uri="{FF2B5EF4-FFF2-40B4-BE49-F238E27FC236}">
              <a16:creationId xmlns:a16="http://schemas.microsoft.com/office/drawing/2014/main" id="{8FCD832C-71DE-4D6D-AF1F-8510DEFC8FD7}"/>
            </a:ext>
          </a:extLst>
        </xdr:cNvPr>
        <xdr:cNvSpPr txBox="1"/>
      </xdr:nvSpPr>
      <xdr:spPr>
        <a:xfrm>
          <a:off x="18421427" y="1008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103976</xdr:rowOff>
    </xdr:from>
    <xdr:ext cx="469744" cy="259045"/>
    <xdr:sp macro="" textlink="">
      <xdr:nvSpPr>
        <xdr:cNvPr id="611" name="n_1mainValue【学校施設】&#10;一人当たり面積">
          <a:extLst>
            <a:ext uri="{FF2B5EF4-FFF2-40B4-BE49-F238E27FC236}">
              <a16:creationId xmlns:a16="http://schemas.microsoft.com/office/drawing/2014/main" id="{74FD84A9-3585-4294-8510-674CB737D7C1}"/>
            </a:ext>
          </a:extLst>
        </xdr:cNvPr>
        <xdr:cNvSpPr txBox="1"/>
      </xdr:nvSpPr>
      <xdr:spPr>
        <a:xfrm>
          <a:off x="21075727" y="1073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100710</xdr:rowOff>
    </xdr:from>
    <xdr:ext cx="469744" cy="259045"/>
    <xdr:sp macro="" textlink="">
      <xdr:nvSpPr>
        <xdr:cNvPr id="612" name="n_2mainValue【学校施設】&#10;一人当たり面積">
          <a:extLst>
            <a:ext uri="{FF2B5EF4-FFF2-40B4-BE49-F238E27FC236}">
              <a16:creationId xmlns:a16="http://schemas.microsoft.com/office/drawing/2014/main" id="{21B44078-AD9D-4E19-8ABA-973B15BC2403}"/>
            </a:ext>
          </a:extLst>
        </xdr:cNvPr>
        <xdr:cNvSpPr txBox="1"/>
      </xdr:nvSpPr>
      <xdr:spPr>
        <a:xfrm>
          <a:off x="20199427" y="1073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87647</xdr:rowOff>
    </xdr:from>
    <xdr:ext cx="469744" cy="259045"/>
    <xdr:sp macro="" textlink="">
      <xdr:nvSpPr>
        <xdr:cNvPr id="613" name="n_3mainValue【学校施設】&#10;一人当たり面積">
          <a:extLst>
            <a:ext uri="{FF2B5EF4-FFF2-40B4-BE49-F238E27FC236}">
              <a16:creationId xmlns:a16="http://schemas.microsoft.com/office/drawing/2014/main" id="{90291B0E-0A40-44AD-AECD-136EFA17D4F6}"/>
            </a:ext>
          </a:extLst>
        </xdr:cNvPr>
        <xdr:cNvSpPr txBox="1"/>
      </xdr:nvSpPr>
      <xdr:spPr>
        <a:xfrm>
          <a:off x="19310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81115</xdr:rowOff>
    </xdr:from>
    <xdr:ext cx="469744" cy="259045"/>
    <xdr:sp macro="" textlink="">
      <xdr:nvSpPr>
        <xdr:cNvPr id="614" name="n_4mainValue【学校施設】&#10;一人当たり面積">
          <a:extLst>
            <a:ext uri="{FF2B5EF4-FFF2-40B4-BE49-F238E27FC236}">
              <a16:creationId xmlns:a16="http://schemas.microsoft.com/office/drawing/2014/main" id="{AF37E37B-B4D3-4616-9E66-9D704AB73732}"/>
            </a:ext>
          </a:extLst>
        </xdr:cNvPr>
        <xdr:cNvSpPr txBox="1"/>
      </xdr:nvSpPr>
      <xdr:spPr>
        <a:xfrm>
          <a:off x="18421427" y="1071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2364EFBA-BD10-481D-9EF3-47DAA10AA3F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9FE2821E-610F-4FBD-A3BE-FD544CDFD29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208BE421-9A36-4E80-8349-BFD90459E36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084AED44-ADEE-4B8C-BD0C-99DE5E76C1E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806E4AAB-76AA-4130-80D9-509E71334D7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7E32A105-6613-4837-AB3B-BBD9B79C522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A528395D-4B59-4DB1-8B5C-05A0E12A394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73863005-AA80-458F-A2F2-E63B376DB58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799A827F-7546-4411-948B-37F1979F259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C9187E59-8CDD-4628-A2DD-3648760413A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E2D20A3E-0F06-4306-A5E0-8CEC17B6DA4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59C95BA4-2A29-4A86-AEFF-673E3100DB2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8C58090A-9C0C-42F8-AD93-1FEF7C38B1F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64575BE1-A80F-4D46-8841-6403FF47100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147E5847-FC2A-4339-8AF1-CA550C4E79F3}"/>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CDA52129-B1BC-4C21-8553-79A8338AE36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9402760C-2A33-4882-B0E2-61344FABA51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62417B05-5E37-4265-9D73-5C59DDF00432}"/>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D74E6334-3552-41D9-96FD-42F9CA0651D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AAD1BE25-91C5-433B-869A-AFE5B3A8642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C06337D7-4E5E-4FE4-B1A4-3CDD992CCA3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4D332BA8-F7DB-4552-9C2A-6BE44CB06F2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E07E432B-3317-44FC-81B5-BA016D52567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B064CB1F-C7CC-43EA-9329-19BC48E262B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2000DF97-0F31-4948-86FD-7AF1AC49AB26}"/>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89E5FD2E-F054-44D8-BC55-153FBC757B02}"/>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F732F1DF-5CA3-49DE-87AF-659F6E7111EA}"/>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B5804D55-17B4-4E0F-B2B0-099CF1DE35FE}"/>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5367B446-3391-4B3F-B361-5A09308488A7}"/>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111141</xdr:rowOff>
    </xdr:from>
    <xdr:ext cx="405111" cy="259045"/>
    <xdr:sp macro="" textlink="">
      <xdr:nvSpPr>
        <xdr:cNvPr id="644" name="【児童館】&#10;有形固定資産減価償却率平均値テキスト">
          <a:extLst>
            <a:ext uri="{FF2B5EF4-FFF2-40B4-BE49-F238E27FC236}">
              <a16:creationId xmlns:a16="http://schemas.microsoft.com/office/drawing/2014/main" id="{F559B0C9-889D-4DFA-8931-D6FD32F35644}"/>
            </a:ext>
          </a:extLst>
        </xdr:cNvPr>
        <xdr:cNvSpPr txBox="1"/>
      </xdr:nvSpPr>
      <xdr:spPr>
        <a:xfrm>
          <a:off x="16357600" y="13827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250E3F4B-22AF-45E4-B56D-967DCEF96C4F}"/>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B2B83E3C-E509-44A8-93BA-3F1C9410EE0A}"/>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647" name="フローチャート: 判断 646">
          <a:extLst>
            <a:ext uri="{FF2B5EF4-FFF2-40B4-BE49-F238E27FC236}">
              <a16:creationId xmlns:a16="http://schemas.microsoft.com/office/drawing/2014/main" id="{B814E3BB-5108-4103-9C5A-70D9C090B9A3}"/>
            </a:ext>
          </a:extLst>
        </xdr:cNvPr>
        <xdr:cNvSpPr/>
      </xdr:nvSpPr>
      <xdr:spPr>
        <a:xfrm>
          <a:off x="14541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648" name="フローチャート: 判断 647">
          <a:extLst>
            <a:ext uri="{FF2B5EF4-FFF2-40B4-BE49-F238E27FC236}">
              <a16:creationId xmlns:a16="http://schemas.microsoft.com/office/drawing/2014/main" id="{AD5D3560-4E18-4200-9CFA-1CFFA28FBE96}"/>
            </a:ext>
          </a:extLst>
        </xdr:cNvPr>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49" name="フローチャート: 判断 648">
          <a:extLst>
            <a:ext uri="{FF2B5EF4-FFF2-40B4-BE49-F238E27FC236}">
              <a16:creationId xmlns:a16="http://schemas.microsoft.com/office/drawing/2014/main" id="{24B3FF8E-D282-4695-8E02-194C40133D26}"/>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12A3FF73-34B6-40B7-8CF1-7ABB4CA614A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5DC8172-920F-42E2-8012-740A0E42B61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9E080FD0-BCE2-4587-9412-8FBD26ECDF1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8C72925-1269-41A1-A810-79B902F6BA2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1BD6B265-4738-43B0-A3E9-2DFAAC1C6DA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6350</xdr:rowOff>
    </xdr:from>
    <xdr:to>
      <xdr:col>85</xdr:col>
      <xdr:colOff>177800</xdr:colOff>
      <xdr:row>85</xdr:row>
      <xdr:rowOff>107950</xdr:rowOff>
    </xdr:to>
    <xdr:sp macro="" textlink="">
      <xdr:nvSpPr>
        <xdr:cNvPr id="655" name="楕円 654">
          <a:extLst>
            <a:ext uri="{FF2B5EF4-FFF2-40B4-BE49-F238E27FC236}">
              <a16:creationId xmlns:a16="http://schemas.microsoft.com/office/drawing/2014/main" id="{88DBF8DE-6027-40F4-B848-2F6623CBB771}"/>
            </a:ext>
          </a:extLst>
        </xdr:cNvPr>
        <xdr:cNvSpPr/>
      </xdr:nvSpPr>
      <xdr:spPr>
        <a:xfrm>
          <a:off x="16268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156227</xdr:rowOff>
    </xdr:from>
    <xdr:ext cx="405111" cy="259045"/>
    <xdr:sp macro="" textlink="">
      <xdr:nvSpPr>
        <xdr:cNvPr id="656" name="【児童館】&#10;有形固定資産減価償却率該当値テキスト">
          <a:extLst>
            <a:ext uri="{FF2B5EF4-FFF2-40B4-BE49-F238E27FC236}">
              <a16:creationId xmlns:a16="http://schemas.microsoft.com/office/drawing/2014/main" id="{79F2AC7F-6E6D-44F5-A158-AEA1B799E9BC}"/>
            </a:ext>
          </a:extLst>
        </xdr:cNvPr>
        <xdr:cNvSpPr txBox="1"/>
      </xdr:nvSpPr>
      <xdr:spPr>
        <a:xfrm>
          <a:off x="16357600" y="1455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135889</xdr:rowOff>
    </xdr:from>
    <xdr:to>
      <xdr:col>81</xdr:col>
      <xdr:colOff>101600</xdr:colOff>
      <xdr:row>85</xdr:row>
      <xdr:rowOff>66039</xdr:rowOff>
    </xdr:to>
    <xdr:sp macro="" textlink="">
      <xdr:nvSpPr>
        <xdr:cNvPr id="657" name="楕円 656">
          <a:extLst>
            <a:ext uri="{FF2B5EF4-FFF2-40B4-BE49-F238E27FC236}">
              <a16:creationId xmlns:a16="http://schemas.microsoft.com/office/drawing/2014/main" id="{00D8E0A1-18EC-4496-A0B2-F774B886C196}"/>
            </a:ext>
          </a:extLst>
        </xdr:cNvPr>
        <xdr:cNvSpPr/>
      </xdr:nvSpPr>
      <xdr:spPr>
        <a:xfrm>
          <a:off x="15430500" y="1453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15239</xdr:rowOff>
    </xdr:from>
    <xdr:to>
      <xdr:col>85</xdr:col>
      <xdr:colOff>127000</xdr:colOff>
      <xdr:row>85</xdr:row>
      <xdr:rowOff>57150</xdr:rowOff>
    </xdr:to>
    <xdr:cxnSp macro="">
      <xdr:nvCxnSpPr>
        <xdr:cNvPr id="658" name="直線コネクタ 657">
          <a:extLst>
            <a:ext uri="{FF2B5EF4-FFF2-40B4-BE49-F238E27FC236}">
              <a16:creationId xmlns:a16="http://schemas.microsoft.com/office/drawing/2014/main" id="{BF398370-66AF-4634-90EC-A85F872D9EFF}"/>
            </a:ext>
          </a:extLst>
        </xdr:cNvPr>
        <xdr:cNvCxnSpPr/>
      </xdr:nvCxnSpPr>
      <xdr:spPr>
        <a:xfrm>
          <a:off x="15481300" y="1458848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93980</xdr:rowOff>
    </xdr:from>
    <xdr:to>
      <xdr:col>76</xdr:col>
      <xdr:colOff>165100</xdr:colOff>
      <xdr:row>85</xdr:row>
      <xdr:rowOff>24130</xdr:rowOff>
    </xdr:to>
    <xdr:sp macro="" textlink="">
      <xdr:nvSpPr>
        <xdr:cNvPr id="659" name="楕円 658">
          <a:extLst>
            <a:ext uri="{FF2B5EF4-FFF2-40B4-BE49-F238E27FC236}">
              <a16:creationId xmlns:a16="http://schemas.microsoft.com/office/drawing/2014/main" id="{6FC89814-7145-42F9-953D-14F98F314B15}"/>
            </a:ext>
          </a:extLst>
        </xdr:cNvPr>
        <xdr:cNvSpPr/>
      </xdr:nvSpPr>
      <xdr:spPr>
        <a:xfrm>
          <a:off x="14541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144780</xdr:rowOff>
    </xdr:from>
    <xdr:to>
      <xdr:col>81</xdr:col>
      <xdr:colOff>50800</xdr:colOff>
      <xdr:row>85</xdr:row>
      <xdr:rowOff>15239</xdr:rowOff>
    </xdr:to>
    <xdr:cxnSp macro="">
      <xdr:nvCxnSpPr>
        <xdr:cNvPr id="660" name="直線コネクタ 659">
          <a:extLst>
            <a:ext uri="{FF2B5EF4-FFF2-40B4-BE49-F238E27FC236}">
              <a16:creationId xmlns:a16="http://schemas.microsoft.com/office/drawing/2014/main" id="{53BAE64D-42F3-4EDE-B5B7-F41242F78CA4}"/>
            </a:ext>
          </a:extLst>
        </xdr:cNvPr>
        <xdr:cNvCxnSpPr/>
      </xdr:nvCxnSpPr>
      <xdr:spPr>
        <a:xfrm>
          <a:off x="14592300" y="145465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52070</xdr:rowOff>
    </xdr:from>
    <xdr:to>
      <xdr:col>72</xdr:col>
      <xdr:colOff>38100</xdr:colOff>
      <xdr:row>84</xdr:row>
      <xdr:rowOff>153670</xdr:rowOff>
    </xdr:to>
    <xdr:sp macro="" textlink="">
      <xdr:nvSpPr>
        <xdr:cNvPr id="661" name="楕円 660">
          <a:extLst>
            <a:ext uri="{FF2B5EF4-FFF2-40B4-BE49-F238E27FC236}">
              <a16:creationId xmlns:a16="http://schemas.microsoft.com/office/drawing/2014/main" id="{85FA168A-40ED-4224-BFDE-913005F4DC32}"/>
            </a:ext>
          </a:extLst>
        </xdr:cNvPr>
        <xdr:cNvSpPr/>
      </xdr:nvSpPr>
      <xdr:spPr>
        <a:xfrm>
          <a:off x="136525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102870</xdr:rowOff>
    </xdr:from>
    <xdr:to>
      <xdr:col>76</xdr:col>
      <xdr:colOff>114300</xdr:colOff>
      <xdr:row>84</xdr:row>
      <xdr:rowOff>144780</xdr:rowOff>
    </xdr:to>
    <xdr:cxnSp macro="">
      <xdr:nvCxnSpPr>
        <xdr:cNvPr id="662" name="直線コネクタ 661">
          <a:extLst>
            <a:ext uri="{FF2B5EF4-FFF2-40B4-BE49-F238E27FC236}">
              <a16:creationId xmlns:a16="http://schemas.microsoft.com/office/drawing/2014/main" id="{19139E87-2DAB-45BA-A429-C41C49282D85}"/>
            </a:ext>
          </a:extLst>
        </xdr:cNvPr>
        <xdr:cNvCxnSpPr/>
      </xdr:nvCxnSpPr>
      <xdr:spPr>
        <a:xfrm>
          <a:off x="13703300" y="145046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10161</xdr:rowOff>
    </xdr:from>
    <xdr:to>
      <xdr:col>67</xdr:col>
      <xdr:colOff>101600</xdr:colOff>
      <xdr:row>84</xdr:row>
      <xdr:rowOff>111761</xdr:rowOff>
    </xdr:to>
    <xdr:sp macro="" textlink="">
      <xdr:nvSpPr>
        <xdr:cNvPr id="663" name="楕円 662">
          <a:extLst>
            <a:ext uri="{FF2B5EF4-FFF2-40B4-BE49-F238E27FC236}">
              <a16:creationId xmlns:a16="http://schemas.microsoft.com/office/drawing/2014/main" id="{7679F2D2-3528-4F67-8B42-7DB564699F82}"/>
            </a:ext>
          </a:extLst>
        </xdr:cNvPr>
        <xdr:cNvSpPr/>
      </xdr:nvSpPr>
      <xdr:spPr>
        <a:xfrm>
          <a:off x="12763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60961</xdr:rowOff>
    </xdr:from>
    <xdr:to>
      <xdr:col>71</xdr:col>
      <xdr:colOff>177800</xdr:colOff>
      <xdr:row>84</xdr:row>
      <xdr:rowOff>102870</xdr:rowOff>
    </xdr:to>
    <xdr:cxnSp macro="">
      <xdr:nvCxnSpPr>
        <xdr:cNvPr id="664" name="直線コネクタ 663">
          <a:extLst>
            <a:ext uri="{FF2B5EF4-FFF2-40B4-BE49-F238E27FC236}">
              <a16:creationId xmlns:a16="http://schemas.microsoft.com/office/drawing/2014/main" id="{AD3CF181-5E0F-4862-BCD3-7693CDDF57F3}"/>
            </a:ext>
          </a:extLst>
        </xdr:cNvPr>
        <xdr:cNvCxnSpPr/>
      </xdr:nvCxnSpPr>
      <xdr:spPr>
        <a:xfrm>
          <a:off x="12814300" y="144627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665" name="n_1aveValue【児童館】&#10;有形固定資産減価償却率">
          <a:extLst>
            <a:ext uri="{FF2B5EF4-FFF2-40B4-BE49-F238E27FC236}">
              <a16:creationId xmlns:a16="http://schemas.microsoft.com/office/drawing/2014/main" id="{2E7C188A-C905-4AF7-B806-F16BE274D335}"/>
            </a:ext>
          </a:extLst>
        </xdr:cNvPr>
        <xdr:cNvSpPr txBox="1"/>
      </xdr:nvSpPr>
      <xdr:spPr>
        <a:xfrm>
          <a:off x="15266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42563</xdr:rowOff>
    </xdr:from>
    <xdr:ext cx="405111" cy="259045"/>
    <xdr:sp macro="" textlink="">
      <xdr:nvSpPr>
        <xdr:cNvPr id="666" name="n_2aveValue【児童館】&#10;有形固定資産減価償却率">
          <a:extLst>
            <a:ext uri="{FF2B5EF4-FFF2-40B4-BE49-F238E27FC236}">
              <a16:creationId xmlns:a16="http://schemas.microsoft.com/office/drawing/2014/main" id="{AE218E32-8737-41D8-A36C-3470CAF3F6D2}"/>
            </a:ext>
          </a:extLst>
        </xdr:cNvPr>
        <xdr:cNvSpPr txBox="1"/>
      </xdr:nvSpPr>
      <xdr:spPr>
        <a:xfrm>
          <a:off x="14389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38752</xdr:rowOff>
    </xdr:from>
    <xdr:ext cx="405111" cy="259045"/>
    <xdr:sp macro="" textlink="">
      <xdr:nvSpPr>
        <xdr:cNvPr id="667" name="n_3aveValue【児童館】&#10;有形固定資産減価償却率">
          <a:extLst>
            <a:ext uri="{FF2B5EF4-FFF2-40B4-BE49-F238E27FC236}">
              <a16:creationId xmlns:a16="http://schemas.microsoft.com/office/drawing/2014/main" id="{29D97E7D-342D-46FD-93BA-E5E69344CEEE}"/>
            </a:ext>
          </a:extLst>
        </xdr:cNvPr>
        <xdr:cNvSpPr txBox="1"/>
      </xdr:nvSpPr>
      <xdr:spPr>
        <a:xfrm>
          <a:off x="13500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68" name="n_4aveValue【児童館】&#10;有形固定資産減価償却率">
          <a:extLst>
            <a:ext uri="{FF2B5EF4-FFF2-40B4-BE49-F238E27FC236}">
              <a16:creationId xmlns:a16="http://schemas.microsoft.com/office/drawing/2014/main" id="{E1BF305A-F332-40F3-BBD9-032FF29289DB}"/>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57166</xdr:rowOff>
    </xdr:from>
    <xdr:ext cx="405111" cy="259045"/>
    <xdr:sp macro="" textlink="">
      <xdr:nvSpPr>
        <xdr:cNvPr id="669" name="n_1mainValue【児童館】&#10;有形固定資産減価償却率">
          <a:extLst>
            <a:ext uri="{FF2B5EF4-FFF2-40B4-BE49-F238E27FC236}">
              <a16:creationId xmlns:a16="http://schemas.microsoft.com/office/drawing/2014/main" id="{A27B72C6-E70F-4C3C-8749-92E721463E03}"/>
            </a:ext>
          </a:extLst>
        </xdr:cNvPr>
        <xdr:cNvSpPr txBox="1"/>
      </xdr:nvSpPr>
      <xdr:spPr>
        <a:xfrm>
          <a:off x="15266044" y="1463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15257</xdr:rowOff>
    </xdr:from>
    <xdr:ext cx="405111" cy="259045"/>
    <xdr:sp macro="" textlink="">
      <xdr:nvSpPr>
        <xdr:cNvPr id="670" name="n_2mainValue【児童館】&#10;有形固定資産減価償却率">
          <a:extLst>
            <a:ext uri="{FF2B5EF4-FFF2-40B4-BE49-F238E27FC236}">
              <a16:creationId xmlns:a16="http://schemas.microsoft.com/office/drawing/2014/main" id="{A18661EC-0449-414D-A660-0A13EDB1CAA4}"/>
            </a:ext>
          </a:extLst>
        </xdr:cNvPr>
        <xdr:cNvSpPr txBox="1"/>
      </xdr:nvSpPr>
      <xdr:spPr>
        <a:xfrm>
          <a:off x="14389744"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144797</xdr:rowOff>
    </xdr:from>
    <xdr:ext cx="405111" cy="259045"/>
    <xdr:sp macro="" textlink="">
      <xdr:nvSpPr>
        <xdr:cNvPr id="671" name="n_3mainValue【児童館】&#10;有形固定資産減価償却率">
          <a:extLst>
            <a:ext uri="{FF2B5EF4-FFF2-40B4-BE49-F238E27FC236}">
              <a16:creationId xmlns:a16="http://schemas.microsoft.com/office/drawing/2014/main" id="{A4B4E39F-CA4E-4113-9EF1-51143751892E}"/>
            </a:ext>
          </a:extLst>
        </xdr:cNvPr>
        <xdr:cNvSpPr txBox="1"/>
      </xdr:nvSpPr>
      <xdr:spPr>
        <a:xfrm>
          <a:off x="13500744" y="1454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102888</xdr:rowOff>
    </xdr:from>
    <xdr:ext cx="405111" cy="259045"/>
    <xdr:sp macro="" textlink="">
      <xdr:nvSpPr>
        <xdr:cNvPr id="672" name="n_4mainValue【児童館】&#10;有形固定資産減価償却率">
          <a:extLst>
            <a:ext uri="{FF2B5EF4-FFF2-40B4-BE49-F238E27FC236}">
              <a16:creationId xmlns:a16="http://schemas.microsoft.com/office/drawing/2014/main" id="{449A3EF8-2559-4C4F-B50E-CDA20D82A070}"/>
            </a:ext>
          </a:extLst>
        </xdr:cNvPr>
        <xdr:cNvSpPr txBox="1"/>
      </xdr:nvSpPr>
      <xdr:spPr>
        <a:xfrm>
          <a:off x="12611744" y="1450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8D3A58B4-9F0F-4040-9CE7-57F9A4B4EAA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1A94E110-C46B-466F-9465-F77DDC200A5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80ACEA6D-D12E-453F-B9F9-6006335DBA1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332A0A9E-4FFF-4462-865E-ABFAA674F19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63F8C264-84F2-4A01-A809-C8C4CA0402C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8D4399CC-DC51-4B97-A649-7311880BB3D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7F48CF1C-A34E-4374-95EC-02AF950A872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1FF74EA0-9CEE-4D0D-AF86-428ABEA0056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B6A83A6A-92BD-4613-A234-06F31E60DB7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E7F8ABDE-27BF-499E-86F6-900E0B22BDC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27EDA3C7-DE2F-49A4-BE5F-0BECCBFE749D}"/>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19CFB414-D03B-42FF-9A7B-856C57F462A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EC99E967-D783-4726-B796-66F16CDBB6E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89104EA5-A31D-4237-944F-CFD365C5349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0DA4F681-63A0-49A6-8B0C-DD9623860AA7}"/>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AEE2EC2C-2CE8-438B-A8FD-2A869D452E5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7B162A78-A0A2-4257-A42B-56C7D92604C8}"/>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9AFC6593-2C4E-42AF-BDE3-EFBE7C28AB4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70793107-F0A8-446F-ACE2-E30874D3AF2C}"/>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46EBE946-B4FD-4076-8217-32F2C197F4FE}"/>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A3F3BC26-1460-4DC6-8EC2-DF4E8CF8ECD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9D8CDF2E-C131-4A38-82FD-2A69ECDE75A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04038648-A74B-4925-9E06-9C2709197A4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ECA217DA-1385-40E3-8328-AC74C756D9E4}"/>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8A241060-9245-4F1A-8D67-9180DDBE3FF6}"/>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320C2664-184C-4243-B967-CDA0B6568F1A}"/>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3B6BA4F3-A8A3-4A0C-81EE-69A03982FCC0}"/>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66A97971-090C-4065-B46E-AC6A07812A30}"/>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1" name="【児童館】&#10;一人当たり面積平均値テキスト">
          <a:extLst>
            <a:ext uri="{FF2B5EF4-FFF2-40B4-BE49-F238E27FC236}">
              <a16:creationId xmlns:a16="http://schemas.microsoft.com/office/drawing/2014/main" id="{0D97570B-00E1-4E04-8F2A-B398B1F32CD6}"/>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1F04AF3A-35A3-4C3F-A0BF-213A37B2BB31}"/>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23ACD7C7-7CD2-48FE-9535-90A31E86C50D}"/>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04" name="フローチャート: 判断 703">
          <a:extLst>
            <a:ext uri="{FF2B5EF4-FFF2-40B4-BE49-F238E27FC236}">
              <a16:creationId xmlns:a16="http://schemas.microsoft.com/office/drawing/2014/main" id="{269B61D4-64A4-4674-844A-F5DB3DB9D45F}"/>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705" name="フローチャート: 判断 704">
          <a:extLst>
            <a:ext uri="{FF2B5EF4-FFF2-40B4-BE49-F238E27FC236}">
              <a16:creationId xmlns:a16="http://schemas.microsoft.com/office/drawing/2014/main" id="{9312F0FB-DD44-4788-9EB8-5712244AD55B}"/>
            </a:ext>
          </a:extLst>
        </xdr:cNvPr>
        <xdr:cNvSpPr/>
      </xdr:nvSpPr>
      <xdr:spPr>
        <a:xfrm>
          <a:off x="19494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06" name="フローチャート: 判断 705">
          <a:extLst>
            <a:ext uri="{FF2B5EF4-FFF2-40B4-BE49-F238E27FC236}">
              <a16:creationId xmlns:a16="http://schemas.microsoft.com/office/drawing/2014/main" id="{1F826DB8-D149-4E41-ABE8-4E94B65732C2}"/>
            </a:ext>
          </a:extLst>
        </xdr:cNvPr>
        <xdr:cNvSpPr/>
      </xdr:nvSpPr>
      <xdr:spPr>
        <a:xfrm>
          <a:off x="18605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CBFAD4F-DBDA-44EF-A0FF-F59470C843D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A21600C6-758F-4906-B9F9-D35E84ABD2F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4B556048-F675-4BDB-9D94-7EEF40019EA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6660D957-F69D-498E-B0D1-4D8BCF232B5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8B6478F3-C3EA-40B3-A499-B57CF63FD90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712" name="楕円 711">
          <a:extLst>
            <a:ext uri="{FF2B5EF4-FFF2-40B4-BE49-F238E27FC236}">
              <a16:creationId xmlns:a16="http://schemas.microsoft.com/office/drawing/2014/main" id="{5163CE2A-42CF-486D-8948-31DC5EA5CD45}"/>
            </a:ext>
          </a:extLst>
        </xdr:cNvPr>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713" name="【児童館】&#10;一人当たり面積該当値テキスト">
          <a:extLst>
            <a:ext uri="{FF2B5EF4-FFF2-40B4-BE49-F238E27FC236}">
              <a16:creationId xmlns:a16="http://schemas.microsoft.com/office/drawing/2014/main" id="{8019DDDA-8A4E-4AA8-AF97-54D96A02BD1D}"/>
            </a:ext>
          </a:extLst>
        </xdr:cNvPr>
        <xdr:cNvSpPr txBox="1"/>
      </xdr:nvSpPr>
      <xdr:spPr>
        <a:xfrm>
          <a:off x="22199600"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714" name="楕円 713">
          <a:extLst>
            <a:ext uri="{FF2B5EF4-FFF2-40B4-BE49-F238E27FC236}">
              <a16:creationId xmlns:a16="http://schemas.microsoft.com/office/drawing/2014/main" id="{594E662C-F6F4-4DC9-B6EE-150DE29368C2}"/>
            </a:ext>
          </a:extLst>
        </xdr:cNvPr>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715" name="直線コネクタ 714">
          <a:extLst>
            <a:ext uri="{FF2B5EF4-FFF2-40B4-BE49-F238E27FC236}">
              <a16:creationId xmlns:a16="http://schemas.microsoft.com/office/drawing/2014/main" id="{C8CE40A2-AF2E-48D5-A634-4FF3C4C8DB3C}"/>
            </a:ext>
          </a:extLst>
        </xdr:cNvPr>
        <xdr:cNvCxnSpPr/>
      </xdr:nvCxnSpPr>
      <xdr:spPr>
        <a:xfrm>
          <a:off x="21323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716" name="楕円 715">
          <a:extLst>
            <a:ext uri="{FF2B5EF4-FFF2-40B4-BE49-F238E27FC236}">
              <a16:creationId xmlns:a16="http://schemas.microsoft.com/office/drawing/2014/main" id="{9C8CE97A-52A1-439D-B645-3E7F8A8541C1}"/>
            </a:ext>
          </a:extLst>
        </xdr:cNvPr>
        <xdr:cNvSpPr/>
      </xdr:nvSpPr>
      <xdr:spPr>
        <a:xfrm>
          <a:off x="2038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717" name="直線コネクタ 716">
          <a:extLst>
            <a:ext uri="{FF2B5EF4-FFF2-40B4-BE49-F238E27FC236}">
              <a16:creationId xmlns:a16="http://schemas.microsoft.com/office/drawing/2014/main" id="{678B4A20-5E15-4120-88FC-71FAFBFB92A2}"/>
            </a:ext>
          </a:extLst>
        </xdr:cNvPr>
        <xdr:cNvCxnSpPr/>
      </xdr:nvCxnSpPr>
      <xdr:spPr>
        <a:xfrm>
          <a:off x="20434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718" name="楕円 717">
          <a:extLst>
            <a:ext uri="{FF2B5EF4-FFF2-40B4-BE49-F238E27FC236}">
              <a16:creationId xmlns:a16="http://schemas.microsoft.com/office/drawing/2014/main" id="{0764B591-0ADC-4FC1-9D8F-4220887C2875}"/>
            </a:ext>
          </a:extLst>
        </xdr:cNvPr>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719" name="直線コネクタ 718">
          <a:extLst>
            <a:ext uri="{FF2B5EF4-FFF2-40B4-BE49-F238E27FC236}">
              <a16:creationId xmlns:a16="http://schemas.microsoft.com/office/drawing/2014/main" id="{474324D3-EB2A-41C7-A691-7A76846CFA17}"/>
            </a:ext>
          </a:extLst>
        </xdr:cNvPr>
        <xdr:cNvCxnSpPr/>
      </xdr:nvCxnSpPr>
      <xdr:spPr>
        <a:xfrm>
          <a:off x="19545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720" name="楕円 719">
          <a:extLst>
            <a:ext uri="{FF2B5EF4-FFF2-40B4-BE49-F238E27FC236}">
              <a16:creationId xmlns:a16="http://schemas.microsoft.com/office/drawing/2014/main" id="{6D55DBF2-ED96-482E-B42F-2A4A20887779}"/>
            </a:ext>
          </a:extLst>
        </xdr:cNvPr>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721" name="直線コネクタ 720">
          <a:extLst>
            <a:ext uri="{FF2B5EF4-FFF2-40B4-BE49-F238E27FC236}">
              <a16:creationId xmlns:a16="http://schemas.microsoft.com/office/drawing/2014/main" id="{38EB7B96-6B1B-4E47-81F9-D427304790B3}"/>
            </a:ext>
          </a:extLst>
        </xdr:cNvPr>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2" name="n_1aveValue【児童館】&#10;一人当たり面積">
          <a:extLst>
            <a:ext uri="{FF2B5EF4-FFF2-40B4-BE49-F238E27FC236}">
              <a16:creationId xmlns:a16="http://schemas.microsoft.com/office/drawing/2014/main" id="{16DA342A-7458-4F1A-B250-E6EA55938B74}"/>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723" name="n_2aveValue【児童館】&#10;一人当たり面積">
          <a:extLst>
            <a:ext uri="{FF2B5EF4-FFF2-40B4-BE49-F238E27FC236}">
              <a16:creationId xmlns:a16="http://schemas.microsoft.com/office/drawing/2014/main" id="{AC06EC9C-0821-4332-B3AA-F0E37A8A9AF2}"/>
            </a:ext>
          </a:extLst>
        </xdr:cNvPr>
        <xdr:cNvSpPr txBox="1"/>
      </xdr:nvSpPr>
      <xdr:spPr>
        <a:xfrm>
          <a:off x="20199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86377</xdr:rowOff>
    </xdr:from>
    <xdr:ext cx="469744" cy="259045"/>
    <xdr:sp macro="" textlink="">
      <xdr:nvSpPr>
        <xdr:cNvPr id="724" name="n_3aveValue【児童館】&#10;一人当たり面積">
          <a:extLst>
            <a:ext uri="{FF2B5EF4-FFF2-40B4-BE49-F238E27FC236}">
              <a16:creationId xmlns:a16="http://schemas.microsoft.com/office/drawing/2014/main" id="{D9C79E6F-7196-4D48-A10F-F641EBB9A5DA}"/>
            </a:ext>
          </a:extLst>
        </xdr:cNvPr>
        <xdr:cNvSpPr txBox="1"/>
      </xdr:nvSpPr>
      <xdr:spPr>
        <a:xfrm>
          <a:off x="19310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725" name="n_4aveValue【児童館】&#10;一人当たり面積">
          <a:extLst>
            <a:ext uri="{FF2B5EF4-FFF2-40B4-BE49-F238E27FC236}">
              <a16:creationId xmlns:a16="http://schemas.microsoft.com/office/drawing/2014/main" id="{8A29EDBF-E289-45C0-A713-67DE6567C830}"/>
            </a:ext>
          </a:extLst>
        </xdr:cNvPr>
        <xdr:cNvSpPr txBox="1"/>
      </xdr:nvSpPr>
      <xdr:spPr>
        <a:xfrm>
          <a:off x="18421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726" name="n_1mainValue【児童館】&#10;一人当たり面積">
          <a:extLst>
            <a:ext uri="{FF2B5EF4-FFF2-40B4-BE49-F238E27FC236}">
              <a16:creationId xmlns:a16="http://schemas.microsoft.com/office/drawing/2014/main" id="{4184DB90-8D42-4841-8736-FE392B3099A6}"/>
            </a:ext>
          </a:extLst>
        </xdr:cNvPr>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727" name="n_2mainValue【児童館】&#10;一人当たり面積">
          <a:extLst>
            <a:ext uri="{FF2B5EF4-FFF2-40B4-BE49-F238E27FC236}">
              <a16:creationId xmlns:a16="http://schemas.microsoft.com/office/drawing/2014/main" id="{981D31E4-4127-4CFC-8D7C-AAB00A77BD0B}"/>
            </a:ext>
          </a:extLst>
        </xdr:cNvPr>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728" name="n_3mainValue【児童館】&#10;一人当たり面積">
          <a:extLst>
            <a:ext uri="{FF2B5EF4-FFF2-40B4-BE49-F238E27FC236}">
              <a16:creationId xmlns:a16="http://schemas.microsoft.com/office/drawing/2014/main" id="{12D56D51-EB9D-48B7-9CEF-66383651E675}"/>
            </a:ext>
          </a:extLst>
        </xdr:cNvPr>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729" name="n_4mainValue【児童館】&#10;一人当たり面積">
          <a:extLst>
            <a:ext uri="{FF2B5EF4-FFF2-40B4-BE49-F238E27FC236}">
              <a16:creationId xmlns:a16="http://schemas.microsoft.com/office/drawing/2014/main" id="{32A13CEC-BDF6-4237-8EFE-EDA1EB128373}"/>
            </a:ext>
          </a:extLst>
        </xdr:cNvPr>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6FD7798A-D95F-4861-908A-6438AD89D2F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E17257CA-BFFD-4036-8C25-86CFBF495CC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82A7ADC9-761E-4E62-A92E-1BCEB15AFF9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87C0FA99-8A4B-4F03-895B-DC96F15A3CD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D51A2CC3-CFE7-4CA4-A0AA-890F0953FC8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2F2318AC-53FA-4BE8-83A5-17E62038DA2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CD332276-82F4-466A-8473-5DFAA3EB687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F92B575A-7528-428D-B4E4-735022F0E018}"/>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8" name="正方形/長方形 737">
          <a:extLst>
            <a:ext uri="{FF2B5EF4-FFF2-40B4-BE49-F238E27FC236}">
              <a16:creationId xmlns:a16="http://schemas.microsoft.com/office/drawing/2014/main" id="{71F30132-958E-477E-9345-6900DC1E7AD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9" name="正方形/長方形 738">
          <a:extLst>
            <a:ext uri="{FF2B5EF4-FFF2-40B4-BE49-F238E27FC236}">
              <a16:creationId xmlns:a16="http://schemas.microsoft.com/office/drawing/2014/main" id="{5A34D4D5-062B-4A67-A339-2BE99A203C8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0" name="正方形/長方形 739">
          <a:extLst>
            <a:ext uri="{FF2B5EF4-FFF2-40B4-BE49-F238E27FC236}">
              <a16:creationId xmlns:a16="http://schemas.microsoft.com/office/drawing/2014/main" id="{EBC324D4-E97E-4C69-BEB4-BAB960FE9EC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1" name="正方形/長方形 740">
          <a:extLst>
            <a:ext uri="{FF2B5EF4-FFF2-40B4-BE49-F238E27FC236}">
              <a16:creationId xmlns:a16="http://schemas.microsoft.com/office/drawing/2014/main" id="{C381FDEA-6C1E-47BD-BF55-DFB549D36C8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2" name="正方形/長方形 741">
          <a:extLst>
            <a:ext uri="{FF2B5EF4-FFF2-40B4-BE49-F238E27FC236}">
              <a16:creationId xmlns:a16="http://schemas.microsoft.com/office/drawing/2014/main" id="{17C0BB19-FCEB-4C65-ADAF-75220E7B568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3" name="正方形/長方形 742">
          <a:extLst>
            <a:ext uri="{FF2B5EF4-FFF2-40B4-BE49-F238E27FC236}">
              <a16:creationId xmlns:a16="http://schemas.microsoft.com/office/drawing/2014/main" id="{7AE8388D-52EE-47CB-A4AF-E4A0FA41AB2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4" name="正方形/長方形 743">
          <a:extLst>
            <a:ext uri="{FF2B5EF4-FFF2-40B4-BE49-F238E27FC236}">
              <a16:creationId xmlns:a16="http://schemas.microsoft.com/office/drawing/2014/main" id="{1355C5A6-EBB5-446A-9EF8-4CBE985ACE4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5" name="正方形/長方形 744">
          <a:extLst>
            <a:ext uri="{FF2B5EF4-FFF2-40B4-BE49-F238E27FC236}">
              <a16:creationId xmlns:a16="http://schemas.microsoft.com/office/drawing/2014/main" id="{170237AE-1E75-4744-B3B6-96BE780405D3}"/>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a:extLst>
            <a:ext uri="{FF2B5EF4-FFF2-40B4-BE49-F238E27FC236}">
              <a16:creationId xmlns:a16="http://schemas.microsoft.com/office/drawing/2014/main" id="{F12B1B6A-046C-4DA7-8373-9F89129A5FF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a:extLst>
            <a:ext uri="{FF2B5EF4-FFF2-40B4-BE49-F238E27FC236}">
              <a16:creationId xmlns:a16="http://schemas.microsoft.com/office/drawing/2014/main" id="{3F4BB1C2-9BBF-427D-8E61-0DF1E2785B3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a:extLst>
            <a:ext uri="{FF2B5EF4-FFF2-40B4-BE49-F238E27FC236}">
              <a16:creationId xmlns:a16="http://schemas.microsoft.com/office/drawing/2014/main" id="{CDD15910-875D-4541-BC44-533CF1B4405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育所、児童館である。保育所については、近年の整備を民間中心に進めているため、結果として市立保育園の築後年数の経過に伴い上昇している。将来の保育需要を見据えつつ、市立保育園の役割を検証し必要な整備を行う。児童館については、１施設しかないため当該施設の数値が直接反映されており、引き続き適切な維持管理を行っ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27AB9B1-58A2-4C3D-8D70-933DB3719F6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E36DF0-A8DD-4882-8A92-F6E9D78CBDC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AC771CE-557F-45A3-89A0-0EE992F4EE2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DB8BEE1-231E-41AB-B073-F4A3081F766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9CC62D6-75B4-4B9E-9B5F-240BE3B8073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B3149DE-66A9-47F4-9DB1-98CF6E5E429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ECE8668-1E03-473A-A667-476B06AE799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024630E-5799-4E8E-B04E-FB3B336BCF6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3FFC3C7-67D8-4859-B67D-370EC0875EF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B9807FC-9734-43E6-9875-50379425C65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13EA2BF-A707-4462-93C7-7F93A1F8377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311B929-46C5-470D-ABC5-940290AB023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1DBD9A8-52EF-48EF-8E30-07FD873F76A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CD952A4-AEE3-4396-B726-ED1742C29F8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6992FE5-6D18-4AA8-B89D-AEC7C96F9E2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AD557D2-5DA6-4551-B223-34A9643D1C5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3931B42-EF22-4883-951C-BD8731AE722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1C03956-C214-441E-8B70-86EB70AEDF8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1326970-F5F1-41C9-B976-AA2C31E947B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F2E745E-2251-47C2-B5B0-E5FE3468462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176DF56-55D7-4F53-B313-38C2C4D4A7E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0ABE304-03CB-4E2E-A725-B99D8CCACE5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E002828-B56E-4301-B53F-E861A82FCC2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8408C49-7996-41B2-83E0-9FD2CAE1555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F2E2CC2-A51B-4DE3-8460-0C054FDDB31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9C5A6F8-C4A7-4C44-82C0-8B8BC6F5620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09155C6-0B38-464D-969B-11FFE6FA388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FFA0072-1C2A-4C31-9D45-593500F1688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D511C4F-554D-4DBA-B332-868E3BD99D5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95955DC-4E12-44D5-A3FE-DC7A4BF9F98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0070FF2-3D0E-4AA1-A84D-1F2AFE7C406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9802D30-DC24-48D9-BC1F-3556B4A859A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75F9844-6993-4885-B757-CDD68E0E341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56523CD-4550-4FB1-AA6D-19B97602A3C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E5519A3-2543-4A02-8169-188BA1AD6A6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15C448B-7E7A-4361-9DA1-4EE6D2225E8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153398C-1F6E-4907-9CD7-DF93858C1AE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CF81022-E704-4BB3-BA7D-73CF100A7A2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EDB2A03-3CF3-4254-84F9-26FCFABD0DD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3CC7E52-C23B-4389-B678-4F0CF3C9B94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A2EFB31-437A-4825-A660-2194ED66ECE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E282CC6-31AC-4825-90CE-1D56CD36862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DE84262-EC61-40D7-91E0-BF38DA39C04A}"/>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94B61E5-384B-48E9-A26E-FA5E0BAF18B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111AA46-04D7-4965-A770-85268DB5F36E}"/>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A5FF93F-E16C-42A2-AA88-4CB88DD255BB}"/>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58205E7-708C-4301-918C-A7325B02817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826742D-810E-41FE-97B4-672D422FA91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D2EC1FC-B243-4DE0-B2AA-98FC75B625A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12B52B4-FB6E-4268-9DFD-4F97991AB52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6696AC1-1005-4BA1-A3D0-DA9C04888B7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536A507-466E-47A2-8A18-DABA557B2054}"/>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87C2F9E-3DEB-4D96-B916-CCFDF6DE534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A030A35-837D-412E-9155-E752AFBA3574}"/>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E3338134-E8B6-4874-A54F-B6D7B21B9FC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008BB507-AAC5-4A18-B776-96FB82D7EC4D}"/>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C45F4769-BEE9-426B-A6BA-EBFE59B2269C}"/>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5D6C6FFC-D559-4C26-BF5A-DA15304EA0A5}"/>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1443A5E5-2B23-436A-A3A7-B5221E6C8C58}"/>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2BDD1621-5AED-42E8-9D45-9195B6B87296}"/>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49547</xdr:rowOff>
    </xdr:from>
    <xdr:ext cx="405111" cy="259045"/>
    <xdr:sp macro="" textlink="">
      <xdr:nvSpPr>
        <xdr:cNvPr id="62" name="【図書館】&#10;有形固定資産減価償却率平均値テキスト">
          <a:extLst>
            <a:ext uri="{FF2B5EF4-FFF2-40B4-BE49-F238E27FC236}">
              <a16:creationId xmlns:a16="http://schemas.microsoft.com/office/drawing/2014/main" id="{10B84061-C0B3-4D4F-AE47-BDCA45E6C2CD}"/>
            </a:ext>
          </a:extLst>
        </xdr:cNvPr>
        <xdr:cNvSpPr txBox="1"/>
      </xdr:nvSpPr>
      <xdr:spPr>
        <a:xfrm>
          <a:off x="4673600" y="622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4D354509-4B1C-44D7-81C2-D8F8FDC83A6A}"/>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3080417D-D4CB-4D3A-8B5D-52C9197B1A0A}"/>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D66FE2BA-A537-4B0E-8B6F-82BA5D48588B}"/>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151130</xdr:rowOff>
    </xdr:from>
    <xdr:to>
      <xdr:col>10</xdr:col>
      <xdr:colOff>165100</xdr:colOff>
      <xdr:row>36</xdr:row>
      <xdr:rowOff>81280</xdr:rowOff>
    </xdr:to>
    <xdr:sp macro="" textlink="">
      <xdr:nvSpPr>
        <xdr:cNvPr id="66" name="フローチャート: 判断 65">
          <a:extLst>
            <a:ext uri="{FF2B5EF4-FFF2-40B4-BE49-F238E27FC236}">
              <a16:creationId xmlns:a16="http://schemas.microsoft.com/office/drawing/2014/main" id="{0CEA9B3D-E5E4-4B14-B1AF-E95E4629F7F3}"/>
            </a:ext>
          </a:extLst>
        </xdr:cNvPr>
        <xdr:cNvSpPr/>
      </xdr:nvSpPr>
      <xdr:spPr>
        <a:xfrm>
          <a:off x="1968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164465</xdr:rowOff>
    </xdr:from>
    <xdr:to>
      <xdr:col>6</xdr:col>
      <xdr:colOff>38100</xdr:colOff>
      <xdr:row>36</xdr:row>
      <xdr:rowOff>94615</xdr:rowOff>
    </xdr:to>
    <xdr:sp macro="" textlink="">
      <xdr:nvSpPr>
        <xdr:cNvPr id="67" name="フローチャート: 判断 66">
          <a:extLst>
            <a:ext uri="{FF2B5EF4-FFF2-40B4-BE49-F238E27FC236}">
              <a16:creationId xmlns:a16="http://schemas.microsoft.com/office/drawing/2014/main" id="{7E1346AE-124F-4611-9B31-1F5284771F21}"/>
            </a:ext>
          </a:extLst>
        </xdr:cNvPr>
        <xdr:cNvSpPr/>
      </xdr:nvSpPr>
      <xdr:spPr>
        <a:xfrm>
          <a:off x="10795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E026452-7647-434F-B088-B8AD0792C6B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060675E-6755-41E5-BD9C-3BECD399397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914C071-0398-415B-AE6B-EC6866A1614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4C46ADD-8523-4497-BA4D-89AF46C7473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0785FA5-6763-4594-8C61-4BD44C21A1E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31115</xdr:rowOff>
    </xdr:from>
    <xdr:to>
      <xdr:col>24</xdr:col>
      <xdr:colOff>114300</xdr:colOff>
      <xdr:row>35</xdr:row>
      <xdr:rowOff>132715</xdr:rowOff>
    </xdr:to>
    <xdr:sp macro="" textlink="">
      <xdr:nvSpPr>
        <xdr:cNvPr id="73" name="楕円 72">
          <a:extLst>
            <a:ext uri="{FF2B5EF4-FFF2-40B4-BE49-F238E27FC236}">
              <a16:creationId xmlns:a16="http://schemas.microsoft.com/office/drawing/2014/main" id="{E5874750-300F-4BC5-AEAB-90E857D18897}"/>
            </a:ext>
          </a:extLst>
        </xdr:cNvPr>
        <xdr:cNvSpPr/>
      </xdr:nvSpPr>
      <xdr:spPr>
        <a:xfrm>
          <a:off x="4584700" y="603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53992</xdr:rowOff>
    </xdr:from>
    <xdr:ext cx="405111" cy="259045"/>
    <xdr:sp macro="" textlink="">
      <xdr:nvSpPr>
        <xdr:cNvPr id="74" name="【図書館】&#10;有形固定資産減価償却率該当値テキスト">
          <a:extLst>
            <a:ext uri="{FF2B5EF4-FFF2-40B4-BE49-F238E27FC236}">
              <a16:creationId xmlns:a16="http://schemas.microsoft.com/office/drawing/2014/main" id="{1C758369-61C9-483F-9AD2-A787D2DAA903}"/>
            </a:ext>
          </a:extLst>
        </xdr:cNvPr>
        <xdr:cNvSpPr txBox="1"/>
      </xdr:nvSpPr>
      <xdr:spPr>
        <a:xfrm>
          <a:off x="4673600"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166370</xdr:rowOff>
    </xdr:from>
    <xdr:to>
      <xdr:col>20</xdr:col>
      <xdr:colOff>38100</xdr:colOff>
      <xdr:row>35</xdr:row>
      <xdr:rowOff>96520</xdr:rowOff>
    </xdr:to>
    <xdr:sp macro="" textlink="">
      <xdr:nvSpPr>
        <xdr:cNvPr id="75" name="楕円 74">
          <a:extLst>
            <a:ext uri="{FF2B5EF4-FFF2-40B4-BE49-F238E27FC236}">
              <a16:creationId xmlns:a16="http://schemas.microsoft.com/office/drawing/2014/main" id="{51B73CFA-6216-4E2F-9E40-50539F6931BE}"/>
            </a:ext>
          </a:extLst>
        </xdr:cNvPr>
        <xdr:cNvSpPr/>
      </xdr:nvSpPr>
      <xdr:spPr>
        <a:xfrm>
          <a:off x="3746500" y="59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45720</xdr:rowOff>
    </xdr:from>
    <xdr:to>
      <xdr:col>24</xdr:col>
      <xdr:colOff>63500</xdr:colOff>
      <xdr:row>35</xdr:row>
      <xdr:rowOff>81915</xdr:rowOff>
    </xdr:to>
    <xdr:cxnSp macro="">
      <xdr:nvCxnSpPr>
        <xdr:cNvPr id="76" name="直線コネクタ 75">
          <a:extLst>
            <a:ext uri="{FF2B5EF4-FFF2-40B4-BE49-F238E27FC236}">
              <a16:creationId xmlns:a16="http://schemas.microsoft.com/office/drawing/2014/main" id="{C9808BC0-FCC7-4E6C-8DE3-2E8596F1A60D}"/>
            </a:ext>
          </a:extLst>
        </xdr:cNvPr>
        <xdr:cNvCxnSpPr/>
      </xdr:nvCxnSpPr>
      <xdr:spPr>
        <a:xfrm>
          <a:off x="3797300" y="604647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156845</xdr:rowOff>
    </xdr:from>
    <xdr:to>
      <xdr:col>15</xdr:col>
      <xdr:colOff>101600</xdr:colOff>
      <xdr:row>35</xdr:row>
      <xdr:rowOff>86995</xdr:rowOff>
    </xdr:to>
    <xdr:sp macro="" textlink="">
      <xdr:nvSpPr>
        <xdr:cNvPr id="77" name="楕円 76">
          <a:extLst>
            <a:ext uri="{FF2B5EF4-FFF2-40B4-BE49-F238E27FC236}">
              <a16:creationId xmlns:a16="http://schemas.microsoft.com/office/drawing/2014/main" id="{897E1C39-7E1A-4F29-9B29-1F29D0E07802}"/>
            </a:ext>
          </a:extLst>
        </xdr:cNvPr>
        <xdr:cNvSpPr/>
      </xdr:nvSpPr>
      <xdr:spPr>
        <a:xfrm>
          <a:off x="2857500" y="598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36195</xdr:rowOff>
    </xdr:from>
    <xdr:to>
      <xdr:col>19</xdr:col>
      <xdr:colOff>177800</xdr:colOff>
      <xdr:row>35</xdr:row>
      <xdr:rowOff>45720</xdr:rowOff>
    </xdr:to>
    <xdr:cxnSp macro="">
      <xdr:nvCxnSpPr>
        <xdr:cNvPr id="78" name="直線コネクタ 77">
          <a:extLst>
            <a:ext uri="{FF2B5EF4-FFF2-40B4-BE49-F238E27FC236}">
              <a16:creationId xmlns:a16="http://schemas.microsoft.com/office/drawing/2014/main" id="{2537EE97-DBA4-4042-83A0-4002972E5547}"/>
            </a:ext>
          </a:extLst>
        </xdr:cNvPr>
        <xdr:cNvCxnSpPr/>
      </xdr:nvCxnSpPr>
      <xdr:spPr>
        <a:xfrm>
          <a:off x="2908300" y="60369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118745</xdr:rowOff>
    </xdr:from>
    <xdr:to>
      <xdr:col>10</xdr:col>
      <xdr:colOff>165100</xdr:colOff>
      <xdr:row>35</xdr:row>
      <xdr:rowOff>48895</xdr:rowOff>
    </xdr:to>
    <xdr:sp macro="" textlink="">
      <xdr:nvSpPr>
        <xdr:cNvPr id="79" name="楕円 78">
          <a:extLst>
            <a:ext uri="{FF2B5EF4-FFF2-40B4-BE49-F238E27FC236}">
              <a16:creationId xmlns:a16="http://schemas.microsoft.com/office/drawing/2014/main" id="{0A2919EC-1545-4128-985B-15E91DC7B446}"/>
            </a:ext>
          </a:extLst>
        </xdr:cNvPr>
        <xdr:cNvSpPr/>
      </xdr:nvSpPr>
      <xdr:spPr>
        <a:xfrm>
          <a:off x="1968500" y="594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169545</xdr:rowOff>
    </xdr:from>
    <xdr:to>
      <xdr:col>15</xdr:col>
      <xdr:colOff>50800</xdr:colOff>
      <xdr:row>35</xdr:row>
      <xdr:rowOff>36195</xdr:rowOff>
    </xdr:to>
    <xdr:cxnSp macro="">
      <xdr:nvCxnSpPr>
        <xdr:cNvPr id="80" name="直線コネクタ 79">
          <a:extLst>
            <a:ext uri="{FF2B5EF4-FFF2-40B4-BE49-F238E27FC236}">
              <a16:creationId xmlns:a16="http://schemas.microsoft.com/office/drawing/2014/main" id="{A08A08E7-775F-4703-A4E1-C8FBA14BC6F5}"/>
            </a:ext>
          </a:extLst>
        </xdr:cNvPr>
        <xdr:cNvCxnSpPr/>
      </xdr:nvCxnSpPr>
      <xdr:spPr>
        <a:xfrm>
          <a:off x="2019300" y="5998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80645</xdr:rowOff>
    </xdr:from>
    <xdr:to>
      <xdr:col>6</xdr:col>
      <xdr:colOff>38100</xdr:colOff>
      <xdr:row>35</xdr:row>
      <xdr:rowOff>10795</xdr:rowOff>
    </xdr:to>
    <xdr:sp macro="" textlink="">
      <xdr:nvSpPr>
        <xdr:cNvPr id="81" name="楕円 80">
          <a:extLst>
            <a:ext uri="{FF2B5EF4-FFF2-40B4-BE49-F238E27FC236}">
              <a16:creationId xmlns:a16="http://schemas.microsoft.com/office/drawing/2014/main" id="{0FA0C856-7123-45B9-B48B-303764819D8C}"/>
            </a:ext>
          </a:extLst>
        </xdr:cNvPr>
        <xdr:cNvSpPr/>
      </xdr:nvSpPr>
      <xdr:spPr>
        <a:xfrm>
          <a:off x="1079500" y="590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131445</xdr:rowOff>
    </xdr:from>
    <xdr:to>
      <xdr:col>10</xdr:col>
      <xdr:colOff>114300</xdr:colOff>
      <xdr:row>34</xdr:row>
      <xdr:rowOff>169545</xdr:rowOff>
    </xdr:to>
    <xdr:cxnSp macro="">
      <xdr:nvCxnSpPr>
        <xdr:cNvPr id="82" name="直線コネクタ 81">
          <a:extLst>
            <a:ext uri="{FF2B5EF4-FFF2-40B4-BE49-F238E27FC236}">
              <a16:creationId xmlns:a16="http://schemas.microsoft.com/office/drawing/2014/main" id="{A2D9CA9F-2DED-4B1B-AD68-E318C64D6D96}"/>
            </a:ext>
          </a:extLst>
        </xdr:cNvPr>
        <xdr:cNvCxnSpPr/>
      </xdr:nvCxnSpPr>
      <xdr:spPr>
        <a:xfrm>
          <a:off x="1130300" y="59607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1922</xdr:rowOff>
    </xdr:from>
    <xdr:ext cx="405111" cy="259045"/>
    <xdr:sp macro="" textlink="">
      <xdr:nvSpPr>
        <xdr:cNvPr id="83" name="n_1aveValue【図書館】&#10;有形固定資産減価償却率">
          <a:extLst>
            <a:ext uri="{FF2B5EF4-FFF2-40B4-BE49-F238E27FC236}">
              <a16:creationId xmlns:a16="http://schemas.microsoft.com/office/drawing/2014/main" id="{7A7DB02A-D927-4447-945D-72C3C34FCCC3}"/>
            </a:ext>
          </a:extLst>
        </xdr:cNvPr>
        <xdr:cNvSpPr txBox="1"/>
      </xdr:nvSpPr>
      <xdr:spPr>
        <a:xfrm>
          <a:off x="35820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4" name="n_2aveValue【図書館】&#10;有形固定資産減価償却率">
          <a:extLst>
            <a:ext uri="{FF2B5EF4-FFF2-40B4-BE49-F238E27FC236}">
              <a16:creationId xmlns:a16="http://schemas.microsoft.com/office/drawing/2014/main" id="{8C748E84-50BD-4149-B523-F03B14D1F9C4}"/>
            </a:ext>
          </a:extLst>
        </xdr:cNvPr>
        <xdr:cNvSpPr txBox="1"/>
      </xdr:nvSpPr>
      <xdr:spPr>
        <a:xfrm>
          <a:off x="2705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72407</xdr:rowOff>
    </xdr:from>
    <xdr:ext cx="405111" cy="259045"/>
    <xdr:sp macro="" textlink="">
      <xdr:nvSpPr>
        <xdr:cNvPr id="85" name="n_3aveValue【図書館】&#10;有形固定資産減価償却率">
          <a:extLst>
            <a:ext uri="{FF2B5EF4-FFF2-40B4-BE49-F238E27FC236}">
              <a16:creationId xmlns:a16="http://schemas.microsoft.com/office/drawing/2014/main" id="{59085CD0-CF19-4CE7-B9FB-D10F1AAA6046}"/>
            </a:ext>
          </a:extLst>
        </xdr:cNvPr>
        <xdr:cNvSpPr txBox="1"/>
      </xdr:nvSpPr>
      <xdr:spPr>
        <a:xfrm>
          <a:off x="18167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85742</xdr:rowOff>
    </xdr:from>
    <xdr:ext cx="405111" cy="259045"/>
    <xdr:sp macro="" textlink="">
      <xdr:nvSpPr>
        <xdr:cNvPr id="86" name="n_4aveValue【図書館】&#10;有形固定資産減価償却率">
          <a:extLst>
            <a:ext uri="{FF2B5EF4-FFF2-40B4-BE49-F238E27FC236}">
              <a16:creationId xmlns:a16="http://schemas.microsoft.com/office/drawing/2014/main" id="{76A3C725-8D7D-4DEB-A41F-394CAA867A36}"/>
            </a:ext>
          </a:extLst>
        </xdr:cNvPr>
        <xdr:cNvSpPr txBox="1"/>
      </xdr:nvSpPr>
      <xdr:spPr>
        <a:xfrm>
          <a:off x="927744"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113047</xdr:rowOff>
    </xdr:from>
    <xdr:ext cx="405111" cy="259045"/>
    <xdr:sp macro="" textlink="">
      <xdr:nvSpPr>
        <xdr:cNvPr id="87" name="n_1mainValue【図書館】&#10;有形固定資産減価償却率">
          <a:extLst>
            <a:ext uri="{FF2B5EF4-FFF2-40B4-BE49-F238E27FC236}">
              <a16:creationId xmlns:a16="http://schemas.microsoft.com/office/drawing/2014/main" id="{9D430FC3-129E-4EAC-A686-3A1CAD996A61}"/>
            </a:ext>
          </a:extLst>
        </xdr:cNvPr>
        <xdr:cNvSpPr txBox="1"/>
      </xdr:nvSpPr>
      <xdr:spPr>
        <a:xfrm>
          <a:off x="35820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103522</xdr:rowOff>
    </xdr:from>
    <xdr:ext cx="405111" cy="259045"/>
    <xdr:sp macro="" textlink="">
      <xdr:nvSpPr>
        <xdr:cNvPr id="88" name="n_2mainValue【図書館】&#10;有形固定資産減価償却率">
          <a:extLst>
            <a:ext uri="{FF2B5EF4-FFF2-40B4-BE49-F238E27FC236}">
              <a16:creationId xmlns:a16="http://schemas.microsoft.com/office/drawing/2014/main" id="{C1A88E7E-9563-492D-8F78-9867ADF5F2DF}"/>
            </a:ext>
          </a:extLst>
        </xdr:cNvPr>
        <xdr:cNvSpPr txBox="1"/>
      </xdr:nvSpPr>
      <xdr:spPr>
        <a:xfrm>
          <a:off x="270574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65422</xdr:rowOff>
    </xdr:from>
    <xdr:ext cx="405111" cy="259045"/>
    <xdr:sp macro="" textlink="">
      <xdr:nvSpPr>
        <xdr:cNvPr id="89" name="n_3mainValue【図書館】&#10;有形固定資産減価償却率">
          <a:extLst>
            <a:ext uri="{FF2B5EF4-FFF2-40B4-BE49-F238E27FC236}">
              <a16:creationId xmlns:a16="http://schemas.microsoft.com/office/drawing/2014/main" id="{9ADFA63B-71E6-49EB-B852-E2618F352C42}"/>
            </a:ext>
          </a:extLst>
        </xdr:cNvPr>
        <xdr:cNvSpPr txBox="1"/>
      </xdr:nvSpPr>
      <xdr:spPr>
        <a:xfrm>
          <a:off x="1816744"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27322</xdr:rowOff>
    </xdr:from>
    <xdr:ext cx="405111" cy="259045"/>
    <xdr:sp macro="" textlink="">
      <xdr:nvSpPr>
        <xdr:cNvPr id="90" name="n_4mainValue【図書館】&#10;有形固定資産減価償却率">
          <a:extLst>
            <a:ext uri="{FF2B5EF4-FFF2-40B4-BE49-F238E27FC236}">
              <a16:creationId xmlns:a16="http://schemas.microsoft.com/office/drawing/2014/main" id="{473F458B-B1AB-425C-95AD-0A55031F594F}"/>
            </a:ext>
          </a:extLst>
        </xdr:cNvPr>
        <xdr:cNvSpPr txBox="1"/>
      </xdr:nvSpPr>
      <xdr:spPr>
        <a:xfrm>
          <a:off x="927744" y="568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50FF246-7666-4FFC-A576-E9F88EAAA12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CD6E9C2-8D56-4AC7-9F6F-C4CE4F3B449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A5736DB-92BD-48BE-AB6D-0B1AAB489A5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489B80D6-9FFA-470D-8ABE-9233EB013E7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7E805DA-A3FD-4299-A3CA-36BCF46A32A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1C83B28-6302-46C1-A9CC-949117CB550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3B5B55D-6B96-40D9-8CAA-B36BC1ECB73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CDCCF1E-D769-4165-A63B-0BFD889DA52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37DAF743-5601-4F9B-91E7-45472AE6E35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9CED3CB-C18E-45AE-94F9-BBBC2EFECE5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152EF97E-302E-4CF8-9EE9-0A70B65EC3FE}"/>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8816A510-F35E-4597-94CA-DD4C5A019625}"/>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7081273C-E597-4339-B02E-F7CAF6C266BE}"/>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a:extLst>
            <a:ext uri="{FF2B5EF4-FFF2-40B4-BE49-F238E27FC236}">
              <a16:creationId xmlns:a16="http://schemas.microsoft.com/office/drawing/2014/main" id="{06024CC1-C557-455D-BF69-F14CDA145A7F}"/>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F6B3DC49-7B4A-4548-BA50-8D061071BB8B}"/>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a:extLst>
            <a:ext uri="{FF2B5EF4-FFF2-40B4-BE49-F238E27FC236}">
              <a16:creationId xmlns:a16="http://schemas.microsoft.com/office/drawing/2014/main" id="{14188B5E-0720-4FB8-BE8F-F9BA0A205C26}"/>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EC66122B-9F5D-40BB-86EA-FF32C8D64845}"/>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a:extLst>
            <a:ext uri="{FF2B5EF4-FFF2-40B4-BE49-F238E27FC236}">
              <a16:creationId xmlns:a16="http://schemas.microsoft.com/office/drawing/2014/main" id="{B5671FCC-6CF4-41C2-BDD6-D213504FAC5E}"/>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2F0FED9D-86EB-48D3-A63E-2E81A36F7C3E}"/>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0" name="テキスト ボックス 109">
          <a:extLst>
            <a:ext uri="{FF2B5EF4-FFF2-40B4-BE49-F238E27FC236}">
              <a16:creationId xmlns:a16="http://schemas.microsoft.com/office/drawing/2014/main" id="{2F232B2F-A215-447F-8C38-01A92058FB7D}"/>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4A687DA8-6014-4130-A091-78CC4587CD0B}"/>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2" name="テキスト ボックス 111">
          <a:extLst>
            <a:ext uri="{FF2B5EF4-FFF2-40B4-BE49-F238E27FC236}">
              <a16:creationId xmlns:a16="http://schemas.microsoft.com/office/drawing/2014/main" id="{9D35FF96-CF9D-43C6-904A-47EA7602DBF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3A34E892-A374-416E-83E4-BD05726DD16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B21CEA33-865E-4BD1-8B4E-6BF9B531B638}"/>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5F8C42DB-5C6E-4049-A540-E540D1420CD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59872</xdr:rowOff>
    </xdr:from>
    <xdr:to>
      <xdr:col>54</xdr:col>
      <xdr:colOff>189865</xdr:colOff>
      <xdr:row>42</xdr:row>
      <xdr:rowOff>38100</xdr:rowOff>
    </xdr:to>
    <xdr:cxnSp macro="">
      <xdr:nvCxnSpPr>
        <xdr:cNvPr id="116" name="直線コネクタ 115">
          <a:extLst>
            <a:ext uri="{FF2B5EF4-FFF2-40B4-BE49-F238E27FC236}">
              <a16:creationId xmlns:a16="http://schemas.microsoft.com/office/drawing/2014/main" id="{73CFFB22-2692-4E2D-B025-E8979D453387}"/>
            </a:ext>
          </a:extLst>
        </xdr:cNvPr>
        <xdr:cNvCxnSpPr/>
      </xdr:nvCxnSpPr>
      <xdr:spPr>
        <a:xfrm flipV="1">
          <a:off x="10476865" y="5889172"/>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41927</xdr:rowOff>
    </xdr:from>
    <xdr:ext cx="469744" cy="259045"/>
    <xdr:sp macro="" textlink="">
      <xdr:nvSpPr>
        <xdr:cNvPr id="117" name="【図書館】&#10;一人当たり面積最小値テキスト">
          <a:extLst>
            <a:ext uri="{FF2B5EF4-FFF2-40B4-BE49-F238E27FC236}">
              <a16:creationId xmlns:a16="http://schemas.microsoft.com/office/drawing/2014/main" id="{22F6F887-B204-43D7-A8C6-883F35EFE80D}"/>
            </a:ext>
          </a:extLst>
        </xdr:cNvPr>
        <xdr:cNvSpPr txBox="1"/>
      </xdr:nvSpPr>
      <xdr:spPr>
        <a:xfrm>
          <a:off x="10515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38100</xdr:rowOff>
    </xdr:from>
    <xdr:to>
      <xdr:col>55</xdr:col>
      <xdr:colOff>88900</xdr:colOff>
      <xdr:row>42</xdr:row>
      <xdr:rowOff>38100</xdr:rowOff>
    </xdr:to>
    <xdr:cxnSp macro="">
      <xdr:nvCxnSpPr>
        <xdr:cNvPr id="118" name="直線コネクタ 117">
          <a:extLst>
            <a:ext uri="{FF2B5EF4-FFF2-40B4-BE49-F238E27FC236}">
              <a16:creationId xmlns:a16="http://schemas.microsoft.com/office/drawing/2014/main" id="{38BD5A0B-C047-49E0-A1FF-0912D18FB699}"/>
            </a:ext>
          </a:extLst>
        </xdr:cNvPr>
        <xdr:cNvCxnSpPr/>
      </xdr:nvCxnSpPr>
      <xdr:spPr>
        <a:xfrm>
          <a:off x="10388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6549</xdr:rowOff>
    </xdr:from>
    <xdr:ext cx="469744" cy="259045"/>
    <xdr:sp macro="" textlink="">
      <xdr:nvSpPr>
        <xdr:cNvPr id="119" name="【図書館】&#10;一人当たり面積最大値テキスト">
          <a:extLst>
            <a:ext uri="{FF2B5EF4-FFF2-40B4-BE49-F238E27FC236}">
              <a16:creationId xmlns:a16="http://schemas.microsoft.com/office/drawing/2014/main" id="{CD3891AB-102E-4EBE-8AA3-FA87557A889C}"/>
            </a:ext>
          </a:extLst>
        </xdr:cNvPr>
        <xdr:cNvSpPr txBox="1"/>
      </xdr:nvSpPr>
      <xdr:spPr>
        <a:xfrm>
          <a:off x="10515600" y="566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59872</xdr:rowOff>
    </xdr:from>
    <xdr:to>
      <xdr:col>55</xdr:col>
      <xdr:colOff>88900</xdr:colOff>
      <xdr:row>34</xdr:row>
      <xdr:rowOff>59872</xdr:rowOff>
    </xdr:to>
    <xdr:cxnSp macro="">
      <xdr:nvCxnSpPr>
        <xdr:cNvPr id="120" name="直線コネクタ 119">
          <a:extLst>
            <a:ext uri="{FF2B5EF4-FFF2-40B4-BE49-F238E27FC236}">
              <a16:creationId xmlns:a16="http://schemas.microsoft.com/office/drawing/2014/main" id="{5D2AAA6B-A228-480F-9838-0B05825B4522}"/>
            </a:ext>
          </a:extLst>
        </xdr:cNvPr>
        <xdr:cNvCxnSpPr/>
      </xdr:nvCxnSpPr>
      <xdr:spPr>
        <a:xfrm>
          <a:off x="10388600" y="588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36484</xdr:rowOff>
    </xdr:from>
    <xdr:ext cx="469744" cy="259045"/>
    <xdr:sp macro="" textlink="">
      <xdr:nvSpPr>
        <xdr:cNvPr id="121" name="【図書館】&#10;一人当たり面積平均値テキスト">
          <a:extLst>
            <a:ext uri="{FF2B5EF4-FFF2-40B4-BE49-F238E27FC236}">
              <a16:creationId xmlns:a16="http://schemas.microsoft.com/office/drawing/2014/main" id="{3D285380-CAE5-4021-960B-62EBD3BCB5F4}"/>
            </a:ext>
          </a:extLst>
        </xdr:cNvPr>
        <xdr:cNvSpPr txBox="1"/>
      </xdr:nvSpPr>
      <xdr:spPr>
        <a:xfrm>
          <a:off x="10515600" y="6894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58057</xdr:rowOff>
    </xdr:from>
    <xdr:to>
      <xdr:col>55</xdr:col>
      <xdr:colOff>50800</xdr:colOff>
      <xdr:row>40</xdr:row>
      <xdr:rowOff>159657</xdr:rowOff>
    </xdr:to>
    <xdr:sp macro="" textlink="">
      <xdr:nvSpPr>
        <xdr:cNvPr id="122" name="フローチャート: 判断 121">
          <a:extLst>
            <a:ext uri="{FF2B5EF4-FFF2-40B4-BE49-F238E27FC236}">
              <a16:creationId xmlns:a16="http://schemas.microsoft.com/office/drawing/2014/main" id="{B1E02823-5F38-4EDE-BDBE-7DC75543FB7B}"/>
            </a:ext>
          </a:extLst>
        </xdr:cNvPr>
        <xdr:cNvSpPr/>
      </xdr:nvSpPr>
      <xdr:spPr>
        <a:xfrm>
          <a:off x="10426700" y="691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68943</xdr:rowOff>
    </xdr:from>
    <xdr:to>
      <xdr:col>50</xdr:col>
      <xdr:colOff>165100</xdr:colOff>
      <xdr:row>40</xdr:row>
      <xdr:rowOff>170543</xdr:rowOff>
    </xdr:to>
    <xdr:sp macro="" textlink="">
      <xdr:nvSpPr>
        <xdr:cNvPr id="123" name="フローチャート: 判断 122">
          <a:extLst>
            <a:ext uri="{FF2B5EF4-FFF2-40B4-BE49-F238E27FC236}">
              <a16:creationId xmlns:a16="http://schemas.microsoft.com/office/drawing/2014/main" id="{91875A95-9FFE-455B-8F37-4B3D7CA48D06}"/>
            </a:ext>
          </a:extLst>
        </xdr:cNvPr>
        <xdr:cNvSpPr/>
      </xdr:nvSpPr>
      <xdr:spPr>
        <a:xfrm>
          <a:off x="9588500" y="692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68943</xdr:rowOff>
    </xdr:from>
    <xdr:to>
      <xdr:col>46</xdr:col>
      <xdr:colOff>38100</xdr:colOff>
      <xdr:row>40</xdr:row>
      <xdr:rowOff>170543</xdr:rowOff>
    </xdr:to>
    <xdr:sp macro="" textlink="">
      <xdr:nvSpPr>
        <xdr:cNvPr id="124" name="フローチャート: 判断 123">
          <a:extLst>
            <a:ext uri="{FF2B5EF4-FFF2-40B4-BE49-F238E27FC236}">
              <a16:creationId xmlns:a16="http://schemas.microsoft.com/office/drawing/2014/main" id="{A635318A-FCE5-4BEC-A9E2-A9E2DA85333C}"/>
            </a:ext>
          </a:extLst>
        </xdr:cNvPr>
        <xdr:cNvSpPr/>
      </xdr:nvSpPr>
      <xdr:spPr>
        <a:xfrm>
          <a:off x="8699500" y="692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153307</xdr:rowOff>
    </xdr:from>
    <xdr:to>
      <xdr:col>41</xdr:col>
      <xdr:colOff>101600</xdr:colOff>
      <xdr:row>40</xdr:row>
      <xdr:rowOff>83457</xdr:rowOff>
    </xdr:to>
    <xdr:sp macro="" textlink="">
      <xdr:nvSpPr>
        <xdr:cNvPr id="125" name="フローチャート: 判断 124">
          <a:extLst>
            <a:ext uri="{FF2B5EF4-FFF2-40B4-BE49-F238E27FC236}">
              <a16:creationId xmlns:a16="http://schemas.microsoft.com/office/drawing/2014/main" id="{FB5D4AA9-36E8-49B0-BB5F-90D9FC32CACB}"/>
            </a:ext>
          </a:extLst>
        </xdr:cNvPr>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164193</xdr:rowOff>
    </xdr:from>
    <xdr:to>
      <xdr:col>36</xdr:col>
      <xdr:colOff>165100</xdr:colOff>
      <xdr:row>40</xdr:row>
      <xdr:rowOff>94343</xdr:rowOff>
    </xdr:to>
    <xdr:sp macro="" textlink="">
      <xdr:nvSpPr>
        <xdr:cNvPr id="126" name="フローチャート: 判断 125">
          <a:extLst>
            <a:ext uri="{FF2B5EF4-FFF2-40B4-BE49-F238E27FC236}">
              <a16:creationId xmlns:a16="http://schemas.microsoft.com/office/drawing/2014/main" id="{EF207287-2338-473E-B029-6852FE0AAF39}"/>
            </a:ext>
          </a:extLst>
        </xdr:cNvPr>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0780231-CB45-4EEE-85C4-678ECEBB0F9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E93CE6A-2B29-495D-B03D-79F16867CFB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70C753B-695E-4B57-BF8A-C91124052D1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A637A34-2B7E-462E-B642-ADA4A54FFAC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B3E8D90B-F7E9-4498-B6D0-52C43AAE4EE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9072</xdr:rowOff>
    </xdr:from>
    <xdr:to>
      <xdr:col>55</xdr:col>
      <xdr:colOff>50800</xdr:colOff>
      <xdr:row>34</xdr:row>
      <xdr:rowOff>110672</xdr:rowOff>
    </xdr:to>
    <xdr:sp macro="" textlink="">
      <xdr:nvSpPr>
        <xdr:cNvPr id="132" name="楕円 131">
          <a:extLst>
            <a:ext uri="{FF2B5EF4-FFF2-40B4-BE49-F238E27FC236}">
              <a16:creationId xmlns:a16="http://schemas.microsoft.com/office/drawing/2014/main" id="{4E352A97-56D1-45F8-B0B3-E042BDE41F89}"/>
            </a:ext>
          </a:extLst>
        </xdr:cNvPr>
        <xdr:cNvSpPr/>
      </xdr:nvSpPr>
      <xdr:spPr>
        <a:xfrm>
          <a:off x="104267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133549</xdr:rowOff>
    </xdr:from>
    <xdr:ext cx="469744" cy="259045"/>
    <xdr:sp macro="" textlink="">
      <xdr:nvSpPr>
        <xdr:cNvPr id="133" name="【図書館】&#10;一人当たり面積該当値テキスト">
          <a:extLst>
            <a:ext uri="{FF2B5EF4-FFF2-40B4-BE49-F238E27FC236}">
              <a16:creationId xmlns:a16="http://schemas.microsoft.com/office/drawing/2014/main" id="{3F9A9B01-1E18-4D32-843A-9F0C3456633A}"/>
            </a:ext>
          </a:extLst>
        </xdr:cNvPr>
        <xdr:cNvSpPr txBox="1"/>
      </xdr:nvSpPr>
      <xdr:spPr>
        <a:xfrm>
          <a:off x="10515600" y="579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19957</xdr:rowOff>
    </xdr:from>
    <xdr:to>
      <xdr:col>50</xdr:col>
      <xdr:colOff>165100</xdr:colOff>
      <xdr:row>34</xdr:row>
      <xdr:rowOff>121557</xdr:rowOff>
    </xdr:to>
    <xdr:sp macro="" textlink="">
      <xdr:nvSpPr>
        <xdr:cNvPr id="134" name="楕円 133">
          <a:extLst>
            <a:ext uri="{FF2B5EF4-FFF2-40B4-BE49-F238E27FC236}">
              <a16:creationId xmlns:a16="http://schemas.microsoft.com/office/drawing/2014/main" id="{DADE15E1-4AF2-40C0-A1B6-730C2B65F109}"/>
            </a:ext>
          </a:extLst>
        </xdr:cNvPr>
        <xdr:cNvSpPr/>
      </xdr:nvSpPr>
      <xdr:spPr>
        <a:xfrm>
          <a:off x="9588500" y="584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59872</xdr:rowOff>
    </xdr:from>
    <xdr:to>
      <xdr:col>55</xdr:col>
      <xdr:colOff>0</xdr:colOff>
      <xdr:row>34</xdr:row>
      <xdr:rowOff>70757</xdr:rowOff>
    </xdr:to>
    <xdr:cxnSp macro="">
      <xdr:nvCxnSpPr>
        <xdr:cNvPr id="135" name="直線コネクタ 134">
          <a:extLst>
            <a:ext uri="{FF2B5EF4-FFF2-40B4-BE49-F238E27FC236}">
              <a16:creationId xmlns:a16="http://schemas.microsoft.com/office/drawing/2014/main" id="{B9DBEFE0-6106-4E71-80B5-17889C34AAA7}"/>
            </a:ext>
          </a:extLst>
        </xdr:cNvPr>
        <xdr:cNvCxnSpPr/>
      </xdr:nvCxnSpPr>
      <xdr:spPr>
        <a:xfrm flipV="1">
          <a:off x="9639300" y="58891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9072</xdr:rowOff>
    </xdr:from>
    <xdr:to>
      <xdr:col>46</xdr:col>
      <xdr:colOff>38100</xdr:colOff>
      <xdr:row>34</xdr:row>
      <xdr:rowOff>110672</xdr:rowOff>
    </xdr:to>
    <xdr:sp macro="" textlink="">
      <xdr:nvSpPr>
        <xdr:cNvPr id="136" name="楕円 135">
          <a:extLst>
            <a:ext uri="{FF2B5EF4-FFF2-40B4-BE49-F238E27FC236}">
              <a16:creationId xmlns:a16="http://schemas.microsoft.com/office/drawing/2014/main" id="{F18BA5B0-EF34-480A-9822-2D7D0FA219C9}"/>
            </a:ext>
          </a:extLst>
        </xdr:cNvPr>
        <xdr:cNvSpPr/>
      </xdr:nvSpPr>
      <xdr:spPr>
        <a:xfrm>
          <a:off x="86995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59872</xdr:rowOff>
    </xdr:from>
    <xdr:to>
      <xdr:col>50</xdr:col>
      <xdr:colOff>114300</xdr:colOff>
      <xdr:row>34</xdr:row>
      <xdr:rowOff>70757</xdr:rowOff>
    </xdr:to>
    <xdr:cxnSp macro="">
      <xdr:nvCxnSpPr>
        <xdr:cNvPr id="137" name="直線コネクタ 136">
          <a:extLst>
            <a:ext uri="{FF2B5EF4-FFF2-40B4-BE49-F238E27FC236}">
              <a16:creationId xmlns:a16="http://schemas.microsoft.com/office/drawing/2014/main" id="{D601A382-F46D-4287-8131-4161F40D64DA}"/>
            </a:ext>
          </a:extLst>
        </xdr:cNvPr>
        <xdr:cNvCxnSpPr/>
      </xdr:nvCxnSpPr>
      <xdr:spPr>
        <a:xfrm>
          <a:off x="8750300" y="58891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9072</xdr:rowOff>
    </xdr:from>
    <xdr:to>
      <xdr:col>41</xdr:col>
      <xdr:colOff>101600</xdr:colOff>
      <xdr:row>34</xdr:row>
      <xdr:rowOff>110672</xdr:rowOff>
    </xdr:to>
    <xdr:sp macro="" textlink="">
      <xdr:nvSpPr>
        <xdr:cNvPr id="138" name="楕円 137">
          <a:extLst>
            <a:ext uri="{FF2B5EF4-FFF2-40B4-BE49-F238E27FC236}">
              <a16:creationId xmlns:a16="http://schemas.microsoft.com/office/drawing/2014/main" id="{72122F08-4FE7-446B-9872-B982612AC73D}"/>
            </a:ext>
          </a:extLst>
        </xdr:cNvPr>
        <xdr:cNvSpPr/>
      </xdr:nvSpPr>
      <xdr:spPr>
        <a:xfrm>
          <a:off x="78105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59872</xdr:rowOff>
    </xdr:from>
    <xdr:to>
      <xdr:col>45</xdr:col>
      <xdr:colOff>177800</xdr:colOff>
      <xdr:row>34</xdr:row>
      <xdr:rowOff>59872</xdr:rowOff>
    </xdr:to>
    <xdr:cxnSp macro="">
      <xdr:nvCxnSpPr>
        <xdr:cNvPr id="139" name="直線コネクタ 138">
          <a:extLst>
            <a:ext uri="{FF2B5EF4-FFF2-40B4-BE49-F238E27FC236}">
              <a16:creationId xmlns:a16="http://schemas.microsoft.com/office/drawing/2014/main" id="{398EE3EF-9105-4599-9DA5-9F9AC090E3BE}"/>
            </a:ext>
          </a:extLst>
        </xdr:cNvPr>
        <xdr:cNvCxnSpPr/>
      </xdr:nvCxnSpPr>
      <xdr:spPr>
        <a:xfrm>
          <a:off x="7861300" y="58891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169636</xdr:rowOff>
    </xdr:from>
    <xdr:to>
      <xdr:col>36</xdr:col>
      <xdr:colOff>165100</xdr:colOff>
      <xdr:row>34</xdr:row>
      <xdr:rowOff>99786</xdr:rowOff>
    </xdr:to>
    <xdr:sp macro="" textlink="">
      <xdr:nvSpPr>
        <xdr:cNvPr id="140" name="楕円 139">
          <a:extLst>
            <a:ext uri="{FF2B5EF4-FFF2-40B4-BE49-F238E27FC236}">
              <a16:creationId xmlns:a16="http://schemas.microsoft.com/office/drawing/2014/main" id="{9AF4BA69-A3C2-48D3-8995-A7EE11BFE155}"/>
            </a:ext>
          </a:extLst>
        </xdr:cNvPr>
        <xdr:cNvSpPr/>
      </xdr:nvSpPr>
      <xdr:spPr>
        <a:xfrm>
          <a:off x="6921500" y="582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48986</xdr:rowOff>
    </xdr:from>
    <xdr:to>
      <xdr:col>41</xdr:col>
      <xdr:colOff>50800</xdr:colOff>
      <xdr:row>34</xdr:row>
      <xdr:rowOff>59872</xdr:rowOff>
    </xdr:to>
    <xdr:cxnSp macro="">
      <xdr:nvCxnSpPr>
        <xdr:cNvPr id="141" name="直線コネクタ 140">
          <a:extLst>
            <a:ext uri="{FF2B5EF4-FFF2-40B4-BE49-F238E27FC236}">
              <a16:creationId xmlns:a16="http://schemas.microsoft.com/office/drawing/2014/main" id="{2037CD3A-295D-472D-A988-B292DE2E9415}"/>
            </a:ext>
          </a:extLst>
        </xdr:cNvPr>
        <xdr:cNvCxnSpPr/>
      </xdr:nvCxnSpPr>
      <xdr:spPr>
        <a:xfrm>
          <a:off x="6972300" y="5878286"/>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161670</xdr:rowOff>
    </xdr:from>
    <xdr:ext cx="469744" cy="259045"/>
    <xdr:sp macro="" textlink="">
      <xdr:nvSpPr>
        <xdr:cNvPr id="142" name="n_1aveValue【図書館】&#10;一人当たり面積">
          <a:extLst>
            <a:ext uri="{FF2B5EF4-FFF2-40B4-BE49-F238E27FC236}">
              <a16:creationId xmlns:a16="http://schemas.microsoft.com/office/drawing/2014/main" id="{0BCC6B4E-537A-423F-9F6D-7465BD536ACC}"/>
            </a:ext>
          </a:extLst>
        </xdr:cNvPr>
        <xdr:cNvSpPr txBox="1"/>
      </xdr:nvSpPr>
      <xdr:spPr>
        <a:xfrm>
          <a:off x="9391727" y="701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161670</xdr:rowOff>
    </xdr:from>
    <xdr:ext cx="469744" cy="259045"/>
    <xdr:sp macro="" textlink="">
      <xdr:nvSpPr>
        <xdr:cNvPr id="143" name="n_2aveValue【図書館】&#10;一人当たり面積">
          <a:extLst>
            <a:ext uri="{FF2B5EF4-FFF2-40B4-BE49-F238E27FC236}">
              <a16:creationId xmlns:a16="http://schemas.microsoft.com/office/drawing/2014/main" id="{0E96D30B-0612-4DA2-8CB0-20667A1618C1}"/>
            </a:ext>
          </a:extLst>
        </xdr:cNvPr>
        <xdr:cNvSpPr txBox="1"/>
      </xdr:nvSpPr>
      <xdr:spPr>
        <a:xfrm>
          <a:off x="8515427" y="701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74584</xdr:rowOff>
    </xdr:from>
    <xdr:ext cx="469744" cy="259045"/>
    <xdr:sp macro="" textlink="">
      <xdr:nvSpPr>
        <xdr:cNvPr id="144" name="n_3aveValue【図書館】&#10;一人当たり面積">
          <a:extLst>
            <a:ext uri="{FF2B5EF4-FFF2-40B4-BE49-F238E27FC236}">
              <a16:creationId xmlns:a16="http://schemas.microsoft.com/office/drawing/2014/main" id="{41CFD457-DB32-4499-B36D-2CF94B785FE8}"/>
            </a:ext>
          </a:extLst>
        </xdr:cNvPr>
        <xdr:cNvSpPr txBox="1"/>
      </xdr:nvSpPr>
      <xdr:spPr>
        <a:xfrm>
          <a:off x="7626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85470</xdr:rowOff>
    </xdr:from>
    <xdr:ext cx="469744" cy="259045"/>
    <xdr:sp macro="" textlink="">
      <xdr:nvSpPr>
        <xdr:cNvPr id="145" name="n_4aveValue【図書館】&#10;一人当たり面積">
          <a:extLst>
            <a:ext uri="{FF2B5EF4-FFF2-40B4-BE49-F238E27FC236}">
              <a16:creationId xmlns:a16="http://schemas.microsoft.com/office/drawing/2014/main" id="{F841DFB9-58B1-4DFF-AC7F-1D40A6DE6E64}"/>
            </a:ext>
          </a:extLst>
        </xdr:cNvPr>
        <xdr:cNvSpPr txBox="1"/>
      </xdr:nvSpPr>
      <xdr:spPr>
        <a:xfrm>
          <a:off x="6737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138084</xdr:rowOff>
    </xdr:from>
    <xdr:ext cx="469744" cy="259045"/>
    <xdr:sp macro="" textlink="">
      <xdr:nvSpPr>
        <xdr:cNvPr id="146" name="n_1mainValue【図書館】&#10;一人当たり面積">
          <a:extLst>
            <a:ext uri="{FF2B5EF4-FFF2-40B4-BE49-F238E27FC236}">
              <a16:creationId xmlns:a16="http://schemas.microsoft.com/office/drawing/2014/main" id="{0A93354B-C26A-42E8-9CFE-6B73116B5BF2}"/>
            </a:ext>
          </a:extLst>
        </xdr:cNvPr>
        <xdr:cNvSpPr txBox="1"/>
      </xdr:nvSpPr>
      <xdr:spPr>
        <a:xfrm>
          <a:off x="9391727" y="56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127199</xdr:rowOff>
    </xdr:from>
    <xdr:ext cx="469744" cy="259045"/>
    <xdr:sp macro="" textlink="">
      <xdr:nvSpPr>
        <xdr:cNvPr id="147" name="n_2mainValue【図書館】&#10;一人当たり面積">
          <a:extLst>
            <a:ext uri="{FF2B5EF4-FFF2-40B4-BE49-F238E27FC236}">
              <a16:creationId xmlns:a16="http://schemas.microsoft.com/office/drawing/2014/main" id="{09290F11-D112-4211-81D5-BAFCA6208E17}"/>
            </a:ext>
          </a:extLst>
        </xdr:cNvPr>
        <xdr:cNvSpPr txBox="1"/>
      </xdr:nvSpPr>
      <xdr:spPr>
        <a:xfrm>
          <a:off x="8515427" y="561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127199</xdr:rowOff>
    </xdr:from>
    <xdr:ext cx="469744" cy="259045"/>
    <xdr:sp macro="" textlink="">
      <xdr:nvSpPr>
        <xdr:cNvPr id="148" name="n_3mainValue【図書館】&#10;一人当たり面積">
          <a:extLst>
            <a:ext uri="{FF2B5EF4-FFF2-40B4-BE49-F238E27FC236}">
              <a16:creationId xmlns:a16="http://schemas.microsoft.com/office/drawing/2014/main" id="{9B8F18EB-D0C1-472D-96E8-B6F0D3B51C33}"/>
            </a:ext>
          </a:extLst>
        </xdr:cNvPr>
        <xdr:cNvSpPr txBox="1"/>
      </xdr:nvSpPr>
      <xdr:spPr>
        <a:xfrm>
          <a:off x="7626427" y="561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116313</xdr:rowOff>
    </xdr:from>
    <xdr:ext cx="469744" cy="259045"/>
    <xdr:sp macro="" textlink="">
      <xdr:nvSpPr>
        <xdr:cNvPr id="149" name="n_4mainValue【図書館】&#10;一人当たり面積">
          <a:extLst>
            <a:ext uri="{FF2B5EF4-FFF2-40B4-BE49-F238E27FC236}">
              <a16:creationId xmlns:a16="http://schemas.microsoft.com/office/drawing/2014/main" id="{6CA0D832-E9D5-4A67-BDDA-D65B996C3B11}"/>
            </a:ext>
          </a:extLst>
        </xdr:cNvPr>
        <xdr:cNvSpPr txBox="1"/>
      </xdr:nvSpPr>
      <xdr:spPr>
        <a:xfrm>
          <a:off x="6737427" y="560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72E72D21-F759-41A5-B17E-24B91790978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3E5C5B3-32D0-4F6A-97F9-274A24A77FD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6B0730F1-2E93-419C-8F05-59DF952F005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5829B416-EA99-4FDE-9831-EFD2DCD3938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93597658-E1BA-41DB-B589-7ECAC82DFFD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9B0BF64E-1028-49B0-9360-B53DE0B6D49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A23BC788-B4EE-47FE-A02D-17415DF4AF7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35365705-FC95-46B2-87EB-FE5F12BB633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7530635F-76D8-4DDA-8297-529566F8FBF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43E4B38C-61C4-44AF-AE40-32A6125A6F5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A792FF37-57C3-477A-BD40-DA49E3AAA30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4D652677-BCB4-47BC-9D8E-0861929B1A45}"/>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410A4924-F046-44CF-9F69-EBFA95BD161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C30F0457-66AA-493C-9779-65620EFC274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B985FF33-145C-42BF-A657-48BB4552AD7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CD7E5984-DEA3-4015-90F6-3963EC7C6A9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CA6B2DAB-775D-4252-A40E-CAF94B8A2F9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E13B9EC3-602D-4C3C-BCE0-2655B173E03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AC38F0BC-5CD7-41C1-A694-2734EC203DE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93C19A40-77AB-49BA-AB7F-CD8762DFAD4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984E466A-C51F-4F23-9062-6D44E6042207}"/>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B29FCB3A-72D6-45FC-9EE3-495E2D024A3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CFADA752-25A7-4031-BB68-D1C4732CBDD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16DE2164-3EE2-4D68-B118-69FF3FA66D7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4" name="直線コネクタ 173">
          <a:extLst>
            <a:ext uri="{FF2B5EF4-FFF2-40B4-BE49-F238E27FC236}">
              <a16:creationId xmlns:a16="http://schemas.microsoft.com/office/drawing/2014/main" id="{D55E8860-CE28-45FC-B3E5-89922B505E4E}"/>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2D9C492F-1C0E-4CB8-AAF3-E80F2A97B3A9}"/>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6" name="直線コネクタ 175">
          <a:extLst>
            <a:ext uri="{FF2B5EF4-FFF2-40B4-BE49-F238E27FC236}">
              <a16:creationId xmlns:a16="http://schemas.microsoft.com/office/drawing/2014/main" id="{06BEE4FD-0FB5-4B2B-AED2-99DE45442116}"/>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E9AD23FF-BBCA-4731-AB2C-97CEAC738A28}"/>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8" name="直線コネクタ 177">
          <a:extLst>
            <a:ext uri="{FF2B5EF4-FFF2-40B4-BE49-F238E27FC236}">
              <a16:creationId xmlns:a16="http://schemas.microsoft.com/office/drawing/2014/main" id="{AB4A353C-DD7D-4721-B8E3-9C4B3E270047}"/>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5296C4BE-843B-4C79-A842-E829A21454C5}"/>
            </a:ext>
          </a:extLst>
        </xdr:cNvPr>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80" name="フローチャート: 判断 179">
          <a:extLst>
            <a:ext uri="{FF2B5EF4-FFF2-40B4-BE49-F238E27FC236}">
              <a16:creationId xmlns:a16="http://schemas.microsoft.com/office/drawing/2014/main" id="{82B4468C-888E-4CF1-B1DB-2379C6818A82}"/>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81" name="フローチャート: 判断 180">
          <a:extLst>
            <a:ext uri="{FF2B5EF4-FFF2-40B4-BE49-F238E27FC236}">
              <a16:creationId xmlns:a16="http://schemas.microsoft.com/office/drawing/2014/main" id="{A87797EA-1FD0-4794-B9F8-B89A5E7A269B}"/>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2" name="フローチャート: 判断 181">
          <a:extLst>
            <a:ext uri="{FF2B5EF4-FFF2-40B4-BE49-F238E27FC236}">
              <a16:creationId xmlns:a16="http://schemas.microsoft.com/office/drawing/2014/main" id="{E3CE03B3-E5E7-4FFB-9CC4-6A0F77FCF92E}"/>
            </a:ext>
          </a:extLst>
        </xdr:cNvPr>
        <xdr:cNvSpPr/>
      </xdr:nvSpPr>
      <xdr:spPr>
        <a:xfrm>
          <a:off x="2857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3" name="フローチャート: 判断 182">
          <a:extLst>
            <a:ext uri="{FF2B5EF4-FFF2-40B4-BE49-F238E27FC236}">
              <a16:creationId xmlns:a16="http://schemas.microsoft.com/office/drawing/2014/main" id="{67434AD7-6D08-4393-B18D-C1E2D3BF2FD0}"/>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4" name="フローチャート: 判断 183">
          <a:extLst>
            <a:ext uri="{FF2B5EF4-FFF2-40B4-BE49-F238E27FC236}">
              <a16:creationId xmlns:a16="http://schemas.microsoft.com/office/drawing/2014/main" id="{09500DB9-3762-437D-9F83-5A5F973ECB2A}"/>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A6DB052-85E2-403E-AA1B-779B1882B0D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B52679F-2AB4-4811-A28F-9E7B9B3B5F0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FD6DA4F-1B9D-4538-9E4A-2F9957439B7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9242E98-21C9-447F-87F6-E121A178E7E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1EFFF0A-D98F-4D9B-81CA-7028C8C9381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158750</xdr:rowOff>
    </xdr:from>
    <xdr:to>
      <xdr:col>24</xdr:col>
      <xdr:colOff>114300</xdr:colOff>
      <xdr:row>60</xdr:row>
      <xdr:rowOff>88900</xdr:rowOff>
    </xdr:to>
    <xdr:sp macro="" textlink="">
      <xdr:nvSpPr>
        <xdr:cNvPr id="190" name="楕円 189">
          <a:extLst>
            <a:ext uri="{FF2B5EF4-FFF2-40B4-BE49-F238E27FC236}">
              <a16:creationId xmlns:a16="http://schemas.microsoft.com/office/drawing/2014/main" id="{DA59D4B5-DCCF-40E8-8E30-D490AFFB4900}"/>
            </a:ext>
          </a:extLst>
        </xdr:cNvPr>
        <xdr:cNvSpPr/>
      </xdr:nvSpPr>
      <xdr:spPr>
        <a:xfrm>
          <a:off x="45847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137177</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C6004D14-28C8-4EF1-8909-F217516B8A96}"/>
            </a:ext>
          </a:extLst>
        </xdr:cNvPr>
        <xdr:cNvSpPr txBox="1"/>
      </xdr:nvSpPr>
      <xdr:spPr>
        <a:xfrm>
          <a:off x="4673600" y="1025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13970</xdr:rowOff>
    </xdr:from>
    <xdr:to>
      <xdr:col>20</xdr:col>
      <xdr:colOff>38100</xdr:colOff>
      <xdr:row>60</xdr:row>
      <xdr:rowOff>115570</xdr:rowOff>
    </xdr:to>
    <xdr:sp macro="" textlink="">
      <xdr:nvSpPr>
        <xdr:cNvPr id="192" name="楕円 191">
          <a:extLst>
            <a:ext uri="{FF2B5EF4-FFF2-40B4-BE49-F238E27FC236}">
              <a16:creationId xmlns:a16="http://schemas.microsoft.com/office/drawing/2014/main" id="{46E5E8C6-68FF-4409-ACE0-3ECEA4AF091D}"/>
            </a:ext>
          </a:extLst>
        </xdr:cNvPr>
        <xdr:cNvSpPr/>
      </xdr:nvSpPr>
      <xdr:spPr>
        <a:xfrm>
          <a:off x="3746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38100</xdr:rowOff>
    </xdr:from>
    <xdr:to>
      <xdr:col>24</xdr:col>
      <xdr:colOff>63500</xdr:colOff>
      <xdr:row>60</xdr:row>
      <xdr:rowOff>64770</xdr:rowOff>
    </xdr:to>
    <xdr:cxnSp macro="">
      <xdr:nvCxnSpPr>
        <xdr:cNvPr id="193" name="直線コネクタ 192">
          <a:extLst>
            <a:ext uri="{FF2B5EF4-FFF2-40B4-BE49-F238E27FC236}">
              <a16:creationId xmlns:a16="http://schemas.microsoft.com/office/drawing/2014/main" id="{4CAD3DF7-2035-4778-92C5-364E95DC412A}"/>
            </a:ext>
          </a:extLst>
        </xdr:cNvPr>
        <xdr:cNvCxnSpPr/>
      </xdr:nvCxnSpPr>
      <xdr:spPr>
        <a:xfrm flipV="1">
          <a:off x="3797300" y="103251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135890</xdr:rowOff>
    </xdr:from>
    <xdr:to>
      <xdr:col>15</xdr:col>
      <xdr:colOff>101600</xdr:colOff>
      <xdr:row>60</xdr:row>
      <xdr:rowOff>66040</xdr:rowOff>
    </xdr:to>
    <xdr:sp macro="" textlink="">
      <xdr:nvSpPr>
        <xdr:cNvPr id="194" name="楕円 193">
          <a:extLst>
            <a:ext uri="{FF2B5EF4-FFF2-40B4-BE49-F238E27FC236}">
              <a16:creationId xmlns:a16="http://schemas.microsoft.com/office/drawing/2014/main" id="{3A9E3251-CF01-44EB-8801-212CFFC3BC53}"/>
            </a:ext>
          </a:extLst>
        </xdr:cNvPr>
        <xdr:cNvSpPr/>
      </xdr:nvSpPr>
      <xdr:spPr>
        <a:xfrm>
          <a:off x="2857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15240</xdr:rowOff>
    </xdr:from>
    <xdr:to>
      <xdr:col>19</xdr:col>
      <xdr:colOff>177800</xdr:colOff>
      <xdr:row>60</xdr:row>
      <xdr:rowOff>64770</xdr:rowOff>
    </xdr:to>
    <xdr:cxnSp macro="">
      <xdr:nvCxnSpPr>
        <xdr:cNvPr id="195" name="直線コネクタ 194">
          <a:extLst>
            <a:ext uri="{FF2B5EF4-FFF2-40B4-BE49-F238E27FC236}">
              <a16:creationId xmlns:a16="http://schemas.microsoft.com/office/drawing/2014/main" id="{E716F020-AAAA-4501-ADB3-F66026386929}"/>
            </a:ext>
          </a:extLst>
        </xdr:cNvPr>
        <xdr:cNvCxnSpPr/>
      </xdr:nvCxnSpPr>
      <xdr:spPr>
        <a:xfrm>
          <a:off x="2908300" y="103022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96" name="楕円 195">
          <a:extLst>
            <a:ext uri="{FF2B5EF4-FFF2-40B4-BE49-F238E27FC236}">
              <a16:creationId xmlns:a16="http://schemas.microsoft.com/office/drawing/2014/main" id="{74E4C6FD-01BF-4CB7-A190-E48EDA3C802B}"/>
            </a:ext>
          </a:extLst>
        </xdr:cNvPr>
        <xdr:cNvSpPr/>
      </xdr:nvSpPr>
      <xdr:spPr>
        <a:xfrm>
          <a:off x="1968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7620</xdr:rowOff>
    </xdr:from>
    <xdr:to>
      <xdr:col>15</xdr:col>
      <xdr:colOff>50800</xdr:colOff>
      <xdr:row>60</xdr:row>
      <xdr:rowOff>15240</xdr:rowOff>
    </xdr:to>
    <xdr:cxnSp macro="">
      <xdr:nvCxnSpPr>
        <xdr:cNvPr id="197" name="直線コネクタ 196">
          <a:extLst>
            <a:ext uri="{FF2B5EF4-FFF2-40B4-BE49-F238E27FC236}">
              <a16:creationId xmlns:a16="http://schemas.microsoft.com/office/drawing/2014/main" id="{BFC3A38B-58B3-48DB-B076-016D0E107FC0}"/>
            </a:ext>
          </a:extLst>
        </xdr:cNvPr>
        <xdr:cNvCxnSpPr/>
      </xdr:nvCxnSpPr>
      <xdr:spPr>
        <a:xfrm>
          <a:off x="2019300" y="10294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114935</xdr:rowOff>
    </xdr:from>
    <xdr:to>
      <xdr:col>6</xdr:col>
      <xdr:colOff>38100</xdr:colOff>
      <xdr:row>60</xdr:row>
      <xdr:rowOff>45085</xdr:rowOff>
    </xdr:to>
    <xdr:sp macro="" textlink="">
      <xdr:nvSpPr>
        <xdr:cNvPr id="198" name="楕円 197">
          <a:extLst>
            <a:ext uri="{FF2B5EF4-FFF2-40B4-BE49-F238E27FC236}">
              <a16:creationId xmlns:a16="http://schemas.microsoft.com/office/drawing/2014/main" id="{881D260E-8F8E-4381-B33D-B9A5D44416E7}"/>
            </a:ext>
          </a:extLst>
        </xdr:cNvPr>
        <xdr:cNvSpPr/>
      </xdr:nvSpPr>
      <xdr:spPr>
        <a:xfrm>
          <a:off x="1079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165735</xdr:rowOff>
    </xdr:from>
    <xdr:to>
      <xdr:col>10</xdr:col>
      <xdr:colOff>114300</xdr:colOff>
      <xdr:row>60</xdr:row>
      <xdr:rowOff>7620</xdr:rowOff>
    </xdr:to>
    <xdr:cxnSp macro="">
      <xdr:nvCxnSpPr>
        <xdr:cNvPr id="199" name="直線コネクタ 198">
          <a:extLst>
            <a:ext uri="{FF2B5EF4-FFF2-40B4-BE49-F238E27FC236}">
              <a16:creationId xmlns:a16="http://schemas.microsoft.com/office/drawing/2014/main" id="{026A103B-8E11-416E-985D-6CDE75742299}"/>
            </a:ext>
          </a:extLst>
        </xdr:cNvPr>
        <xdr:cNvCxnSpPr/>
      </xdr:nvCxnSpPr>
      <xdr:spPr>
        <a:xfrm>
          <a:off x="1130300" y="1028128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200" name="n_1aveValue【体育館・プール】&#10;有形固定資産減価償却率">
          <a:extLst>
            <a:ext uri="{FF2B5EF4-FFF2-40B4-BE49-F238E27FC236}">
              <a16:creationId xmlns:a16="http://schemas.microsoft.com/office/drawing/2014/main" id="{722FE0A2-21EE-4C66-BBA8-E9BB7FE73ECB}"/>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201" name="n_2aveValue【体育館・プール】&#10;有形固定資産減価償却率">
          <a:extLst>
            <a:ext uri="{FF2B5EF4-FFF2-40B4-BE49-F238E27FC236}">
              <a16:creationId xmlns:a16="http://schemas.microsoft.com/office/drawing/2014/main" id="{DAFA92F8-A02D-4E1B-9B99-9B8C635C0BAC}"/>
            </a:ext>
          </a:extLst>
        </xdr:cNvPr>
        <xdr:cNvSpPr txBox="1"/>
      </xdr:nvSpPr>
      <xdr:spPr>
        <a:xfrm>
          <a:off x="2705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2" name="n_3aveValue【体育館・プール】&#10;有形固定資産減価償却率">
          <a:extLst>
            <a:ext uri="{FF2B5EF4-FFF2-40B4-BE49-F238E27FC236}">
              <a16:creationId xmlns:a16="http://schemas.microsoft.com/office/drawing/2014/main" id="{86E516DC-1790-46A8-A592-D49017AB0970}"/>
            </a:ext>
          </a:extLst>
        </xdr:cNvPr>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3" name="n_4aveValue【体育館・プール】&#10;有形固定資産減価償却率">
          <a:extLst>
            <a:ext uri="{FF2B5EF4-FFF2-40B4-BE49-F238E27FC236}">
              <a16:creationId xmlns:a16="http://schemas.microsoft.com/office/drawing/2014/main" id="{AEB08BDB-1922-4F3E-85D3-2DA9427E59F1}"/>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106697</xdr:rowOff>
    </xdr:from>
    <xdr:ext cx="405111" cy="259045"/>
    <xdr:sp macro="" textlink="">
      <xdr:nvSpPr>
        <xdr:cNvPr id="204" name="n_1mainValue【体育館・プール】&#10;有形固定資産減価償却率">
          <a:extLst>
            <a:ext uri="{FF2B5EF4-FFF2-40B4-BE49-F238E27FC236}">
              <a16:creationId xmlns:a16="http://schemas.microsoft.com/office/drawing/2014/main" id="{329AB727-15E2-45C0-8E9D-067DD46404FA}"/>
            </a:ext>
          </a:extLst>
        </xdr:cNvPr>
        <xdr:cNvSpPr txBox="1"/>
      </xdr:nvSpPr>
      <xdr:spPr>
        <a:xfrm>
          <a:off x="35820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57167</xdr:rowOff>
    </xdr:from>
    <xdr:ext cx="405111" cy="259045"/>
    <xdr:sp macro="" textlink="">
      <xdr:nvSpPr>
        <xdr:cNvPr id="205" name="n_2mainValue【体育館・プール】&#10;有形固定資産減価償却率">
          <a:extLst>
            <a:ext uri="{FF2B5EF4-FFF2-40B4-BE49-F238E27FC236}">
              <a16:creationId xmlns:a16="http://schemas.microsoft.com/office/drawing/2014/main" id="{4A2A64EB-DABA-441F-8262-89B915FD34DC}"/>
            </a:ext>
          </a:extLst>
        </xdr:cNvPr>
        <xdr:cNvSpPr txBox="1"/>
      </xdr:nvSpPr>
      <xdr:spPr>
        <a:xfrm>
          <a:off x="2705744"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49547</xdr:rowOff>
    </xdr:from>
    <xdr:ext cx="405111" cy="259045"/>
    <xdr:sp macro="" textlink="">
      <xdr:nvSpPr>
        <xdr:cNvPr id="206" name="n_3mainValue【体育館・プール】&#10;有形固定資産減価償却率">
          <a:extLst>
            <a:ext uri="{FF2B5EF4-FFF2-40B4-BE49-F238E27FC236}">
              <a16:creationId xmlns:a16="http://schemas.microsoft.com/office/drawing/2014/main" id="{121499F1-12DC-4822-A59C-0D0DE13DC21F}"/>
            </a:ext>
          </a:extLst>
        </xdr:cNvPr>
        <xdr:cNvSpPr txBox="1"/>
      </xdr:nvSpPr>
      <xdr:spPr>
        <a:xfrm>
          <a:off x="1816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61612</xdr:rowOff>
    </xdr:from>
    <xdr:ext cx="405111" cy="259045"/>
    <xdr:sp macro="" textlink="">
      <xdr:nvSpPr>
        <xdr:cNvPr id="207" name="n_4mainValue【体育館・プール】&#10;有形固定資産減価償却率">
          <a:extLst>
            <a:ext uri="{FF2B5EF4-FFF2-40B4-BE49-F238E27FC236}">
              <a16:creationId xmlns:a16="http://schemas.microsoft.com/office/drawing/2014/main" id="{23C3689F-4C1D-497E-83E8-E1E44C8C3FAB}"/>
            </a:ext>
          </a:extLst>
        </xdr:cNvPr>
        <xdr:cNvSpPr txBox="1"/>
      </xdr:nvSpPr>
      <xdr:spPr>
        <a:xfrm>
          <a:off x="927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4DDE2EF5-4B25-4347-8E42-D4C892360BF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2C755774-1B61-4325-943C-CB3D2DEB203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B257A0E2-33DD-442A-B7CF-F9DDEF57E91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66DC2334-BEF0-4C7C-BF35-26A1FF784AD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9888D9D6-6342-43E0-BD7A-E181EF5056A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14CD5F05-47F0-4E67-9BCD-421E24EB208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4F450314-19C8-4A43-9F33-8AEB9DD8665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CD3A4DE9-F4C2-4147-B092-71DD0F1CA83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25D36D98-7D59-4135-B974-3BC97F67EC3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EF604E5F-E7E1-4728-984C-8FC457D4058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E5D8B166-616C-4202-985D-BAC90D9F527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35F48C50-CBA4-42D1-9B75-69DC387A994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700D884A-AF15-45C7-A439-9AF3938D21D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8663E272-A895-488B-AFA0-7F837B56EDB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B8DDA5DD-AD1A-41E3-9193-F2A6D008B4A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3FAE1A82-7A7D-4C22-96CC-715E5B835FE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4AD7E613-504C-4DD6-A2A8-F36BFACEDCA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6C5952FA-9A9A-4F64-92EB-A1CD2C2C436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D9DBE7B5-50C9-4307-AD05-C3E5C0318AF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FDAE2347-F8C9-434D-987C-2F68FEE0595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8A2F0B4F-F998-476D-8550-CF63E368C31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D5E9532-E19A-43FF-9DE3-4D109240650E}"/>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1D097F0D-D9A2-4D69-A7A1-AEC1AB66D17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31" name="直線コネクタ 230">
          <a:extLst>
            <a:ext uri="{FF2B5EF4-FFF2-40B4-BE49-F238E27FC236}">
              <a16:creationId xmlns:a16="http://schemas.microsoft.com/office/drawing/2014/main" id="{A4572D65-DB35-458F-B1F1-C5DBB2A8F3AE}"/>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2" name="【体育館・プール】&#10;一人当たり面積最小値テキスト">
          <a:extLst>
            <a:ext uri="{FF2B5EF4-FFF2-40B4-BE49-F238E27FC236}">
              <a16:creationId xmlns:a16="http://schemas.microsoft.com/office/drawing/2014/main" id="{E7850DA7-038B-4BBD-B4F8-C4042AED505F}"/>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3" name="直線コネクタ 232">
          <a:extLst>
            <a:ext uri="{FF2B5EF4-FFF2-40B4-BE49-F238E27FC236}">
              <a16:creationId xmlns:a16="http://schemas.microsoft.com/office/drawing/2014/main" id="{2A7AF46E-B164-4167-A180-1061BBEB8F47}"/>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4" name="【体育館・プール】&#10;一人当たり面積最大値テキスト">
          <a:extLst>
            <a:ext uri="{FF2B5EF4-FFF2-40B4-BE49-F238E27FC236}">
              <a16:creationId xmlns:a16="http://schemas.microsoft.com/office/drawing/2014/main" id="{A5ACA434-9FF9-41FA-9BD1-FFB0641D03EB}"/>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5" name="直線コネクタ 234">
          <a:extLst>
            <a:ext uri="{FF2B5EF4-FFF2-40B4-BE49-F238E27FC236}">
              <a16:creationId xmlns:a16="http://schemas.microsoft.com/office/drawing/2014/main" id="{4516DD79-0288-42A3-BF6F-56BA739987E5}"/>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15257</xdr:rowOff>
    </xdr:from>
    <xdr:ext cx="469744" cy="259045"/>
    <xdr:sp macro="" textlink="">
      <xdr:nvSpPr>
        <xdr:cNvPr id="236" name="【体育館・プール】&#10;一人当たり面積平均値テキスト">
          <a:extLst>
            <a:ext uri="{FF2B5EF4-FFF2-40B4-BE49-F238E27FC236}">
              <a16:creationId xmlns:a16="http://schemas.microsoft.com/office/drawing/2014/main" id="{1E8C5FB8-083F-48DF-80D0-FD5BA6D7199D}"/>
            </a:ext>
          </a:extLst>
        </xdr:cNvPr>
        <xdr:cNvSpPr txBox="1"/>
      </xdr:nvSpPr>
      <xdr:spPr>
        <a:xfrm>
          <a:off x="10515600" y="10645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7" name="フローチャート: 判断 236">
          <a:extLst>
            <a:ext uri="{FF2B5EF4-FFF2-40B4-BE49-F238E27FC236}">
              <a16:creationId xmlns:a16="http://schemas.microsoft.com/office/drawing/2014/main" id="{35DEDF4D-3D8D-4A90-AC92-B82CB33016C7}"/>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8" name="フローチャート: 判断 237">
          <a:extLst>
            <a:ext uri="{FF2B5EF4-FFF2-40B4-BE49-F238E27FC236}">
              <a16:creationId xmlns:a16="http://schemas.microsoft.com/office/drawing/2014/main" id="{9B17224B-F09D-4DB4-AB72-AD24F1CF652D}"/>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9" name="フローチャート: 判断 238">
          <a:extLst>
            <a:ext uri="{FF2B5EF4-FFF2-40B4-BE49-F238E27FC236}">
              <a16:creationId xmlns:a16="http://schemas.microsoft.com/office/drawing/2014/main" id="{D081E48E-CFAE-45BA-B1CE-61C518640E10}"/>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40" name="フローチャート: 判断 239">
          <a:extLst>
            <a:ext uri="{FF2B5EF4-FFF2-40B4-BE49-F238E27FC236}">
              <a16:creationId xmlns:a16="http://schemas.microsoft.com/office/drawing/2014/main" id="{E994D7E9-1845-4F61-BB71-90AC503E1CB4}"/>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41" name="フローチャート: 判断 240">
          <a:extLst>
            <a:ext uri="{FF2B5EF4-FFF2-40B4-BE49-F238E27FC236}">
              <a16:creationId xmlns:a16="http://schemas.microsoft.com/office/drawing/2014/main" id="{C7673541-AA1E-43A5-833F-C05DE09FB111}"/>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4F248D9-1D1C-496C-BEB6-43563B2004D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429450F-089B-41E4-BF9B-7479E6250BC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7F57E96-E6F5-4AF8-B359-4AA5A069B09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DC7872E-743D-4A9F-B25A-AFB0150A212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5EE6EADB-482A-4639-A082-77B0614495D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162560</xdr:rowOff>
    </xdr:from>
    <xdr:to>
      <xdr:col>55</xdr:col>
      <xdr:colOff>50800</xdr:colOff>
      <xdr:row>62</xdr:row>
      <xdr:rowOff>92710</xdr:rowOff>
    </xdr:to>
    <xdr:sp macro="" textlink="">
      <xdr:nvSpPr>
        <xdr:cNvPr id="247" name="楕円 246">
          <a:extLst>
            <a:ext uri="{FF2B5EF4-FFF2-40B4-BE49-F238E27FC236}">
              <a16:creationId xmlns:a16="http://schemas.microsoft.com/office/drawing/2014/main" id="{C42179B4-11F7-434E-B53B-59E054F8A4D8}"/>
            </a:ext>
          </a:extLst>
        </xdr:cNvPr>
        <xdr:cNvSpPr/>
      </xdr:nvSpPr>
      <xdr:spPr>
        <a:xfrm>
          <a:off x="104267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13987</xdr:rowOff>
    </xdr:from>
    <xdr:ext cx="469744" cy="259045"/>
    <xdr:sp macro="" textlink="">
      <xdr:nvSpPr>
        <xdr:cNvPr id="248" name="【体育館・プール】&#10;一人当たり面積該当値テキスト">
          <a:extLst>
            <a:ext uri="{FF2B5EF4-FFF2-40B4-BE49-F238E27FC236}">
              <a16:creationId xmlns:a16="http://schemas.microsoft.com/office/drawing/2014/main" id="{9D8D6748-CE3C-4F77-95C5-83A8A891907E}"/>
            </a:ext>
          </a:extLst>
        </xdr:cNvPr>
        <xdr:cNvSpPr txBox="1"/>
      </xdr:nvSpPr>
      <xdr:spPr>
        <a:xfrm>
          <a:off x="10515600"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162560</xdr:rowOff>
    </xdr:from>
    <xdr:to>
      <xdr:col>50</xdr:col>
      <xdr:colOff>165100</xdr:colOff>
      <xdr:row>62</xdr:row>
      <xdr:rowOff>92710</xdr:rowOff>
    </xdr:to>
    <xdr:sp macro="" textlink="">
      <xdr:nvSpPr>
        <xdr:cNvPr id="249" name="楕円 248">
          <a:extLst>
            <a:ext uri="{FF2B5EF4-FFF2-40B4-BE49-F238E27FC236}">
              <a16:creationId xmlns:a16="http://schemas.microsoft.com/office/drawing/2014/main" id="{8E716563-72BC-4F28-998D-FB522B24A65A}"/>
            </a:ext>
          </a:extLst>
        </xdr:cNvPr>
        <xdr:cNvSpPr/>
      </xdr:nvSpPr>
      <xdr:spPr>
        <a:xfrm>
          <a:off x="9588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41910</xdr:rowOff>
    </xdr:from>
    <xdr:to>
      <xdr:col>55</xdr:col>
      <xdr:colOff>0</xdr:colOff>
      <xdr:row>62</xdr:row>
      <xdr:rowOff>41910</xdr:rowOff>
    </xdr:to>
    <xdr:cxnSp macro="">
      <xdr:nvCxnSpPr>
        <xdr:cNvPr id="250" name="直線コネクタ 249">
          <a:extLst>
            <a:ext uri="{FF2B5EF4-FFF2-40B4-BE49-F238E27FC236}">
              <a16:creationId xmlns:a16="http://schemas.microsoft.com/office/drawing/2014/main" id="{7D26CAA2-66B9-4A48-9A06-12B1C5DB5AFC}"/>
            </a:ext>
          </a:extLst>
        </xdr:cNvPr>
        <xdr:cNvCxnSpPr/>
      </xdr:nvCxnSpPr>
      <xdr:spPr>
        <a:xfrm>
          <a:off x="9639300" y="106718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162560</xdr:rowOff>
    </xdr:from>
    <xdr:to>
      <xdr:col>46</xdr:col>
      <xdr:colOff>38100</xdr:colOff>
      <xdr:row>62</xdr:row>
      <xdr:rowOff>92710</xdr:rowOff>
    </xdr:to>
    <xdr:sp macro="" textlink="">
      <xdr:nvSpPr>
        <xdr:cNvPr id="251" name="楕円 250">
          <a:extLst>
            <a:ext uri="{FF2B5EF4-FFF2-40B4-BE49-F238E27FC236}">
              <a16:creationId xmlns:a16="http://schemas.microsoft.com/office/drawing/2014/main" id="{E113A338-BEDA-4ADA-9715-E5EA352C68A1}"/>
            </a:ext>
          </a:extLst>
        </xdr:cNvPr>
        <xdr:cNvSpPr/>
      </xdr:nvSpPr>
      <xdr:spPr>
        <a:xfrm>
          <a:off x="8699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41910</xdr:rowOff>
    </xdr:from>
    <xdr:to>
      <xdr:col>50</xdr:col>
      <xdr:colOff>114300</xdr:colOff>
      <xdr:row>62</xdr:row>
      <xdr:rowOff>41910</xdr:rowOff>
    </xdr:to>
    <xdr:cxnSp macro="">
      <xdr:nvCxnSpPr>
        <xdr:cNvPr id="252" name="直線コネクタ 251">
          <a:extLst>
            <a:ext uri="{FF2B5EF4-FFF2-40B4-BE49-F238E27FC236}">
              <a16:creationId xmlns:a16="http://schemas.microsoft.com/office/drawing/2014/main" id="{A018E56E-9197-4969-8482-250CDDF80D63}"/>
            </a:ext>
          </a:extLst>
        </xdr:cNvPr>
        <xdr:cNvCxnSpPr/>
      </xdr:nvCxnSpPr>
      <xdr:spPr>
        <a:xfrm>
          <a:off x="8750300" y="106718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158750</xdr:rowOff>
    </xdr:from>
    <xdr:to>
      <xdr:col>41</xdr:col>
      <xdr:colOff>101600</xdr:colOff>
      <xdr:row>62</xdr:row>
      <xdr:rowOff>88900</xdr:rowOff>
    </xdr:to>
    <xdr:sp macro="" textlink="">
      <xdr:nvSpPr>
        <xdr:cNvPr id="253" name="楕円 252">
          <a:extLst>
            <a:ext uri="{FF2B5EF4-FFF2-40B4-BE49-F238E27FC236}">
              <a16:creationId xmlns:a16="http://schemas.microsoft.com/office/drawing/2014/main" id="{B0EF1896-BB2F-4960-A4CA-DD134E80405E}"/>
            </a:ext>
          </a:extLst>
        </xdr:cNvPr>
        <xdr:cNvSpPr/>
      </xdr:nvSpPr>
      <xdr:spPr>
        <a:xfrm>
          <a:off x="7810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38100</xdr:rowOff>
    </xdr:from>
    <xdr:to>
      <xdr:col>45</xdr:col>
      <xdr:colOff>177800</xdr:colOff>
      <xdr:row>62</xdr:row>
      <xdr:rowOff>41910</xdr:rowOff>
    </xdr:to>
    <xdr:cxnSp macro="">
      <xdr:nvCxnSpPr>
        <xdr:cNvPr id="254" name="直線コネクタ 253">
          <a:extLst>
            <a:ext uri="{FF2B5EF4-FFF2-40B4-BE49-F238E27FC236}">
              <a16:creationId xmlns:a16="http://schemas.microsoft.com/office/drawing/2014/main" id="{7FCEB122-DE9C-47FF-B703-0786E03E1315}"/>
            </a:ext>
          </a:extLst>
        </xdr:cNvPr>
        <xdr:cNvCxnSpPr/>
      </xdr:nvCxnSpPr>
      <xdr:spPr>
        <a:xfrm>
          <a:off x="7861300" y="106680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158750</xdr:rowOff>
    </xdr:from>
    <xdr:to>
      <xdr:col>36</xdr:col>
      <xdr:colOff>165100</xdr:colOff>
      <xdr:row>62</xdr:row>
      <xdr:rowOff>88900</xdr:rowOff>
    </xdr:to>
    <xdr:sp macro="" textlink="">
      <xdr:nvSpPr>
        <xdr:cNvPr id="255" name="楕円 254">
          <a:extLst>
            <a:ext uri="{FF2B5EF4-FFF2-40B4-BE49-F238E27FC236}">
              <a16:creationId xmlns:a16="http://schemas.microsoft.com/office/drawing/2014/main" id="{A1B50BB3-2E1D-4CFC-8CEC-BF8008B46DDF}"/>
            </a:ext>
          </a:extLst>
        </xdr:cNvPr>
        <xdr:cNvSpPr/>
      </xdr:nvSpPr>
      <xdr:spPr>
        <a:xfrm>
          <a:off x="6921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38100</xdr:rowOff>
    </xdr:from>
    <xdr:to>
      <xdr:col>41</xdr:col>
      <xdr:colOff>50800</xdr:colOff>
      <xdr:row>62</xdr:row>
      <xdr:rowOff>38100</xdr:rowOff>
    </xdr:to>
    <xdr:cxnSp macro="">
      <xdr:nvCxnSpPr>
        <xdr:cNvPr id="256" name="直線コネクタ 255">
          <a:extLst>
            <a:ext uri="{FF2B5EF4-FFF2-40B4-BE49-F238E27FC236}">
              <a16:creationId xmlns:a16="http://schemas.microsoft.com/office/drawing/2014/main" id="{94E4AF40-059D-4E4F-9900-D1D274240AA7}"/>
            </a:ext>
          </a:extLst>
        </xdr:cNvPr>
        <xdr:cNvCxnSpPr/>
      </xdr:nvCxnSpPr>
      <xdr:spPr>
        <a:xfrm>
          <a:off x="6972300" y="1066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106697</xdr:rowOff>
    </xdr:from>
    <xdr:ext cx="469744" cy="259045"/>
    <xdr:sp macro="" textlink="">
      <xdr:nvSpPr>
        <xdr:cNvPr id="257" name="n_1aveValue【体育館・プール】&#10;一人当たり面積">
          <a:extLst>
            <a:ext uri="{FF2B5EF4-FFF2-40B4-BE49-F238E27FC236}">
              <a16:creationId xmlns:a16="http://schemas.microsoft.com/office/drawing/2014/main" id="{38D0259C-CEF5-477B-9198-F1FDEA36288B}"/>
            </a:ext>
          </a:extLst>
        </xdr:cNvPr>
        <xdr:cNvSpPr txBox="1"/>
      </xdr:nvSpPr>
      <xdr:spPr>
        <a:xfrm>
          <a:off x="9391727" y="1073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121937</xdr:rowOff>
    </xdr:from>
    <xdr:ext cx="469744" cy="259045"/>
    <xdr:sp macro="" textlink="">
      <xdr:nvSpPr>
        <xdr:cNvPr id="258" name="n_2aveValue【体育館・プール】&#10;一人当たり面積">
          <a:extLst>
            <a:ext uri="{FF2B5EF4-FFF2-40B4-BE49-F238E27FC236}">
              <a16:creationId xmlns:a16="http://schemas.microsoft.com/office/drawing/2014/main" id="{67765097-9EAC-4497-9352-569F042C1863}"/>
            </a:ext>
          </a:extLst>
        </xdr:cNvPr>
        <xdr:cNvSpPr txBox="1"/>
      </xdr:nvSpPr>
      <xdr:spPr>
        <a:xfrm>
          <a:off x="8515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59" name="n_3aveValue【体育館・プール】&#10;一人当たり面積">
          <a:extLst>
            <a:ext uri="{FF2B5EF4-FFF2-40B4-BE49-F238E27FC236}">
              <a16:creationId xmlns:a16="http://schemas.microsoft.com/office/drawing/2014/main" id="{C55D1289-BEF6-46C0-8B38-E95CBA2EB4FC}"/>
            </a:ext>
          </a:extLst>
        </xdr:cNvPr>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60" name="n_4aveValue【体育館・プール】&#10;一人当たり面積">
          <a:extLst>
            <a:ext uri="{FF2B5EF4-FFF2-40B4-BE49-F238E27FC236}">
              <a16:creationId xmlns:a16="http://schemas.microsoft.com/office/drawing/2014/main" id="{0A46AA8B-60C8-4775-8ADA-A05418232225}"/>
            </a:ext>
          </a:extLst>
        </xdr:cNvPr>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109237</xdr:rowOff>
    </xdr:from>
    <xdr:ext cx="469744" cy="259045"/>
    <xdr:sp macro="" textlink="">
      <xdr:nvSpPr>
        <xdr:cNvPr id="261" name="n_1mainValue【体育館・プール】&#10;一人当たり面積">
          <a:extLst>
            <a:ext uri="{FF2B5EF4-FFF2-40B4-BE49-F238E27FC236}">
              <a16:creationId xmlns:a16="http://schemas.microsoft.com/office/drawing/2014/main" id="{2BDD21E9-03AB-4598-8B98-F8411794F4C6}"/>
            </a:ext>
          </a:extLst>
        </xdr:cNvPr>
        <xdr:cNvSpPr txBox="1"/>
      </xdr:nvSpPr>
      <xdr:spPr>
        <a:xfrm>
          <a:off x="939172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109237</xdr:rowOff>
    </xdr:from>
    <xdr:ext cx="469744" cy="259045"/>
    <xdr:sp macro="" textlink="">
      <xdr:nvSpPr>
        <xdr:cNvPr id="262" name="n_2mainValue【体育館・プール】&#10;一人当たり面積">
          <a:extLst>
            <a:ext uri="{FF2B5EF4-FFF2-40B4-BE49-F238E27FC236}">
              <a16:creationId xmlns:a16="http://schemas.microsoft.com/office/drawing/2014/main" id="{28B7B6CA-7863-4E11-96B6-174134FDB03D}"/>
            </a:ext>
          </a:extLst>
        </xdr:cNvPr>
        <xdr:cNvSpPr txBox="1"/>
      </xdr:nvSpPr>
      <xdr:spPr>
        <a:xfrm>
          <a:off x="851542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80027</xdr:rowOff>
    </xdr:from>
    <xdr:ext cx="469744" cy="259045"/>
    <xdr:sp macro="" textlink="">
      <xdr:nvSpPr>
        <xdr:cNvPr id="263" name="n_3mainValue【体育館・プール】&#10;一人当たり面積">
          <a:extLst>
            <a:ext uri="{FF2B5EF4-FFF2-40B4-BE49-F238E27FC236}">
              <a16:creationId xmlns:a16="http://schemas.microsoft.com/office/drawing/2014/main" id="{062C793C-E234-4019-A616-1B561F6CEFD9}"/>
            </a:ext>
          </a:extLst>
        </xdr:cNvPr>
        <xdr:cNvSpPr txBox="1"/>
      </xdr:nvSpPr>
      <xdr:spPr>
        <a:xfrm>
          <a:off x="7626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80027</xdr:rowOff>
    </xdr:from>
    <xdr:ext cx="469744" cy="259045"/>
    <xdr:sp macro="" textlink="">
      <xdr:nvSpPr>
        <xdr:cNvPr id="264" name="n_4mainValue【体育館・プール】&#10;一人当たり面積">
          <a:extLst>
            <a:ext uri="{FF2B5EF4-FFF2-40B4-BE49-F238E27FC236}">
              <a16:creationId xmlns:a16="http://schemas.microsoft.com/office/drawing/2014/main" id="{9273B881-4991-4076-967B-890B3C24B6C6}"/>
            </a:ext>
          </a:extLst>
        </xdr:cNvPr>
        <xdr:cNvSpPr txBox="1"/>
      </xdr:nvSpPr>
      <xdr:spPr>
        <a:xfrm>
          <a:off x="6737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975409CD-071C-4A3F-87A0-7BAF7D9A3F5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531FF074-8805-4D4B-AAED-3D51C69B63F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218AA1D8-35D8-4BBE-9FE0-3874D6E3CAF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8A75F19D-4585-484F-B387-09C241A0844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B8D689D2-BFB3-479E-B317-5177A5F75D1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4218A325-A691-4E30-A356-148AE7ABDCB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EA4842F9-14C3-4040-8050-BCAF81B8C1F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6E830485-BF65-4E4C-AD22-D6377312152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4CD8451C-1016-406D-8D3C-120BEC3CF07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4BF4EE-C11F-463F-BA08-D3A4E0925E7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EC993BB1-91DD-469E-A083-1B977768701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37BDF553-B4DB-4687-8D57-69459B79C28E}"/>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C822F3FE-2789-4923-B415-F23B48BA5E2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8C1F9A81-3906-48D4-9EC8-AB43FCD142B5}"/>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E7D7FA3B-4B51-4E14-A868-81C92A0C7BD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05DF6698-C53B-481C-9272-C0F66697C9E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9DFB9B56-D91A-4584-99FD-A04867F96535}"/>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DDEBC1FD-7A92-4F25-8B40-14B774B268B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2287916B-0669-449A-B9F9-9EF79D095A8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65B1B470-F20D-41CA-BDE2-07C3753E1C8E}"/>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3F6909A1-7A7E-448D-8FC7-76707D7887B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E058D81B-34C9-4C04-A8BB-1880657E432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50CC4D7D-0B0A-4F75-A0EA-7611E097A8E4}"/>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70747F36-19C3-4A55-9B90-7D4D11FC6BE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9" name="直線コネクタ 288">
          <a:extLst>
            <a:ext uri="{FF2B5EF4-FFF2-40B4-BE49-F238E27FC236}">
              <a16:creationId xmlns:a16="http://schemas.microsoft.com/office/drawing/2014/main" id="{27997859-AEB9-4508-A96B-7FF13EFB5AD1}"/>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8108C1FE-A1FF-4448-8CB4-5763FD6BE97F}"/>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91" name="直線コネクタ 290">
          <a:extLst>
            <a:ext uri="{FF2B5EF4-FFF2-40B4-BE49-F238E27FC236}">
              <a16:creationId xmlns:a16="http://schemas.microsoft.com/office/drawing/2014/main" id="{607D8757-23B2-46DC-9C39-1353932682AD}"/>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1B576474-AB57-4B38-A8FE-4A9ADDC5E7D9}"/>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3" name="直線コネクタ 292">
          <a:extLst>
            <a:ext uri="{FF2B5EF4-FFF2-40B4-BE49-F238E27FC236}">
              <a16:creationId xmlns:a16="http://schemas.microsoft.com/office/drawing/2014/main" id="{53B46C6E-593D-42A1-8156-5E2B78B24F16}"/>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135907</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DF9BE39E-526D-40EE-8CDB-884AEDCF220A}"/>
            </a:ext>
          </a:extLst>
        </xdr:cNvPr>
        <xdr:cNvSpPr txBox="1"/>
      </xdr:nvSpPr>
      <xdr:spPr>
        <a:xfrm>
          <a:off x="4673600" y="1385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5" name="フローチャート: 判断 294">
          <a:extLst>
            <a:ext uri="{FF2B5EF4-FFF2-40B4-BE49-F238E27FC236}">
              <a16:creationId xmlns:a16="http://schemas.microsoft.com/office/drawing/2014/main" id="{BCCE1462-7CFA-4B4D-ADC5-CEED7FD579A3}"/>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6" name="フローチャート: 判断 295">
          <a:extLst>
            <a:ext uri="{FF2B5EF4-FFF2-40B4-BE49-F238E27FC236}">
              <a16:creationId xmlns:a16="http://schemas.microsoft.com/office/drawing/2014/main" id="{AAFC2B46-8262-4FC3-994F-B7F2510EEFB0}"/>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7" name="フローチャート: 判断 296">
          <a:extLst>
            <a:ext uri="{FF2B5EF4-FFF2-40B4-BE49-F238E27FC236}">
              <a16:creationId xmlns:a16="http://schemas.microsoft.com/office/drawing/2014/main" id="{BC0517DE-0CF5-435F-A9C0-C9CC1E51E812}"/>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8" name="フローチャート: 判断 297">
          <a:extLst>
            <a:ext uri="{FF2B5EF4-FFF2-40B4-BE49-F238E27FC236}">
              <a16:creationId xmlns:a16="http://schemas.microsoft.com/office/drawing/2014/main" id="{DF1DCA06-ADBD-40DD-B0BF-DEA9664CBA11}"/>
            </a:ext>
          </a:extLst>
        </xdr:cNvPr>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90170</xdr:rowOff>
    </xdr:from>
    <xdr:to>
      <xdr:col>6</xdr:col>
      <xdr:colOff>38100</xdr:colOff>
      <xdr:row>82</xdr:row>
      <xdr:rowOff>20320</xdr:rowOff>
    </xdr:to>
    <xdr:sp macro="" textlink="">
      <xdr:nvSpPr>
        <xdr:cNvPr id="299" name="フローチャート: 判断 298">
          <a:extLst>
            <a:ext uri="{FF2B5EF4-FFF2-40B4-BE49-F238E27FC236}">
              <a16:creationId xmlns:a16="http://schemas.microsoft.com/office/drawing/2014/main" id="{3096A2EE-A1E6-4C08-B46A-B464712EDB1A}"/>
            </a:ext>
          </a:extLst>
        </xdr:cNvPr>
        <xdr:cNvSpPr/>
      </xdr:nvSpPr>
      <xdr:spPr>
        <a:xfrm>
          <a:off x="1079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8B5D9EA-9316-4261-809F-2B4F06C00A2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0E68789-B380-4E03-9EF4-AF10C2D870A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F161167-817E-4C18-9A09-CBD1F868B54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08732AD-5DAA-43D4-8524-1F4B15EC315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5527F5DE-63D5-42B7-B005-E43736AE0EC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8255</xdr:rowOff>
    </xdr:from>
    <xdr:to>
      <xdr:col>24</xdr:col>
      <xdr:colOff>114300</xdr:colOff>
      <xdr:row>82</xdr:row>
      <xdr:rowOff>109855</xdr:rowOff>
    </xdr:to>
    <xdr:sp macro="" textlink="">
      <xdr:nvSpPr>
        <xdr:cNvPr id="305" name="楕円 304">
          <a:extLst>
            <a:ext uri="{FF2B5EF4-FFF2-40B4-BE49-F238E27FC236}">
              <a16:creationId xmlns:a16="http://schemas.microsoft.com/office/drawing/2014/main" id="{C399A4CB-7281-4660-8A96-4FC8E5354121}"/>
            </a:ext>
          </a:extLst>
        </xdr:cNvPr>
        <xdr:cNvSpPr/>
      </xdr:nvSpPr>
      <xdr:spPr>
        <a:xfrm>
          <a:off x="45847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158132</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24E2C3A7-5BF8-41E3-ABA6-4743B379DFF2}"/>
            </a:ext>
          </a:extLst>
        </xdr:cNvPr>
        <xdr:cNvSpPr txBox="1"/>
      </xdr:nvSpPr>
      <xdr:spPr>
        <a:xfrm>
          <a:off x="4673600" y="1404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133986</xdr:rowOff>
    </xdr:from>
    <xdr:to>
      <xdr:col>20</xdr:col>
      <xdr:colOff>38100</xdr:colOff>
      <xdr:row>82</xdr:row>
      <xdr:rowOff>64136</xdr:rowOff>
    </xdr:to>
    <xdr:sp macro="" textlink="">
      <xdr:nvSpPr>
        <xdr:cNvPr id="307" name="楕円 306">
          <a:extLst>
            <a:ext uri="{FF2B5EF4-FFF2-40B4-BE49-F238E27FC236}">
              <a16:creationId xmlns:a16="http://schemas.microsoft.com/office/drawing/2014/main" id="{51E60858-D8D3-4605-B6FE-0627F6C437B7}"/>
            </a:ext>
          </a:extLst>
        </xdr:cNvPr>
        <xdr:cNvSpPr/>
      </xdr:nvSpPr>
      <xdr:spPr>
        <a:xfrm>
          <a:off x="3746500" y="1402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13336</xdr:rowOff>
    </xdr:from>
    <xdr:to>
      <xdr:col>24</xdr:col>
      <xdr:colOff>63500</xdr:colOff>
      <xdr:row>82</xdr:row>
      <xdr:rowOff>59055</xdr:rowOff>
    </xdr:to>
    <xdr:cxnSp macro="">
      <xdr:nvCxnSpPr>
        <xdr:cNvPr id="308" name="直線コネクタ 307">
          <a:extLst>
            <a:ext uri="{FF2B5EF4-FFF2-40B4-BE49-F238E27FC236}">
              <a16:creationId xmlns:a16="http://schemas.microsoft.com/office/drawing/2014/main" id="{B09DFFCD-3191-4A8A-86CD-03758B323A2D}"/>
            </a:ext>
          </a:extLst>
        </xdr:cNvPr>
        <xdr:cNvCxnSpPr/>
      </xdr:nvCxnSpPr>
      <xdr:spPr>
        <a:xfrm>
          <a:off x="3797300" y="14072236"/>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103505</xdr:rowOff>
    </xdr:from>
    <xdr:to>
      <xdr:col>15</xdr:col>
      <xdr:colOff>101600</xdr:colOff>
      <xdr:row>82</xdr:row>
      <xdr:rowOff>33655</xdr:rowOff>
    </xdr:to>
    <xdr:sp macro="" textlink="">
      <xdr:nvSpPr>
        <xdr:cNvPr id="309" name="楕円 308">
          <a:extLst>
            <a:ext uri="{FF2B5EF4-FFF2-40B4-BE49-F238E27FC236}">
              <a16:creationId xmlns:a16="http://schemas.microsoft.com/office/drawing/2014/main" id="{7CBEDFCA-0603-40FA-8C34-2EE54B674DD8}"/>
            </a:ext>
          </a:extLst>
        </xdr:cNvPr>
        <xdr:cNvSpPr/>
      </xdr:nvSpPr>
      <xdr:spPr>
        <a:xfrm>
          <a:off x="2857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154305</xdr:rowOff>
    </xdr:from>
    <xdr:to>
      <xdr:col>19</xdr:col>
      <xdr:colOff>177800</xdr:colOff>
      <xdr:row>82</xdr:row>
      <xdr:rowOff>13336</xdr:rowOff>
    </xdr:to>
    <xdr:cxnSp macro="">
      <xdr:nvCxnSpPr>
        <xdr:cNvPr id="310" name="直線コネクタ 309">
          <a:extLst>
            <a:ext uri="{FF2B5EF4-FFF2-40B4-BE49-F238E27FC236}">
              <a16:creationId xmlns:a16="http://schemas.microsoft.com/office/drawing/2014/main" id="{71ABA312-DDB7-4B4A-A541-95C26828BD39}"/>
            </a:ext>
          </a:extLst>
        </xdr:cNvPr>
        <xdr:cNvCxnSpPr/>
      </xdr:nvCxnSpPr>
      <xdr:spPr>
        <a:xfrm>
          <a:off x="2908300" y="14041755"/>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78739</xdr:rowOff>
    </xdr:from>
    <xdr:to>
      <xdr:col>10</xdr:col>
      <xdr:colOff>165100</xdr:colOff>
      <xdr:row>82</xdr:row>
      <xdr:rowOff>8889</xdr:rowOff>
    </xdr:to>
    <xdr:sp macro="" textlink="">
      <xdr:nvSpPr>
        <xdr:cNvPr id="311" name="楕円 310">
          <a:extLst>
            <a:ext uri="{FF2B5EF4-FFF2-40B4-BE49-F238E27FC236}">
              <a16:creationId xmlns:a16="http://schemas.microsoft.com/office/drawing/2014/main" id="{632B0495-C13A-4F7F-9AB2-0A9753785A03}"/>
            </a:ext>
          </a:extLst>
        </xdr:cNvPr>
        <xdr:cNvSpPr/>
      </xdr:nvSpPr>
      <xdr:spPr>
        <a:xfrm>
          <a:off x="1968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129539</xdr:rowOff>
    </xdr:from>
    <xdr:to>
      <xdr:col>15</xdr:col>
      <xdr:colOff>50800</xdr:colOff>
      <xdr:row>81</xdr:row>
      <xdr:rowOff>154305</xdr:rowOff>
    </xdr:to>
    <xdr:cxnSp macro="">
      <xdr:nvCxnSpPr>
        <xdr:cNvPr id="312" name="直線コネクタ 311">
          <a:extLst>
            <a:ext uri="{FF2B5EF4-FFF2-40B4-BE49-F238E27FC236}">
              <a16:creationId xmlns:a16="http://schemas.microsoft.com/office/drawing/2014/main" id="{68449D9D-27E0-4C13-A084-86E15F8D758A}"/>
            </a:ext>
          </a:extLst>
        </xdr:cNvPr>
        <xdr:cNvCxnSpPr/>
      </xdr:nvCxnSpPr>
      <xdr:spPr>
        <a:xfrm>
          <a:off x="2019300" y="1401698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34925</xdr:rowOff>
    </xdr:from>
    <xdr:to>
      <xdr:col>6</xdr:col>
      <xdr:colOff>38100</xdr:colOff>
      <xdr:row>81</xdr:row>
      <xdr:rowOff>136525</xdr:rowOff>
    </xdr:to>
    <xdr:sp macro="" textlink="">
      <xdr:nvSpPr>
        <xdr:cNvPr id="313" name="楕円 312">
          <a:extLst>
            <a:ext uri="{FF2B5EF4-FFF2-40B4-BE49-F238E27FC236}">
              <a16:creationId xmlns:a16="http://schemas.microsoft.com/office/drawing/2014/main" id="{BD0D71EB-ADD3-4CE3-9514-A2CD66559A8A}"/>
            </a:ext>
          </a:extLst>
        </xdr:cNvPr>
        <xdr:cNvSpPr/>
      </xdr:nvSpPr>
      <xdr:spPr>
        <a:xfrm>
          <a:off x="1079500" y="1392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85725</xdr:rowOff>
    </xdr:from>
    <xdr:to>
      <xdr:col>10</xdr:col>
      <xdr:colOff>114300</xdr:colOff>
      <xdr:row>81</xdr:row>
      <xdr:rowOff>129539</xdr:rowOff>
    </xdr:to>
    <xdr:cxnSp macro="">
      <xdr:nvCxnSpPr>
        <xdr:cNvPr id="314" name="直線コネクタ 313">
          <a:extLst>
            <a:ext uri="{FF2B5EF4-FFF2-40B4-BE49-F238E27FC236}">
              <a16:creationId xmlns:a16="http://schemas.microsoft.com/office/drawing/2014/main" id="{DF19C789-CB1B-4A21-82B1-BA46BD9A7F3F}"/>
            </a:ext>
          </a:extLst>
        </xdr:cNvPr>
        <xdr:cNvCxnSpPr/>
      </xdr:nvCxnSpPr>
      <xdr:spPr>
        <a:xfrm>
          <a:off x="1130300" y="139731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50182</xdr:rowOff>
    </xdr:from>
    <xdr:ext cx="405111" cy="259045"/>
    <xdr:sp macro="" textlink="">
      <xdr:nvSpPr>
        <xdr:cNvPr id="315" name="n_1aveValue【福祉施設】&#10;有形固定資産減価償却率">
          <a:extLst>
            <a:ext uri="{FF2B5EF4-FFF2-40B4-BE49-F238E27FC236}">
              <a16:creationId xmlns:a16="http://schemas.microsoft.com/office/drawing/2014/main" id="{6736893C-C9E1-4C7F-896E-F901015C377E}"/>
            </a:ext>
          </a:extLst>
        </xdr:cNvPr>
        <xdr:cNvSpPr txBox="1"/>
      </xdr:nvSpPr>
      <xdr:spPr>
        <a:xfrm>
          <a:off x="35820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28591</xdr:rowOff>
    </xdr:from>
    <xdr:ext cx="405111" cy="259045"/>
    <xdr:sp macro="" textlink="">
      <xdr:nvSpPr>
        <xdr:cNvPr id="316" name="n_2aveValue【福祉施設】&#10;有形固定資産減価償却率">
          <a:extLst>
            <a:ext uri="{FF2B5EF4-FFF2-40B4-BE49-F238E27FC236}">
              <a16:creationId xmlns:a16="http://schemas.microsoft.com/office/drawing/2014/main" id="{838CC4F7-EFD3-458F-A16E-3D0AF48FC075}"/>
            </a:ext>
          </a:extLst>
        </xdr:cNvPr>
        <xdr:cNvSpPr txBox="1"/>
      </xdr:nvSpPr>
      <xdr:spPr>
        <a:xfrm>
          <a:off x="2705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7" name="n_3aveValue【福祉施設】&#10;有形固定資産減価償却率">
          <a:extLst>
            <a:ext uri="{FF2B5EF4-FFF2-40B4-BE49-F238E27FC236}">
              <a16:creationId xmlns:a16="http://schemas.microsoft.com/office/drawing/2014/main" id="{AFBE6D92-0CF5-43AC-9742-24671B261BB7}"/>
            </a:ext>
          </a:extLst>
        </xdr:cNvPr>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11447</xdr:rowOff>
    </xdr:from>
    <xdr:ext cx="405111" cy="259045"/>
    <xdr:sp macro="" textlink="">
      <xdr:nvSpPr>
        <xdr:cNvPr id="318" name="n_4aveValue【福祉施設】&#10;有形固定資産減価償却率">
          <a:extLst>
            <a:ext uri="{FF2B5EF4-FFF2-40B4-BE49-F238E27FC236}">
              <a16:creationId xmlns:a16="http://schemas.microsoft.com/office/drawing/2014/main" id="{4426E7FC-A8C8-425A-A6D7-CBF96CD783EC}"/>
            </a:ext>
          </a:extLst>
        </xdr:cNvPr>
        <xdr:cNvSpPr txBox="1"/>
      </xdr:nvSpPr>
      <xdr:spPr>
        <a:xfrm>
          <a:off x="927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55263</xdr:rowOff>
    </xdr:from>
    <xdr:ext cx="405111" cy="259045"/>
    <xdr:sp macro="" textlink="">
      <xdr:nvSpPr>
        <xdr:cNvPr id="319" name="n_1mainValue【福祉施設】&#10;有形固定資産減価償却率">
          <a:extLst>
            <a:ext uri="{FF2B5EF4-FFF2-40B4-BE49-F238E27FC236}">
              <a16:creationId xmlns:a16="http://schemas.microsoft.com/office/drawing/2014/main" id="{CABC1F4D-F89C-40D3-A4ED-E63AA51D5C4E}"/>
            </a:ext>
          </a:extLst>
        </xdr:cNvPr>
        <xdr:cNvSpPr txBox="1"/>
      </xdr:nvSpPr>
      <xdr:spPr>
        <a:xfrm>
          <a:off x="35820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20" name="n_2mainValue【福祉施設】&#10;有形固定資産減価償却率">
          <a:extLst>
            <a:ext uri="{FF2B5EF4-FFF2-40B4-BE49-F238E27FC236}">
              <a16:creationId xmlns:a16="http://schemas.microsoft.com/office/drawing/2014/main" id="{ECD613A7-BE19-427D-BA00-46E4852AE236}"/>
            </a:ext>
          </a:extLst>
        </xdr:cNvPr>
        <xdr:cNvSpPr txBox="1"/>
      </xdr:nvSpPr>
      <xdr:spPr>
        <a:xfrm>
          <a:off x="2705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25416</xdr:rowOff>
    </xdr:from>
    <xdr:ext cx="405111" cy="259045"/>
    <xdr:sp macro="" textlink="">
      <xdr:nvSpPr>
        <xdr:cNvPr id="321" name="n_3mainValue【福祉施設】&#10;有形固定資産減価償却率">
          <a:extLst>
            <a:ext uri="{FF2B5EF4-FFF2-40B4-BE49-F238E27FC236}">
              <a16:creationId xmlns:a16="http://schemas.microsoft.com/office/drawing/2014/main" id="{53970B03-C4B5-4B4B-8E42-88D7A05222D8}"/>
            </a:ext>
          </a:extLst>
        </xdr:cNvPr>
        <xdr:cNvSpPr txBox="1"/>
      </xdr:nvSpPr>
      <xdr:spPr>
        <a:xfrm>
          <a:off x="1816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153052</xdr:rowOff>
    </xdr:from>
    <xdr:ext cx="405111" cy="259045"/>
    <xdr:sp macro="" textlink="">
      <xdr:nvSpPr>
        <xdr:cNvPr id="322" name="n_4mainValue【福祉施設】&#10;有形固定資産減価償却率">
          <a:extLst>
            <a:ext uri="{FF2B5EF4-FFF2-40B4-BE49-F238E27FC236}">
              <a16:creationId xmlns:a16="http://schemas.microsoft.com/office/drawing/2014/main" id="{9787BBB7-20E7-4D45-A4E7-13F47C51C143}"/>
            </a:ext>
          </a:extLst>
        </xdr:cNvPr>
        <xdr:cNvSpPr txBox="1"/>
      </xdr:nvSpPr>
      <xdr:spPr>
        <a:xfrm>
          <a:off x="9277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CDB1EDDB-28AE-4FC6-9646-9553969FF79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352C0200-6050-4DAD-B20F-F3161BE1C5C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3EADEA50-F9CC-42B9-AC13-2DF1B481435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DAE7E8C4-4F88-417B-96CD-117CC230BE2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51334530-D840-4B0A-86CC-AC6287AFEC1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1570AA69-07C2-45DE-B01F-54F90DD21E7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29601E70-4043-49E2-9525-8EEDB4D3817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F314DE5-0D2C-4FA3-B1A6-FA65D6AD4CA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9BB57317-B5A9-4104-87A0-E3DDA64B11B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72F624F3-BCF2-4ED9-914D-F9D109F0F73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6D80A70D-D002-4C07-AC1D-A771EC9FE5A8}"/>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11F62017-F167-43E4-A608-1CC5594BFE18}"/>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9C8ACED2-B500-4762-92F8-97ACF166E62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E4B8D424-B2DE-4609-A350-17207AB0FE05}"/>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607E9D91-78FA-4165-A9F4-C698CAB6C13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65D8D589-1406-43BC-B6B9-E86CFEDE375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C71014D5-2AC8-4094-B237-F5BA774401C2}"/>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280C02A0-982E-4724-BA95-219B12F07993}"/>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587B7E9F-734B-4C85-AB8B-A1EFD56616E3}"/>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22F92EA7-5E01-4F41-8027-563DC9B23694}"/>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7946D7EA-1D03-4116-A0FD-0582FA757FC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6863FD05-1204-4668-A2F5-9057CF3943D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B1F3A3FA-2E3E-434B-A344-E0517360E87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6" name="直線コネクタ 345">
          <a:extLst>
            <a:ext uri="{FF2B5EF4-FFF2-40B4-BE49-F238E27FC236}">
              <a16:creationId xmlns:a16="http://schemas.microsoft.com/office/drawing/2014/main" id="{D8756005-27D8-420A-B59D-7A475C0F6143}"/>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7" name="【福祉施設】&#10;一人当たり面積最小値テキスト">
          <a:extLst>
            <a:ext uri="{FF2B5EF4-FFF2-40B4-BE49-F238E27FC236}">
              <a16:creationId xmlns:a16="http://schemas.microsoft.com/office/drawing/2014/main" id="{2BCE4592-D34E-4727-B305-475F3B1EE2CB}"/>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8" name="直線コネクタ 347">
          <a:extLst>
            <a:ext uri="{FF2B5EF4-FFF2-40B4-BE49-F238E27FC236}">
              <a16:creationId xmlns:a16="http://schemas.microsoft.com/office/drawing/2014/main" id="{ADCEC9FB-92D0-4EE9-80B7-CFBC3C57E0BB}"/>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9" name="【福祉施設】&#10;一人当たり面積最大値テキスト">
          <a:extLst>
            <a:ext uri="{FF2B5EF4-FFF2-40B4-BE49-F238E27FC236}">
              <a16:creationId xmlns:a16="http://schemas.microsoft.com/office/drawing/2014/main" id="{B5999DE5-0907-4B99-B039-276EC372A048}"/>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50" name="直線コネクタ 349">
          <a:extLst>
            <a:ext uri="{FF2B5EF4-FFF2-40B4-BE49-F238E27FC236}">
              <a16:creationId xmlns:a16="http://schemas.microsoft.com/office/drawing/2014/main" id="{F3538D90-1270-4259-BC4A-5EF8730A25F5}"/>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51" name="【福祉施設】&#10;一人当たり面積平均値テキスト">
          <a:extLst>
            <a:ext uri="{FF2B5EF4-FFF2-40B4-BE49-F238E27FC236}">
              <a16:creationId xmlns:a16="http://schemas.microsoft.com/office/drawing/2014/main" id="{4320D3E0-A0CB-4126-820E-034A8E1D5719}"/>
            </a:ext>
          </a:extLst>
        </xdr:cNvPr>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2" name="フローチャート: 判断 351">
          <a:extLst>
            <a:ext uri="{FF2B5EF4-FFF2-40B4-BE49-F238E27FC236}">
              <a16:creationId xmlns:a16="http://schemas.microsoft.com/office/drawing/2014/main" id="{1D175701-9530-408C-B3DE-0C99508FDB4B}"/>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3" name="フローチャート: 判断 352">
          <a:extLst>
            <a:ext uri="{FF2B5EF4-FFF2-40B4-BE49-F238E27FC236}">
              <a16:creationId xmlns:a16="http://schemas.microsoft.com/office/drawing/2014/main" id="{1122B9A0-695D-4C8D-9B32-93ED66E4E5C9}"/>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4" name="フローチャート: 判断 353">
          <a:extLst>
            <a:ext uri="{FF2B5EF4-FFF2-40B4-BE49-F238E27FC236}">
              <a16:creationId xmlns:a16="http://schemas.microsoft.com/office/drawing/2014/main" id="{3532BAF4-F9F3-45A3-960C-380324FC9B53}"/>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76200</xdr:rowOff>
    </xdr:from>
    <xdr:to>
      <xdr:col>41</xdr:col>
      <xdr:colOff>101600</xdr:colOff>
      <xdr:row>83</xdr:row>
      <xdr:rowOff>6350</xdr:rowOff>
    </xdr:to>
    <xdr:sp macro="" textlink="">
      <xdr:nvSpPr>
        <xdr:cNvPr id="355" name="フローチャート: 判断 354">
          <a:extLst>
            <a:ext uri="{FF2B5EF4-FFF2-40B4-BE49-F238E27FC236}">
              <a16:creationId xmlns:a16="http://schemas.microsoft.com/office/drawing/2014/main" id="{E3B0E543-71A9-4220-AAC9-06FE79220219}"/>
            </a:ext>
          </a:extLst>
        </xdr:cNvPr>
        <xdr:cNvSpPr/>
      </xdr:nvSpPr>
      <xdr:spPr>
        <a:xfrm>
          <a:off x="7810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6" name="フローチャート: 判断 355">
          <a:extLst>
            <a:ext uri="{FF2B5EF4-FFF2-40B4-BE49-F238E27FC236}">
              <a16:creationId xmlns:a16="http://schemas.microsoft.com/office/drawing/2014/main" id="{7D62E344-DED6-4971-8C99-C6FD5EFDD89E}"/>
            </a:ext>
          </a:extLst>
        </xdr:cNvPr>
        <xdr:cNvSpPr/>
      </xdr:nvSpPr>
      <xdr:spPr>
        <a:xfrm>
          <a:off x="6921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341332D-AD5B-44D8-9FD5-74645A985F1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FAC6C17-47DB-4404-BD90-05C318A83CF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C4AAC82-0686-4B3F-B285-F6C18F2D113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86FAC0B-B051-49F9-B60F-66A5E4CDCA3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ABA69C98-DEE1-491F-993B-B9C71A879FF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50800</xdr:rowOff>
    </xdr:from>
    <xdr:to>
      <xdr:col>55</xdr:col>
      <xdr:colOff>50800</xdr:colOff>
      <xdr:row>82</xdr:row>
      <xdr:rowOff>152400</xdr:rowOff>
    </xdr:to>
    <xdr:sp macro="" textlink="">
      <xdr:nvSpPr>
        <xdr:cNvPr id="362" name="楕円 361">
          <a:extLst>
            <a:ext uri="{FF2B5EF4-FFF2-40B4-BE49-F238E27FC236}">
              <a16:creationId xmlns:a16="http://schemas.microsoft.com/office/drawing/2014/main" id="{755DB244-8151-439F-B3CD-7513EAA6E5C6}"/>
            </a:ext>
          </a:extLst>
        </xdr:cNvPr>
        <xdr:cNvSpPr/>
      </xdr:nvSpPr>
      <xdr:spPr>
        <a:xfrm>
          <a:off x="10426700" y="141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73677</xdr:rowOff>
    </xdr:from>
    <xdr:ext cx="469744" cy="259045"/>
    <xdr:sp macro="" textlink="">
      <xdr:nvSpPr>
        <xdr:cNvPr id="363" name="【福祉施設】&#10;一人当たり面積該当値テキスト">
          <a:extLst>
            <a:ext uri="{FF2B5EF4-FFF2-40B4-BE49-F238E27FC236}">
              <a16:creationId xmlns:a16="http://schemas.microsoft.com/office/drawing/2014/main" id="{A3E93759-2737-4E77-B250-F6EF32ACB3A4}"/>
            </a:ext>
          </a:extLst>
        </xdr:cNvPr>
        <xdr:cNvSpPr txBox="1"/>
      </xdr:nvSpPr>
      <xdr:spPr>
        <a:xfrm>
          <a:off x="10515600"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50800</xdr:rowOff>
    </xdr:from>
    <xdr:to>
      <xdr:col>50</xdr:col>
      <xdr:colOff>165100</xdr:colOff>
      <xdr:row>82</xdr:row>
      <xdr:rowOff>152400</xdr:rowOff>
    </xdr:to>
    <xdr:sp macro="" textlink="">
      <xdr:nvSpPr>
        <xdr:cNvPr id="364" name="楕円 363">
          <a:extLst>
            <a:ext uri="{FF2B5EF4-FFF2-40B4-BE49-F238E27FC236}">
              <a16:creationId xmlns:a16="http://schemas.microsoft.com/office/drawing/2014/main" id="{D451DC72-5B9A-4678-9A8A-C26652629911}"/>
            </a:ext>
          </a:extLst>
        </xdr:cNvPr>
        <xdr:cNvSpPr/>
      </xdr:nvSpPr>
      <xdr:spPr>
        <a:xfrm>
          <a:off x="9588500" y="141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101600</xdr:rowOff>
    </xdr:from>
    <xdr:to>
      <xdr:col>55</xdr:col>
      <xdr:colOff>0</xdr:colOff>
      <xdr:row>82</xdr:row>
      <xdr:rowOff>101600</xdr:rowOff>
    </xdr:to>
    <xdr:cxnSp macro="">
      <xdr:nvCxnSpPr>
        <xdr:cNvPr id="365" name="直線コネクタ 364">
          <a:extLst>
            <a:ext uri="{FF2B5EF4-FFF2-40B4-BE49-F238E27FC236}">
              <a16:creationId xmlns:a16="http://schemas.microsoft.com/office/drawing/2014/main" id="{F508A301-BA75-47E3-A6E2-427013A72DEF}"/>
            </a:ext>
          </a:extLst>
        </xdr:cNvPr>
        <xdr:cNvCxnSpPr/>
      </xdr:nvCxnSpPr>
      <xdr:spPr>
        <a:xfrm>
          <a:off x="9639300" y="1416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50800</xdr:rowOff>
    </xdr:from>
    <xdr:to>
      <xdr:col>46</xdr:col>
      <xdr:colOff>38100</xdr:colOff>
      <xdr:row>82</xdr:row>
      <xdr:rowOff>152400</xdr:rowOff>
    </xdr:to>
    <xdr:sp macro="" textlink="">
      <xdr:nvSpPr>
        <xdr:cNvPr id="366" name="楕円 365">
          <a:extLst>
            <a:ext uri="{FF2B5EF4-FFF2-40B4-BE49-F238E27FC236}">
              <a16:creationId xmlns:a16="http://schemas.microsoft.com/office/drawing/2014/main" id="{34024F7B-3A36-44DC-8258-86DC9B44BD94}"/>
            </a:ext>
          </a:extLst>
        </xdr:cNvPr>
        <xdr:cNvSpPr/>
      </xdr:nvSpPr>
      <xdr:spPr>
        <a:xfrm>
          <a:off x="8699500" y="141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101600</xdr:rowOff>
    </xdr:from>
    <xdr:to>
      <xdr:col>50</xdr:col>
      <xdr:colOff>114300</xdr:colOff>
      <xdr:row>82</xdr:row>
      <xdr:rowOff>101600</xdr:rowOff>
    </xdr:to>
    <xdr:cxnSp macro="">
      <xdr:nvCxnSpPr>
        <xdr:cNvPr id="367" name="直線コネクタ 366">
          <a:extLst>
            <a:ext uri="{FF2B5EF4-FFF2-40B4-BE49-F238E27FC236}">
              <a16:creationId xmlns:a16="http://schemas.microsoft.com/office/drawing/2014/main" id="{E5EE7345-4CC3-4AAF-98E1-3CBCF6CFE7A0}"/>
            </a:ext>
          </a:extLst>
        </xdr:cNvPr>
        <xdr:cNvCxnSpPr/>
      </xdr:nvCxnSpPr>
      <xdr:spPr>
        <a:xfrm>
          <a:off x="8750300" y="1416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38100</xdr:rowOff>
    </xdr:from>
    <xdr:to>
      <xdr:col>41</xdr:col>
      <xdr:colOff>101600</xdr:colOff>
      <xdr:row>82</xdr:row>
      <xdr:rowOff>139700</xdr:rowOff>
    </xdr:to>
    <xdr:sp macro="" textlink="">
      <xdr:nvSpPr>
        <xdr:cNvPr id="368" name="楕円 367">
          <a:extLst>
            <a:ext uri="{FF2B5EF4-FFF2-40B4-BE49-F238E27FC236}">
              <a16:creationId xmlns:a16="http://schemas.microsoft.com/office/drawing/2014/main" id="{69C3F05C-1838-4816-A7BB-260EFA07CC14}"/>
            </a:ext>
          </a:extLst>
        </xdr:cNvPr>
        <xdr:cNvSpPr/>
      </xdr:nvSpPr>
      <xdr:spPr>
        <a:xfrm>
          <a:off x="7810500" y="140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88900</xdr:rowOff>
    </xdr:from>
    <xdr:to>
      <xdr:col>45</xdr:col>
      <xdr:colOff>177800</xdr:colOff>
      <xdr:row>82</xdr:row>
      <xdr:rowOff>101600</xdr:rowOff>
    </xdr:to>
    <xdr:cxnSp macro="">
      <xdr:nvCxnSpPr>
        <xdr:cNvPr id="369" name="直線コネクタ 368">
          <a:extLst>
            <a:ext uri="{FF2B5EF4-FFF2-40B4-BE49-F238E27FC236}">
              <a16:creationId xmlns:a16="http://schemas.microsoft.com/office/drawing/2014/main" id="{D6BBB727-5BF8-46B9-B82D-387FDE5FA729}"/>
            </a:ext>
          </a:extLst>
        </xdr:cNvPr>
        <xdr:cNvCxnSpPr/>
      </xdr:nvCxnSpPr>
      <xdr:spPr>
        <a:xfrm>
          <a:off x="7861300" y="14147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25400</xdr:rowOff>
    </xdr:from>
    <xdr:to>
      <xdr:col>36</xdr:col>
      <xdr:colOff>165100</xdr:colOff>
      <xdr:row>82</xdr:row>
      <xdr:rowOff>127000</xdr:rowOff>
    </xdr:to>
    <xdr:sp macro="" textlink="">
      <xdr:nvSpPr>
        <xdr:cNvPr id="370" name="楕円 369">
          <a:extLst>
            <a:ext uri="{FF2B5EF4-FFF2-40B4-BE49-F238E27FC236}">
              <a16:creationId xmlns:a16="http://schemas.microsoft.com/office/drawing/2014/main" id="{3BDA3B11-B343-4A93-A816-002708114EE8}"/>
            </a:ext>
          </a:extLst>
        </xdr:cNvPr>
        <xdr:cNvSpPr/>
      </xdr:nvSpPr>
      <xdr:spPr>
        <a:xfrm>
          <a:off x="6921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76200</xdr:rowOff>
    </xdr:from>
    <xdr:to>
      <xdr:col>41</xdr:col>
      <xdr:colOff>50800</xdr:colOff>
      <xdr:row>82</xdr:row>
      <xdr:rowOff>88900</xdr:rowOff>
    </xdr:to>
    <xdr:cxnSp macro="">
      <xdr:nvCxnSpPr>
        <xdr:cNvPr id="371" name="直線コネクタ 370">
          <a:extLst>
            <a:ext uri="{FF2B5EF4-FFF2-40B4-BE49-F238E27FC236}">
              <a16:creationId xmlns:a16="http://schemas.microsoft.com/office/drawing/2014/main" id="{559862D5-0286-4E6A-8A50-9A0CBF23C590}"/>
            </a:ext>
          </a:extLst>
        </xdr:cNvPr>
        <xdr:cNvCxnSpPr/>
      </xdr:nvCxnSpPr>
      <xdr:spPr>
        <a:xfrm>
          <a:off x="6972300" y="14135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60977</xdr:rowOff>
    </xdr:from>
    <xdr:ext cx="469744" cy="259045"/>
    <xdr:sp macro="" textlink="">
      <xdr:nvSpPr>
        <xdr:cNvPr id="372" name="n_1aveValue【福祉施設】&#10;一人当たり面積">
          <a:extLst>
            <a:ext uri="{FF2B5EF4-FFF2-40B4-BE49-F238E27FC236}">
              <a16:creationId xmlns:a16="http://schemas.microsoft.com/office/drawing/2014/main" id="{D9DBF3D1-997C-475F-9165-427F43E7B9A2}"/>
            </a:ext>
          </a:extLst>
        </xdr:cNvPr>
        <xdr:cNvSpPr txBox="1"/>
      </xdr:nvSpPr>
      <xdr:spPr>
        <a:xfrm>
          <a:off x="93917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3" name="n_2aveValue【福祉施設】&#10;一人当たり面積">
          <a:extLst>
            <a:ext uri="{FF2B5EF4-FFF2-40B4-BE49-F238E27FC236}">
              <a16:creationId xmlns:a16="http://schemas.microsoft.com/office/drawing/2014/main" id="{246D554E-BFB0-443F-81F5-F0A6D9C31FAB}"/>
            </a:ext>
          </a:extLst>
        </xdr:cNvPr>
        <xdr:cNvSpPr txBox="1"/>
      </xdr:nvSpPr>
      <xdr:spPr>
        <a:xfrm>
          <a:off x="8515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168927</xdr:rowOff>
    </xdr:from>
    <xdr:ext cx="469744" cy="259045"/>
    <xdr:sp macro="" textlink="">
      <xdr:nvSpPr>
        <xdr:cNvPr id="374" name="n_3aveValue【福祉施設】&#10;一人当たり面積">
          <a:extLst>
            <a:ext uri="{FF2B5EF4-FFF2-40B4-BE49-F238E27FC236}">
              <a16:creationId xmlns:a16="http://schemas.microsoft.com/office/drawing/2014/main" id="{AA00787F-0325-44CC-AE9A-1F93ED0533A1}"/>
            </a:ext>
          </a:extLst>
        </xdr:cNvPr>
        <xdr:cNvSpPr txBox="1"/>
      </xdr:nvSpPr>
      <xdr:spPr>
        <a:xfrm>
          <a:off x="7626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168927</xdr:rowOff>
    </xdr:from>
    <xdr:ext cx="469744" cy="259045"/>
    <xdr:sp macro="" textlink="">
      <xdr:nvSpPr>
        <xdr:cNvPr id="375" name="n_4aveValue【福祉施設】&#10;一人当たり面積">
          <a:extLst>
            <a:ext uri="{FF2B5EF4-FFF2-40B4-BE49-F238E27FC236}">
              <a16:creationId xmlns:a16="http://schemas.microsoft.com/office/drawing/2014/main" id="{72622BEC-C953-4278-B909-FC07C07B283A}"/>
            </a:ext>
          </a:extLst>
        </xdr:cNvPr>
        <xdr:cNvSpPr txBox="1"/>
      </xdr:nvSpPr>
      <xdr:spPr>
        <a:xfrm>
          <a:off x="6737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168927</xdr:rowOff>
    </xdr:from>
    <xdr:ext cx="469744" cy="259045"/>
    <xdr:sp macro="" textlink="">
      <xdr:nvSpPr>
        <xdr:cNvPr id="376" name="n_1mainValue【福祉施設】&#10;一人当たり面積">
          <a:extLst>
            <a:ext uri="{FF2B5EF4-FFF2-40B4-BE49-F238E27FC236}">
              <a16:creationId xmlns:a16="http://schemas.microsoft.com/office/drawing/2014/main" id="{7E5A25A8-8A5F-4B56-9EC1-2C6F032A715D}"/>
            </a:ext>
          </a:extLst>
        </xdr:cNvPr>
        <xdr:cNvSpPr txBox="1"/>
      </xdr:nvSpPr>
      <xdr:spPr>
        <a:xfrm>
          <a:off x="9391727" y="1388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168927</xdr:rowOff>
    </xdr:from>
    <xdr:ext cx="469744" cy="259045"/>
    <xdr:sp macro="" textlink="">
      <xdr:nvSpPr>
        <xdr:cNvPr id="377" name="n_2mainValue【福祉施設】&#10;一人当たり面積">
          <a:extLst>
            <a:ext uri="{FF2B5EF4-FFF2-40B4-BE49-F238E27FC236}">
              <a16:creationId xmlns:a16="http://schemas.microsoft.com/office/drawing/2014/main" id="{E02EC974-9CC2-45B4-89F5-6E58DF180374}"/>
            </a:ext>
          </a:extLst>
        </xdr:cNvPr>
        <xdr:cNvSpPr txBox="1"/>
      </xdr:nvSpPr>
      <xdr:spPr>
        <a:xfrm>
          <a:off x="8515427" y="1388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156227</xdr:rowOff>
    </xdr:from>
    <xdr:ext cx="469744" cy="259045"/>
    <xdr:sp macro="" textlink="">
      <xdr:nvSpPr>
        <xdr:cNvPr id="378" name="n_3mainValue【福祉施設】&#10;一人当たり面積">
          <a:extLst>
            <a:ext uri="{FF2B5EF4-FFF2-40B4-BE49-F238E27FC236}">
              <a16:creationId xmlns:a16="http://schemas.microsoft.com/office/drawing/2014/main" id="{DFDE3967-090D-4A98-89F4-72B77836330C}"/>
            </a:ext>
          </a:extLst>
        </xdr:cNvPr>
        <xdr:cNvSpPr txBox="1"/>
      </xdr:nvSpPr>
      <xdr:spPr>
        <a:xfrm>
          <a:off x="7626427"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143527</xdr:rowOff>
    </xdr:from>
    <xdr:ext cx="469744" cy="259045"/>
    <xdr:sp macro="" textlink="">
      <xdr:nvSpPr>
        <xdr:cNvPr id="379" name="n_4mainValue【福祉施設】&#10;一人当たり面積">
          <a:extLst>
            <a:ext uri="{FF2B5EF4-FFF2-40B4-BE49-F238E27FC236}">
              <a16:creationId xmlns:a16="http://schemas.microsoft.com/office/drawing/2014/main" id="{EF0FAD88-D235-428C-8387-3DB3E8DBDFEB}"/>
            </a:ext>
          </a:extLst>
        </xdr:cNvPr>
        <xdr:cNvSpPr txBox="1"/>
      </xdr:nvSpPr>
      <xdr:spPr>
        <a:xfrm>
          <a:off x="6737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178184F6-CB27-45A5-A87B-EEAE167C7F1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32EAE65D-C420-4A84-8A5F-222B73CA4FB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B1AAB238-3FB6-4D23-A311-CB4DF15DB12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7605E0C0-2374-4EEA-A32F-D9EA7D2D2BA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D78E0726-B8B1-441A-9ED2-2428286B1AD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46867B38-3DC0-42B1-B22C-D1669E6D1AC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6F0626BD-3618-4646-A154-1CC44761F94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BE61704B-DB5C-444E-907D-5B814EA7DDF7}"/>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2CCCE1CC-3305-494C-B59B-912DFE0CBD1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379E8B74-4300-4F60-AB93-7294B8C15555}"/>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000AB5A1-A217-47F3-90B9-5F76DB13A7D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a:extLst>
            <a:ext uri="{FF2B5EF4-FFF2-40B4-BE49-F238E27FC236}">
              <a16:creationId xmlns:a16="http://schemas.microsoft.com/office/drawing/2014/main" id="{88C7AD29-46CB-42DB-8C26-60615C1C3EF1}"/>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a:extLst>
            <a:ext uri="{FF2B5EF4-FFF2-40B4-BE49-F238E27FC236}">
              <a16:creationId xmlns:a16="http://schemas.microsoft.com/office/drawing/2014/main" id="{23372B6E-6614-4F0F-8CCE-B7A6B18F21B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a:extLst>
            <a:ext uri="{FF2B5EF4-FFF2-40B4-BE49-F238E27FC236}">
              <a16:creationId xmlns:a16="http://schemas.microsoft.com/office/drawing/2014/main" id="{02032CD4-81CC-4F7C-96B3-B1762719CCDC}"/>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a:extLst>
            <a:ext uri="{FF2B5EF4-FFF2-40B4-BE49-F238E27FC236}">
              <a16:creationId xmlns:a16="http://schemas.microsoft.com/office/drawing/2014/main" id="{362C092F-64E7-4EED-A908-4FDD2D9C9632}"/>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a:extLst>
            <a:ext uri="{FF2B5EF4-FFF2-40B4-BE49-F238E27FC236}">
              <a16:creationId xmlns:a16="http://schemas.microsoft.com/office/drawing/2014/main" id="{BE5174D7-3AC5-487D-BBD4-C3C93E2C70FC}"/>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a:extLst>
            <a:ext uri="{FF2B5EF4-FFF2-40B4-BE49-F238E27FC236}">
              <a16:creationId xmlns:a16="http://schemas.microsoft.com/office/drawing/2014/main" id="{204C8717-75E3-48B9-BD98-1CD226FC06D9}"/>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a:extLst>
            <a:ext uri="{FF2B5EF4-FFF2-40B4-BE49-F238E27FC236}">
              <a16:creationId xmlns:a16="http://schemas.microsoft.com/office/drawing/2014/main" id="{A71E01B8-B261-45DF-9F60-77A2A841893A}"/>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a:extLst>
            <a:ext uri="{FF2B5EF4-FFF2-40B4-BE49-F238E27FC236}">
              <a16:creationId xmlns:a16="http://schemas.microsoft.com/office/drawing/2014/main" id="{A00670E7-267F-4A4B-AC0E-BDF88A052555}"/>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a:extLst>
            <a:ext uri="{FF2B5EF4-FFF2-40B4-BE49-F238E27FC236}">
              <a16:creationId xmlns:a16="http://schemas.microsoft.com/office/drawing/2014/main" id="{8E853AF8-F6C3-4BFE-8A96-53A4EF5B86E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a:extLst>
            <a:ext uri="{FF2B5EF4-FFF2-40B4-BE49-F238E27FC236}">
              <a16:creationId xmlns:a16="http://schemas.microsoft.com/office/drawing/2014/main" id="{A6989BD7-D8E9-4053-81E5-9F4045247D8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a:extLst>
            <a:ext uri="{FF2B5EF4-FFF2-40B4-BE49-F238E27FC236}">
              <a16:creationId xmlns:a16="http://schemas.microsoft.com/office/drawing/2014/main" id="{84225394-F3D8-439F-9974-99048E1591F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a:extLst>
            <a:ext uri="{FF2B5EF4-FFF2-40B4-BE49-F238E27FC236}">
              <a16:creationId xmlns:a16="http://schemas.microsoft.com/office/drawing/2014/main" id="{2E1F2178-50EA-4363-A537-54B0B7B6B348}"/>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95F4C32A-691A-4A58-8688-13A5E447D73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5913F0C9-1E35-425C-8EBC-4D977E10E2F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5" name="直線コネクタ 404">
          <a:extLst>
            <a:ext uri="{FF2B5EF4-FFF2-40B4-BE49-F238E27FC236}">
              <a16:creationId xmlns:a16="http://schemas.microsoft.com/office/drawing/2014/main" id="{373ADE96-3AB7-4AB5-BAF8-52F6BD7AA356}"/>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83156501-A8A8-4BB5-9912-2F0B15479E38}"/>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7" name="直線コネクタ 406">
          <a:extLst>
            <a:ext uri="{FF2B5EF4-FFF2-40B4-BE49-F238E27FC236}">
              <a16:creationId xmlns:a16="http://schemas.microsoft.com/office/drawing/2014/main" id="{C5366D28-20F3-4BF3-A345-CAB9384BDE61}"/>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8" name="【市民会館】&#10;有形固定資産減価償却率最大値テキスト">
          <a:extLst>
            <a:ext uri="{FF2B5EF4-FFF2-40B4-BE49-F238E27FC236}">
              <a16:creationId xmlns:a16="http://schemas.microsoft.com/office/drawing/2014/main" id="{0369295A-8576-4E88-B6A6-F31892ABD4FE}"/>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9" name="直線コネクタ 408">
          <a:extLst>
            <a:ext uri="{FF2B5EF4-FFF2-40B4-BE49-F238E27FC236}">
              <a16:creationId xmlns:a16="http://schemas.microsoft.com/office/drawing/2014/main" id="{13D64028-4B24-4092-A8BE-CF6CC597A430}"/>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C3C01AED-804E-431A-9CF2-97B6CC49EF09}"/>
            </a:ext>
          </a:extLst>
        </xdr:cNvPr>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11" name="フローチャート: 判断 410">
          <a:extLst>
            <a:ext uri="{FF2B5EF4-FFF2-40B4-BE49-F238E27FC236}">
              <a16:creationId xmlns:a16="http://schemas.microsoft.com/office/drawing/2014/main" id="{F275F3AF-C469-4ADC-91BA-02CE2B35F3E4}"/>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2" name="フローチャート: 判断 411">
          <a:extLst>
            <a:ext uri="{FF2B5EF4-FFF2-40B4-BE49-F238E27FC236}">
              <a16:creationId xmlns:a16="http://schemas.microsoft.com/office/drawing/2014/main" id="{978294CE-76F8-432D-922A-25546C7C77D9}"/>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3" name="フローチャート: 判断 412">
          <a:extLst>
            <a:ext uri="{FF2B5EF4-FFF2-40B4-BE49-F238E27FC236}">
              <a16:creationId xmlns:a16="http://schemas.microsoft.com/office/drawing/2014/main" id="{758400E2-4D40-46F4-8700-6AEFC2D5FDAE}"/>
            </a:ext>
          </a:extLst>
        </xdr:cNvPr>
        <xdr:cNvSpPr/>
      </xdr:nvSpPr>
      <xdr:spPr>
        <a:xfrm>
          <a:off x="2857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74386</xdr:rowOff>
    </xdr:from>
    <xdr:to>
      <xdr:col>10</xdr:col>
      <xdr:colOff>165100</xdr:colOff>
      <xdr:row>105</xdr:row>
      <xdr:rowOff>4536</xdr:rowOff>
    </xdr:to>
    <xdr:sp macro="" textlink="">
      <xdr:nvSpPr>
        <xdr:cNvPr id="414" name="フローチャート: 判断 413">
          <a:extLst>
            <a:ext uri="{FF2B5EF4-FFF2-40B4-BE49-F238E27FC236}">
              <a16:creationId xmlns:a16="http://schemas.microsoft.com/office/drawing/2014/main" id="{149B8E9F-45D0-423B-930D-D25BBC2CB6A8}"/>
            </a:ext>
          </a:extLst>
        </xdr:cNvPr>
        <xdr:cNvSpPr/>
      </xdr:nvSpPr>
      <xdr:spPr>
        <a:xfrm>
          <a:off x="1968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56424</xdr:rowOff>
    </xdr:from>
    <xdr:to>
      <xdr:col>6</xdr:col>
      <xdr:colOff>38100</xdr:colOff>
      <xdr:row>104</xdr:row>
      <xdr:rowOff>158024</xdr:rowOff>
    </xdr:to>
    <xdr:sp macro="" textlink="">
      <xdr:nvSpPr>
        <xdr:cNvPr id="415" name="フローチャート: 判断 414">
          <a:extLst>
            <a:ext uri="{FF2B5EF4-FFF2-40B4-BE49-F238E27FC236}">
              <a16:creationId xmlns:a16="http://schemas.microsoft.com/office/drawing/2014/main" id="{189E4BFF-2E96-4135-B657-A42230039EFC}"/>
            </a:ext>
          </a:extLst>
        </xdr:cNvPr>
        <xdr:cNvSpPr/>
      </xdr:nvSpPr>
      <xdr:spPr>
        <a:xfrm>
          <a:off x="1079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89C3E605-1299-4429-BBEE-787E2D5E063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3C3BF19-E513-49D0-BE3C-EB056BA59B4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2FC776BE-5079-47D8-88B4-67D4886081E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D69993DA-E883-4A21-BAF3-69FD709CEAF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47A43B0B-AB47-4952-9DBA-10A726DB680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103777</xdr:rowOff>
    </xdr:from>
    <xdr:to>
      <xdr:col>24</xdr:col>
      <xdr:colOff>114300</xdr:colOff>
      <xdr:row>105</xdr:row>
      <xdr:rowOff>33927</xdr:rowOff>
    </xdr:to>
    <xdr:sp macro="" textlink="">
      <xdr:nvSpPr>
        <xdr:cNvPr id="421" name="楕円 420">
          <a:extLst>
            <a:ext uri="{FF2B5EF4-FFF2-40B4-BE49-F238E27FC236}">
              <a16:creationId xmlns:a16="http://schemas.microsoft.com/office/drawing/2014/main" id="{57385912-3265-4E1F-8AE9-DD5C172ADC4B}"/>
            </a:ext>
          </a:extLst>
        </xdr:cNvPr>
        <xdr:cNvSpPr/>
      </xdr:nvSpPr>
      <xdr:spPr>
        <a:xfrm>
          <a:off x="45847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82204</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2498D42D-0648-4644-9ACB-3972C1B5EA29}"/>
            </a:ext>
          </a:extLst>
        </xdr:cNvPr>
        <xdr:cNvSpPr txBox="1"/>
      </xdr:nvSpPr>
      <xdr:spPr>
        <a:xfrm>
          <a:off x="4673600" y="1791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74386</xdr:rowOff>
    </xdr:from>
    <xdr:to>
      <xdr:col>20</xdr:col>
      <xdr:colOff>38100</xdr:colOff>
      <xdr:row>105</xdr:row>
      <xdr:rowOff>4536</xdr:rowOff>
    </xdr:to>
    <xdr:sp macro="" textlink="">
      <xdr:nvSpPr>
        <xdr:cNvPr id="423" name="楕円 422">
          <a:extLst>
            <a:ext uri="{FF2B5EF4-FFF2-40B4-BE49-F238E27FC236}">
              <a16:creationId xmlns:a16="http://schemas.microsoft.com/office/drawing/2014/main" id="{7B2ADA56-3E1A-4710-9D36-7076856CC0E1}"/>
            </a:ext>
          </a:extLst>
        </xdr:cNvPr>
        <xdr:cNvSpPr/>
      </xdr:nvSpPr>
      <xdr:spPr>
        <a:xfrm>
          <a:off x="3746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125186</xdr:rowOff>
    </xdr:from>
    <xdr:to>
      <xdr:col>24</xdr:col>
      <xdr:colOff>63500</xdr:colOff>
      <xdr:row>104</xdr:row>
      <xdr:rowOff>154577</xdr:rowOff>
    </xdr:to>
    <xdr:cxnSp macro="">
      <xdr:nvCxnSpPr>
        <xdr:cNvPr id="424" name="直線コネクタ 423">
          <a:extLst>
            <a:ext uri="{FF2B5EF4-FFF2-40B4-BE49-F238E27FC236}">
              <a16:creationId xmlns:a16="http://schemas.microsoft.com/office/drawing/2014/main" id="{81A0228B-5EA8-4947-9182-41B8C2B4DD46}"/>
            </a:ext>
          </a:extLst>
        </xdr:cNvPr>
        <xdr:cNvCxnSpPr/>
      </xdr:nvCxnSpPr>
      <xdr:spPr>
        <a:xfrm>
          <a:off x="3797300" y="1795598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38463</xdr:rowOff>
    </xdr:from>
    <xdr:to>
      <xdr:col>15</xdr:col>
      <xdr:colOff>101600</xdr:colOff>
      <xdr:row>104</xdr:row>
      <xdr:rowOff>140063</xdr:rowOff>
    </xdr:to>
    <xdr:sp macro="" textlink="">
      <xdr:nvSpPr>
        <xdr:cNvPr id="425" name="楕円 424">
          <a:extLst>
            <a:ext uri="{FF2B5EF4-FFF2-40B4-BE49-F238E27FC236}">
              <a16:creationId xmlns:a16="http://schemas.microsoft.com/office/drawing/2014/main" id="{922F1A54-FCBA-4570-B2D9-958A4EEA5F96}"/>
            </a:ext>
          </a:extLst>
        </xdr:cNvPr>
        <xdr:cNvSpPr/>
      </xdr:nvSpPr>
      <xdr:spPr>
        <a:xfrm>
          <a:off x="2857500" y="1786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89263</xdr:rowOff>
    </xdr:from>
    <xdr:to>
      <xdr:col>19</xdr:col>
      <xdr:colOff>177800</xdr:colOff>
      <xdr:row>104</xdr:row>
      <xdr:rowOff>125186</xdr:rowOff>
    </xdr:to>
    <xdr:cxnSp macro="">
      <xdr:nvCxnSpPr>
        <xdr:cNvPr id="426" name="直線コネクタ 425">
          <a:extLst>
            <a:ext uri="{FF2B5EF4-FFF2-40B4-BE49-F238E27FC236}">
              <a16:creationId xmlns:a16="http://schemas.microsoft.com/office/drawing/2014/main" id="{5AECA2CE-4070-4711-AE4A-D08999AA1CF6}"/>
            </a:ext>
          </a:extLst>
        </xdr:cNvPr>
        <xdr:cNvCxnSpPr/>
      </xdr:nvCxnSpPr>
      <xdr:spPr>
        <a:xfrm>
          <a:off x="2908300" y="1792006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4173</xdr:rowOff>
    </xdr:from>
    <xdr:to>
      <xdr:col>10</xdr:col>
      <xdr:colOff>165100</xdr:colOff>
      <xdr:row>104</xdr:row>
      <xdr:rowOff>105773</xdr:rowOff>
    </xdr:to>
    <xdr:sp macro="" textlink="">
      <xdr:nvSpPr>
        <xdr:cNvPr id="427" name="楕円 426">
          <a:extLst>
            <a:ext uri="{FF2B5EF4-FFF2-40B4-BE49-F238E27FC236}">
              <a16:creationId xmlns:a16="http://schemas.microsoft.com/office/drawing/2014/main" id="{5DBC7801-FC41-46A7-9EA6-7C48975809E0}"/>
            </a:ext>
          </a:extLst>
        </xdr:cNvPr>
        <xdr:cNvSpPr/>
      </xdr:nvSpPr>
      <xdr:spPr>
        <a:xfrm>
          <a:off x="1968500" y="1783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54973</xdr:rowOff>
    </xdr:from>
    <xdr:to>
      <xdr:col>15</xdr:col>
      <xdr:colOff>50800</xdr:colOff>
      <xdr:row>104</xdr:row>
      <xdr:rowOff>89263</xdr:rowOff>
    </xdr:to>
    <xdr:cxnSp macro="">
      <xdr:nvCxnSpPr>
        <xdr:cNvPr id="428" name="直線コネクタ 427">
          <a:extLst>
            <a:ext uri="{FF2B5EF4-FFF2-40B4-BE49-F238E27FC236}">
              <a16:creationId xmlns:a16="http://schemas.microsoft.com/office/drawing/2014/main" id="{5AC1614D-4F8D-407A-84A0-577711708EB9}"/>
            </a:ext>
          </a:extLst>
        </xdr:cNvPr>
        <xdr:cNvCxnSpPr/>
      </xdr:nvCxnSpPr>
      <xdr:spPr>
        <a:xfrm>
          <a:off x="2019300" y="1788577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141332</xdr:rowOff>
    </xdr:from>
    <xdr:to>
      <xdr:col>6</xdr:col>
      <xdr:colOff>38100</xdr:colOff>
      <xdr:row>104</xdr:row>
      <xdr:rowOff>71482</xdr:rowOff>
    </xdr:to>
    <xdr:sp macro="" textlink="">
      <xdr:nvSpPr>
        <xdr:cNvPr id="429" name="楕円 428">
          <a:extLst>
            <a:ext uri="{FF2B5EF4-FFF2-40B4-BE49-F238E27FC236}">
              <a16:creationId xmlns:a16="http://schemas.microsoft.com/office/drawing/2014/main" id="{94F49356-AE54-4F71-9361-9FC533FDB3D3}"/>
            </a:ext>
          </a:extLst>
        </xdr:cNvPr>
        <xdr:cNvSpPr/>
      </xdr:nvSpPr>
      <xdr:spPr>
        <a:xfrm>
          <a:off x="10795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20682</xdr:rowOff>
    </xdr:from>
    <xdr:to>
      <xdr:col>10</xdr:col>
      <xdr:colOff>114300</xdr:colOff>
      <xdr:row>104</xdr:row>
      <xdr:rowOff>54973</xdr:rowOff>
    </xdr:to>
    <xdr:cxnSp macro="">
      <xdr:nvCxnSpPr>
        <xdr:cNvPr id="430" name="直線コネクタ 429">
          <a:extLst>
            <a:ext uri="{FF2B5EF4-FFF2-40B4-BE49-F238E27FC236}">
              <a16:creationId xmlns:a16="http://schemas.microsoft.com/office/drawing/2014/main" id="{4D491711-41B3-4E3D-B68B-BC85939A9639}"/>
            </a:ext>
          </a:extLst>
        </xdr:cNvPr>
        <xdr:cNvCxnSpPr/>
      </xdr:nvCxnSpPr>
      <xdr:spPr>
        <a:xfrm>
          <a:off x="1130300" y="1785148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6366</xdr:rowOff>
    </xdr:from>
    <xdr:ext cx="405111" cy="259045"/>
    <xdr:sp macro="" textlink="">
      <xdr:nvSpPr>
        <xdr:cNvPr id="431" name="n_1aveValue【市民会館】&#10;有形固定資産減価償却率">
          <a:extLst>
            <a:ext uri="{FF2B5EF4-FFF2-40B4-BE49-F238E27FC236}">
              <a16:creationId xmlns:a16="http://schemas.microsoft.com/office/drawing/2014/main" id="{FF0215AC-AE6A-402B-80F2-A1CEF55E3EBD}"/>
            </a:ext>
          </a:extLst>
        </xdr:cNvPr>
        <xdr:cNvSpPr txBox="1"/>
      </xdr:nvSpPr>
      <xdr:spPr>
        <a:xfrm>
          <a:off x="3582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142620</xdr:rowOff>
    </xdr:from>
    <xdr:ext cx="405111" cy="259045"/>
    <xdr:sp macro="" textlink="">
      <xdr:nvSpPr>
        <xdr:cNvPr id="432" name="n_2aveValue【市民会館】&#10;有形固定資産減価償却率">
          <a:extLst>
            <a:ext uri="{FF2B5EF4-FFF2-40B4-BE49-F238E27FC236}">
              <a16:creationId xmlns:a16="http://schemas.microsoft.com/office/drawing/2014/main" id="{69485720-5621-41A9-B1D8-FC0D8EF7B549}"/>
            </a:ext>
          </a:extLst>
        </xdr:cNvPr>
        <xdr:cNvSpPr txBox="1"/>
      </xdr:nvSpPr>
      <xdr:spPr>
        <a:xfrm>
          <a:off x="27057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167113</xdr:rowOff>
    </xdr:from>
    <xdr:ext cx="405111" cy="259045"/>
    <xdr:sp macro="" textlink="">
      <xdr:nvSpPr>
        <xdr:cNvPr id="433" name="n_3aveValue【市民会館】&#10;有形固定資産減価償却率">
          <a:extLst>
            <a:ext uri="{FF2B5EF4-FFF2-40B4-BE49-F238E27FC236}">
              <a16:creationId xmlns:a16="http://schemas.microsoft.com/office/drawing/2014/main" id="{4207240A-EAF3-4353-A266-F470F9DB1A4D}"/>
            </a:ext>
          </a:extLst>
        </xdr:cNvPr>
        <xdr:cNvSpPr txBox="1"/>
      </xdr:nvSpPr>
      <xdr:spPr>
        <a:xfrm>
          <a:off x="1816744" y="1799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149151</xdr:rowOff>
    </xdr:from>
    <xdr:ext cx="405111" cy="259045"/>
    <xdr:sp macro="" textlink="">
      <xdr:nvSpPr>
        <xdr:cNvPr id="434" name="n_4aveValue【市民会館】&#10;有形固定資産減価償却率">
          <a:extLst>
            <a:ext uri="{FF2B5EF4-FFF2-40B4-BE49-F238E27FC236}">
              <a16:creationId xmlns:a16="http://schemas.microsoft.com/office/drawing/2014/main" id="{C740ADB4-0F1A-4566-99DE-1E786284BD6B}"/>
            </a:ext>
          </a:extLst>
        </xdr:cNvPr>
        <xdr:cNvSpPr txBox="1"/>
      </xdr:nvSpPr>
      <xdr:spPr>
        <a:xfrm>
          <a:off x="9277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167113</xdr:rowOff>
    </xdr:from>
    <xdr:ext cx="405111" cy="259045"/>
    <xdr:sp macro="" textlink="">
      <xdr:nvSpPr>
        <xdr:cNvPr id="435" name="n_1mainValue【市民会館】&#10;有形固定資産減価償却率">
          <a:extLst>
            <a:ext uri="{FF2B5EF4-FFF2-40B4-BE49-F238E27FC236}">
              <a16:creationId xmlns:a16="http://schemas.microsoft.com/office/drawing/2014/main" id="{C9C59899-FD67-434C-85B4-B301521EBBD8}"/>
            </a:ext>
          </a:extLst>
        </xdr:cNvPr>
        <xdr:cNvSpPr txBox="1"/>
      </xdr:nvSpPr>
      <xdr:spPr>
        <a:xfrm>
          <a:off x="3582044" y="1799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156590</xdr:rowOff>
    </xdr:from>
    <xdr:ext cx="405111" cy="259045"/>
    <xdr:sp macro="" textlink="">
      <xdr:nvSpPr>
        <xdr:cNvPr id="436" name="n_2mainValue【市民会館】&#10;有形固定資産減価償却率">
          <a:extLst>
            <a:ext uri="{FF2B5EF4-FFF2-40B4-BE49-F238E27FC236}">
              <a16:creationId xmlns:a16="http://schemas.microsoft.com/office/drawing/2014/main" id="{68D0410B-4D1B-4BDD-A7B3-D244A185FCBD}"/>
            </a:ext>
          </a:extLst>
        </xdr:cNvPr>
        <xdr:cNvSpPr txBox="1"/>
      </xdr:nvSpPr>
      <xdr:spPr>
        <a:xfrm>
          <a:off x="2705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122300</xdr:rowOff>
    </xdr:from>
    <xdr:ext cx="405111" cy="259045"/>
    <xdr:sp macro="" textlink="">
      <xdr:nvSpPr>
        <xdr:cNvPr id="437" name="n_3mainValue【市民会館】&#10;有形固定資産減価償却率">
          <a:extLst>
            <a:ext uri="{FF2B5EF4-FFF2-40B4-BE49-F238E27FC236}">
              <a16:creationId xmlns:a16="http://schemas.microsoft.com/office/drawing/2014/main" id="{6094A83C-384E-4BD2-82DA-6A45058AC522}"/>
            </a:ext>
          </a:extLst>
        </xdr:cNvPr>
        <xdr:cNvSpPr txBox="1"/>
      </xdr:nvSpPr>
      <xdr:spPr>
        <a:xfrm>
          <a:off x="1816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88009</xdr:rowOff>
    </xdr:from>
    <xdr:ext cx="405111" cy="259045"/>
    <xdr:sp macro="" textlink="">
      <xdr:nvSpPr>
        <xdr:cNvPr id="438" name="n_4mainValue【市民会館】&#10;有形固定資産減価償却率">
          <a:extLst>
            <a:ext uri="{FF2B5EF4-FFF2-40B4-BE49-F238E27FC236}">
              <a16:creationId xmlns:a16="http://schemas.microsoft.com/office/drawing/2014/main" id="{3736F2B0-AA38-4FEC-A8AD-87E07C646D54}"/>
            </a:ext>
          </a:extLst>
        </xdr:cNvPr>
        <xdr:cNvSpPr txBox="1"/>
      </xdr:nvSpPr>
      <xdr:spPr>
        <a:xfrm>
          <a:off x="927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DA9436E-177B-4969-8E5C-28BED9BD69F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A38A0ACD-F9DC-41E3-A3A9-638AA804D7A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53CF31FB-7E58-4D75-A501-D1655312B58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5DDCCE4-0B45-43CB-8510-575D5915984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7DFA4BFA-58A8-4214-8995-CF7EF859CEC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39CF4911-52A1-4C03-97D8-2B16F407533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413BE333-EB7E-49FB-8235-80F6FCE3184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8EFDD9B6-8723-4293-850F-F3D8583D9DC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E324A88E-96EA-43FA-A9D4-C0C40A23B1C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1B0AAFD7-C2FE-45AE-908B-CE85D70FCF9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a:extLst>
            <a:ext uri="{FF2B5EF4-FFF2-40B4-BE49-F238E27FC236}">
              <a16:creationId xmlns:a16="http://schemas.microsoft.com/office/drawing/2014/main" id="{B1699358-89C3-4C2E-8F9D-2023D580C3DF}"/>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0" name="テキスト ボックス 449">
          <a:extLst>
            <a:ext uri="{FF2B5EF4-FFF2-40B4-BE49-F238E27FC236}">
              <a16:creationId xmlns:a16="http://schemas.microsoft.com/office/drawing/2014/main" id="{84C77F32-4926-4CE6-A524-CFC5BD9AA2AF}"/>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a:extLst>
            <a:ext uri="{FF2B5EF4-FFF2-40B4-BE49-F238E27FC236}">
              <a16:creationId xmlns:a16="http://schemas.microsoft.com/office/drawing/2014/main" id="{5D19CE91-FC7B-42EC-8E79-95C0D51566B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2" name="テキスト ボックス 451">
          <a:extLst>
            <a:ext uri="{FF2B5EF4-FFF2-40B4-BE49-F238E27FC236}">
              <a16:creationId xmlns:a16="http://schemas.microsoft.com/office/drawing/2014/main" id="{0351B77E-87A2-49AF-8879-4DA176E391B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a:extLst>
            <a:ext uri="{FF2B5EF4-FFF2-40B4-BE49-F238E27FC236}">
              <a16:creationId xmlns:a16="http://schemas.microsoft.com/office/drawing/2014/main" id="{E99A9F42-03B8-4F27-9D7B-929F9916BA53}"/>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4" name="テキスト ボックス 453">
          <a:extLst>
            <a:ext uri="{FF2B5EF4-FFF2-40B4-BE49-F238E27FC236}">
              <a16:creationId xmlns:a16="http://schemas.microsoft.com/office/drawing/2014/main" id="{BA9DEBD5-9CFB-4841-BAAB-C244D766A5EA}"/>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a:extLst>
            <a:ext uri="{FF2B5EF4-FFF2-40B4-BE49-F238E27FC236}">
              <a16:creationId xmlns:a16="http://schemas.microsoft.com/office/drawing/2014/main" id="{D85CB32B-8389-4221-BFAE-3215FBAE8DA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6" name="テキスト ボックス 455">
          <a:extLst>
            <a:ext uri="{FF2B5EF4-FFF2-40B4-BE49-F238E27FC236}">
              <a16:creationId xmlns:a16="http://schemas.microsoft.com/office/drawing/2014/main" id="{DCA6792F-C898-469C-9107-1CFCA234725D}"/>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a:extLst>
            <a:ext uri="{FF2B5EF4-FFF2-40B4-BE49-F238E27FC236}">
              <a16:creationId xmlns:a16="http://schemas.microsoft.com/office/drawing/2014/main" id="{423C9968-1329-4A99-B717-868A29C4AD0F}"/>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8" name="テキスト ボックス 457">
          <a:extLst>
            <a:ext uri="{FF2B5EF4-FFF2-40B4-BE49-F238E27FC236}">
              <a16:creationId xmlns:a16="http://schemas.microsoft.com/office/drawing/2014/main" id="{48023F75-4EC9-4F08-89D1-155BA3274BFB}"/>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2A37585B-86EA-4F9E-8D74-89C00B67939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31F50E4D-7577-4616-A33B-D97E4190011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8F19FF52-8CBF-4C6F-A4B7-05BCD89BF68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2" name="直線コネクタ 461">
          <a:extLst>
            <a:ext uri="{FF2B5EF4-FFF2-40B4-BE49-F238E27FC236}">
              <a16:creationId xmlns:a16="http://schemas.microsoft.com/office/drawing/2014/main" id="{017E8788-C34C-4241-B806-69D9A438B403}"/>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3" name="【市民会館】&#10;一人当たり面積最小値テキスト">
          <a:extLst>
            <a:ext uri="{FF2B5EF4-FFF2-40B4-BE49-F238E27FC236}">
              <a16:creationId xmlns:a16="http://schemas.microsoft.com/office/drawing/2014/main" id="{6C20722A-E1EC-40E4-A59B-0B5A080808D2}"/>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4" name="直線コネクタ 463">
          <a:extLst>
            <a:ext uri="{FF2B5EF4-FFF2-40B4-BE49-F238E27FC236}">
              <a16:creationId xmlns:a16="http://schemas.microsoft.com/office/drawing/2014/main" id="{9CC3AA36-2239-41AB-9E93-35BB7EEBB70A}"/>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5" name="【市民会館】&#10;一人当たり面積最大値テキスト">
          <a:extLst>
            <a:ext uri="{FF2B5EF4-FFF2-40B4-BE49-F238E27FC236}">
              <a16:creationId xmlns:a16="http://schemas.microsoft.com/office/drawing/2014/main" id="{CFB791BC-3C6B-4BE8-A5F6-BC32DB095761}"/>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6" name="直線コネクタ 465">
          <a:extLst>
            <a:ext uri="{FF2B5EF4-FFF2-40B4-BE49-F238E27FC236}">
              <a16:creationId xmlns:a16="http://schemas.microsoft.com/office/drawing/2014/main" id="{48472469-3DB1-44E0-92F6-4B90687CBAF7}"/>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22877</xdr:rowOff>
    </xdr:from>
    <xdr:ext cx="469744" cy="259045"/>
    <xdr:sp macro="" textlink="">
      <xdr:nvSpPr>
        <xdr:cNvPr id="467" name="【市民会館】&#10;一人当たり面積平均値テキスト">
          <a:extLst>
            <a:ext uri="{FF2B5EF4-FFF2-40B4-BE49-F238E27FC236}">
              <a16:creationId xmlns:a16="http://schemas.microsoft.com/office/drawing/2014/main" id="{58F6BDB6-351F-4667-BD57-9463C7BCC53D}"/>
            </a:ext>
          </a:extLst>
        </xdr:cNvPr>
        <xdr:cNvSpPr txBox="1"/>
      </xdr:nvSpPr>
      <xdr:spPr>
        <a:xfrm>
          <a:off x="10515600" y="1802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8" name="フローチャート: 判断 467">
          <a:extLst>
            <a:ext uri="{FF2B5EF4-FFF2-40B4-BE49-F238E27FC236}">
              <a16:creationId xmlns:a16="http://schemas.microsoft.com/office/drawing/2014/main" id="{893463C2-F9F1-46CB-BDFE-BA3F6D849592}"/>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9" name="フローチャート: 判断 468">
          <a:extLst>
            <a:ext uri="{FF2B5EF4-FFF2-40B4-BE49-F238E27FC236}">
              <a16:creationId xmlns:a16="http://schemas.microsoft.com/office/drawing/2014/main" id="{4ABC7A57-7DC9-40F9-A11E-F59FD150F381}"/>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70" name="フローチャート: 判断 469">
          <a:extLst>
            <a:ext uri="{FF2B5EF4-FFF2-40B4-BE49-F238E27FC236}">
              <a16:creationId xmlns:a16="http://schemas.microsoft.com/office/drawing/2014/main" id="{4CE8F542-FC04-4250-B1A8-7CE19B4D9219}"/>
            </a:ext>
          </a:extLst>
        </xdr:cNvPr>
        <xdr:cNvSpPr/>
      </xdr:nvSpPr>
      <xdr:spPr>
        <a:xfrm>
          <a:off x="8699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128270</xdr:rowOff>
    </xdr:from>
    <xdr:to>
      <xdr:col>41</xdr:col>
      <xdr:colOff>101600</xdr:colOff>
      <xdr:row>104</xdr:row>
      <xdr:rowOff>58420</xdr:rowOff>
    </xdr:to>
    <xdr:sp macro="" textlink="">
      <xdr:nvSpPr>
        <xdr:cNvPr id="471" name="フローチャート: 判断 470">
          <a:extLst>
            <a:ext uri="{FF2B5EF4-FFF2-40B4-BE49-F238E27FC236}">
              <a16:creationId xmlns:a16="http://schemas.microsoft.com/office/drawing/2014/main" id="{8DFEBB81-090E-422F-B233-1C3E3AC48CD6}"/>
            </a:ext>
          </a:extLst>
        </xdr:cNvPr>
        <xdr:cNvSpPr/>
      </xdr:nvSpPr>
      <xdr:spPr>
        <a:xfrm>
          <a:off x="7810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128270</xdr:rowOff>
    </xdr:from>
    <xdr:to>
      <xdr:col>36</xdr:col>
      <xdr:colOff>165100</xdr:colOff>
      <xdr:row>104</xdr:row>
      <xdr:rowOff>58420</xdr:rowOff>
    </xdr:to>
    <xdr:sp macro="" textlink="">
      <xdr:nvSpPr>
        <xdr:cNvPr id="472" name="フローチャート: 判断 471">
          <a:extLst>
            <a:ext uri="{FF2B5EF4-FFF2-40B4-BE49-F238E27FC236}">
              <a16:creationId xmlns:a16="http://schemas.microsoft.com/office/drawing/2014/main" id="{21D13610-6C33-4FD9-8882-71DB27DEB6CF}"/>
            </a:ext>
          </a:extLst>
        </xdr:cNvPr>
        <xdr:cNvSpPr/>
      </xdr:nvSpPr>
      <xdr:spPr>
        <a:xfrm>
          <a:off x="692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3EE0C83D-422D-4134-A4D2-B02AC940A0B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50F31B5B-944C-4ABA-A4D6-8E36933B96C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2D4AD029-6710-4D8E-9313-FE366AACAC2D}"/>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5AEFE411-3654-48E4-AC21-A3F6F939382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D9BBC09E-E4A9-43BB-A8ED-1BDEBF98C5F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6350</xdr:rowOff>
    </xdr:from>
    <xdr:to>
      <xdr:col>55</xdr:col>
      <xdr:colOff>50800</xdr:colOff>
      <xdr:row>101</xdr:row>
      <xdr:rowOff>107950</xdr:rowOff>
    </xdr:to>
    <xdr:sp macro="" textlink="">
      <xdr:nvSpPr>
        <xdr:cNvPr id="478" name="楕円 477">
          <a:extLst>
            <a:ext uri="{FF2B5EF4-FFF2-40B4-BE49-F238E27FC236}">
              <a16:creationId xmlns:a16="http://schemas.microsoft.com/office/drawing/2014/main" id="{183C3D38-4782-42C1-BC30-492BBE8CFEB4}"/>
            </a:ext>
          </a:extLst>
        </xdr:cNvPr>
        <xdr:cNvSpPr/>
      </xdr:nvSpPr>
      <xdr:spPr>
        <a:xfrm>
          <a:off x="104267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92727</xdr:rowOff>
    </xdr:from>
    <xdr:ext cx="469744" cy="259045"/>
    <xdr:sp macro="" textlink="">
      <xdr:nvSpPr>
        <xdr:cNvPr id="479" name="【市民会館】&#10;一人当たり面積該当値テキスト">
          <a:extLst>
            <a:ext uri="{FF2B5EF4-FFF2-40B4-BE49-F238E27FC236}">
              <a16:creationId xmlns:a16="http://schemas.microsoft.com/office/drawing/2014/main" id="{143B0FC1-7D62-4F50-9E0C-0BC465E027F1}"/>
            </a:ext>
          </a:extLst>
        </xdr:cNvPr>
        <xdr:cNvSpPr txBox="1"/>
      </xdr:nvSpPr>
      <xdr:spPr>
        <a:xfrm>
          <a:off x="10515600" y="1723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6350</xdr:rowOff>
    </xdr:from>
    <xdr:to>
      <xdr:col>50</xdr:col>
      <xdr:colOff>165100</xdr:colOff>
      <xdr:row>101</xdr:row>
      <xdr:rowOff>107950</xdr:rowOff>
    </xdr:to>
    <xdr:sp macro="" textlink="">
      <xdr:nvSpPr>
        <xdr:cNvPr id="480" name="楕円 479">
          <a:extLst>
            <a:ext uri="{FF2B5EF4-FFF2-40B4-BE49-F238E27FC236}">
              <a16:creationId xmlns:a16="http://schemas.microsoft.com/office/drawing/2014/main" id="{91D04BAD-E7D4-491E-B167-DADA3EEF695D}"/>
            </a:ext>
          </a:extLst>
        </xdr:cNvPr>
        <xdr:cNvSpPr/>
      </xdr:nvSpPr>
      <xdr:spPr>
        <a:xfrm>
          <a:off x="9588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57150</xdr:rowOff>
    </xdr:from>
    <xdr:to>
      <xdr:col>55</xdr:col>
      <xdr:colOff>0</xdr:colOff>
      <xdr:row>101</xdr:row>
      <xdr:rowOff>57150</xdr:rowOff>
    </xdr:to>
    <xdr:cxnSp macro="">
      <xdr:nvCxnSpPr>
        <xdr:cNvPr id="481" name="直線コネクタ 480">
          <a:extLst>
            <a:ext uri="{FF2B5EF4-FFF2-40B4-BE49-F238E27FC236}">
              <a16:creationId xmlns:a16="http://schemas.microsoft.com/office/drawing/2014/main" id="{DF3769A4-1F30-4E73-9BB0-FF893B47085B}"/>
            </a:ext>
          </a:extLst>
        </xdr:cNvPr>
        <xdr:cNvCxnSpPr/>
      </xdr:nvCxnSpPr>
      <xdr:spPr>
        <a:xfrm>
          <a:off x="9639300" y="17373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6350</xdr:rowOff>
    </xdr:from>
    <xdr:to>
      <xdr:col>46</xdr:col>
      <xdr:colOff>38100</xdr:colOff>
      <xdr:row>101</xdr:row>
      <xdr:rowOff>107950</xdr:rowOff>
    </xdr:to>
    <xdr:sp macro="" textlink="">
      <xdr:nvSpPr>
        <xdr:cNvPr id="482" name="楕円 481">
          <a:extLst>
            <a:ext uri="{FF2B5EF4-FFF2-40B4-BE49-F238E27FC236}">
              <a16:creationId xmlns:a16="http://schemas.microsoft.com/office/drawing/2014/main" id="{27875979-1209-46CB-AFBD-7E79613B099A}"/>
            </a:ext>
          </a:extLst>
        </xdr:cNvPr>
        <xdr:cNvSpPr/>
      </xdr:nvSpPr>
      <xdr:spPr>
        <a:xfrm>
          <a:off x="8699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57150</xdr:rowOff>
    </xdr:from>
    <xdr:to>
      <xdr:col>50</xdr:col>
      <xdr:colOff>114300</xdr:colOff>
      <xdr:row>101</xdr:row>
      <xdr:rowOff>57150</xdr:rowOff>
    </xdr:to>
    <xdr:cxnSp macro="">
      <xdr:nvCxnSpPr>
        <xdr:cNvPr id="483" name="直線コネクタ 482">
          <a:extLst>
            <a:ext uri="{FF2B5EF4-FFF2-40B4-BE49-F238E27FC236}">
              <a16:creationId xmlns:a16="http://schemas.microsoft.com/office/drawing/2014/main" id="{690C370E-62CC-4B5F-9E80-91C57C5514AE}"/>
            </a:ext>
          </a:extLst>
        </xdr:cNvPr>
        <xdr:cNvCxnSpPr/>
      </xdr:nvCxnSpPr>
      <xdr:spPr>
        <a:xfrm>
          <a:off x="8750300" y="1737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29211</xdr:rowOff>
    </xdr:from>
    <xdr:to>
      <xdr:col>41</xdr:col>
      <xdr:colOff>101600</xdr:colOff>
      <xdr:row>101</xdr:row>
      <xdr:rowOff>130811</xdr:rowOff>
    </xdr:to>
    <xdr:sp macro="" textlink="">
      <xdr:nvSpPr>
        <xdr:cNvPr id="484" name="楕円 483">
          <a:extLst>
            <a:ext uri="{FF2B5EF4-FFF2-40B4-BE49-F238E27FC236}">
              <a16:creationId xmlns:a16="http://schemas.microsoft.com/office/drawing/2014/main" id="{DA10E216-7575-49CB-A43F-27647F7D4AE8}"/>
            </a:ext>
          </a:extLst>
        </xdr:cNvPr>
        <xdr:cNvSpPr/>
      </xdr:nvSpPr>
      <xdr:spPr>
        <a:xfrm>
          <a:off x="7810500" y="17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57150</xdr:rowOff>
    </xdr:from>
    <xdr:to>
      <xdr:col>45</xdr:col>
      <xdr:colOff>177800</xdr:colOff>
      <xdr:row>101</xdr:row>
      <xdr:rowOff>80011</xdr:rowOff>
    </xdr:to>
    <xdr:cxnSp macro="">
      <xdr:nvCxnSpPr>
        <xdr:cNvPr id="485" name="直線コネクタ 484">
          <a:extLst>
            <a:ext uri="{FF2B5EF4-FFF2-40B4-BE49-F238E27FC236}">
              <a16:creationId xmlns:a16="http://schemas.microsoft.com/office/drawing/2014/main" id="{4A457AD4-55E3-4BCE-AB91-05E12ADA8092}"/>
            </a:ext>
          </a:extLst>
        </xdr:cNvPr>
        <xdr:cNvCxnSpPr/>
      </xdr:nvCxnSpPr>
      <xdr:spPr>
        <a:xfrm flipV="1">
          <a:off x="7861300" y="173736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21589</xdr:rowOff>
    </xdr:from>
    <xdr:to>
      <xdr:col>36</xdr:col>
      <xdr:colOff>165100</xdr:colOff>
      <xdr:row>101</xdr:row>
      <xdr:rowOff>123189</xdr:rowOff>
    </xdr:to>
    <xdr:sp macro="" textlink="">
      <xdr:nvSpPr>
        <xdr:cNvPr id="486" name="楕円 485">
          <a:extLst>
            <a:ext uri="{FF2B5EF4-FFF2-40B4-BE49-F238E27FC236}">
              <a16:creationId xmlns:a16="http://schemas.microsoft.com/office/drawing/2014/main" id="{1E2B5972-BEBC-4AB9-AC04-D674AF5BEF5A}"/>
            </a:ext>
          </a:extLst>
        </xdr:cNvPr>
        <xdr:cNvSpPr/>
      </xdr:nvSpPr>
      <xdr:spPr>
        <a:xfrm>
          <a:off x="6921500" y="1733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72389</xdr:rowOff>
    </xdr:from>
    <xdr:to>
      <xdr:col>41</xdr:col>
      <xdr:colOff>50800</xdr:colOff>
      <xdr:row>101</xdr:row>
      <xdr:rowOff>80011</xdr:rowOff>
    </xdr:to>
    <xdr:cxnSp macro="">
      <xdr:nvCxnSpPr>
        <xdr:cNvPr id="487" name="直線コネクタ 486">
          <a:extLst>
            <a:ext uri="{FF2B5EF4-FFF2-40B4-BE49-F238E27FC236}">
              <a16:creationId xmlns:a16="http://schemas.microsoft.com/office/drawing/2014/main" id="{1DA6BEF6-733F-4867-A41B-B0DB71121BD3}"/>
            </a:ext>
          </a:extLst>
        </xdr:cNvPr>
        <xdr:cNvCxnSpPr/>
      </xdr:nvCxnSpPr>
      <xdr:spPr>
        <a:xfrm>
          <a:off x="6972300" y="173888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88" name="n_1aveValue【市民会館】&#10;一人当たり面積">
          <a:extLst>
            <a:ext uri="{FF2B5EF4-FFF2-40B4-BE49-F238E27FC236}">
              <a16:creationId xmlns:a16="http://schemas.microsoft.com/office/drawing/2014/main" id="{4E17B998-5A78-4775-A4AF-362E4DEB9F81}"/>
            </a:ext>
          </a:extLst>
        </xdr:cNvPr>
        <xdr:cNvSpPr txBox="1"/>
      </xdr:nvSpPr>
      <xdr:spPr>
        <a:xfrm>
          <a:off x="9391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11447</xdr:rowOff>
    </xdr:from>
    <xdr:ext cx="469744" cy="259045"/>
    <xdr:sp macro="" textlink="">
      <xdr:nvSpPr>
        <xdr:cNvPr id="489" name="n_2aveValue【市民会館】&#10;一人当たり面積">
          <a:extLst>
            <a:ext uri="{FF2B5EF4-FFF2-40B4-BE49-F238E27FC236}">
              <a16:creationId xmlns:a16="http://schemas.microsoft.com/office/drawing/2014/main" id="{99835C3B-ACDA-4EB6-B01D-CDF3FB4D30F6}"/>
            </a:ext>
          </a:extLst>
        </xdr:cNvPr>
        <xdr:cNvSpPr txBox="1"/>
      </xdr:nvSpPr>
      <xdr:spPr>
        <a:xfrm>
          <a:off x="8515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49547</xdr:rowOff>
    </xdr:from>
    <xdr:ext cx="469744" cy="259045"/>
    <xdr:sp macro="" textlink="">
      <xdr:nvSpPr>
        <xdr:cNvPr id="490" name="n_3aveValue【市民会館】&#10;一人当たり面積">
          <a:extLst>
            <a:ext uri="{FF2B5EF4-FFF2-40B4-BE49-F238E27FC236}">
              <a16:creationId xmlns:a16="http://schemas.microsoft.com/office/drawing/2014/main" id="{0EB019B2-8CCE-4496-A156-3F472CB662F1}"/>
            </a:ext>
          </a:extLst>
        </xdr:cNvPr>
        <xdr:cNvSpPr txBox="1"/>
      </xdr:nvSpPr>
      <xdr:spPr>
        <a:xfrm>
          <a:off x="7626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49547</xdr:rowOff>
    </xdr:from>
    <xdr:ext cx="469744" cy="259045"/>
    <xdr:sp macro="" textlink="">
      <xdr:nvSpPr>
        <xdr:cNvPr id="491" name="n_4aveValue【市民会館】&#10;一人当たり面積">
          <a:extLst>
            <a:ext uri="{FF2B5EF4-FFF2-40B4-BE49-F238E27FC236}">
              <a16:creationId xmlns:a16="http://schemas.microsoft.com/office/drawing/2014/main" id="{C7A4C257-3AD7-4849-A39F-A25E97009736}"/>
            </a:ext>
          </a:extLst>
        </xdr:cNvPr>
        <xdr:cNvSpPr txBox="1"/>
      </xdr:nvSpPr>
      <xdr:spPr>
        <a:xfrm>
          <a:off x="6737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124477</xdr:rowOff>
    </xdr:from>
    <xdr:ext cx="469744" cy="259045"/>
    <xdr:sp macro="" textlink="">
      <xdr:nvSpPr>
        <xdr:cNvPr id="492" name="n_1mainValue【市民会館】&#10;一人当たり面積">
          <a:extLst>
            <a:ext uri="{FF2B5EF4-FFF2-40B4-BE49-F238E27FC236}">
              <a16:creationId xmlns:a16="http://schemas.microsoft.com/office/drawing/2014/main" id="{68D1D7B5-FDAC-437B-A25E-69361393A299}"/>
            </a:ext>
          </a:extLst>
        </xdr:cNvPr>
        <xdr:cNvSpPr txBox="1"/>
      </xdr:nvSpPr>
      <xdr:spPr>
        <a:xfrm>
          <a:off x="93917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124477</xdr:rowOff>
    </xdr:from>
    <xdr:ext cx="469744" cy="259045"/>
    <xdr:sp macro="" textlink="">
      <xdr:nvSpPr>
        <xdr:cNvPr id="493" name="n_2mainValue【市民会館】&#10;一人当たり面積">
          <a:extLst>
            <a:ext uri="{FF2B5EF4-FFF2-40B4-BE49-F238E27FC236}">
              <a16:creationId xmlns:a16="http://schemas.microsoft.com/office/drawing/2014/main" id="{64C016CB-2366-4329-963F-606050D8F36D}"/>
            </a:ext>
          </a:extLst>
        </xdr:cNvPr>
        <xdr:cNvSpPr txBox="1"/>
      </xdr:nvSpPr>
      <xdr:spPr>
        <a:xfrm>
          <a:off x="85154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147338</xdr:rowOff>
    </xdr:from>
    <xdr:ext cx="469744" cy="259045"/>
    <xdr:sp macro="" textlink="">
      <xdr:nvSpPr>
        <xdr:cNvPr id="494" name="n_3mainValue【市民会館】&#10;一人当たり面積">
          <a:extLst>
            <a:ext uri="{FF2B5EF4-FFF2-40B4-BE49-F238E27FC236}">
              <a16:creationId xmlns:a16="http://schemas.microsoft.com/office/drawing/2014/main" id="{6E03384E-F73C-48F6-8C64-E72B91CDC49C}"/>
            </a:ext>
          </a:extLst>
        </xdr:cNvPr>
        <xdr:cNvSpPr txBox="1"/>
      </xdr:nvSpPr>
      <xdr:spPr>
        <a:xfrm>
          <a:off x="7626427" y="1712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139716</xdr:rowOff>
    </xdr:from>
    <xdr:ext cx="469744" cy="259045"/>
    <xdr:sp macro="" textlink="">
      <xdr:nvSpPr>
        <xdr:cNvPr id="495" name="n_4mainValue【市民会館】&#10;一人当たり面積">
          <a:extLst>
            <a:ext uri="{FF2B5EF4-FFF2-40B4-BE49-F238E27FC236}">
              <a16:creationId xmlns:a16="http://schemas.microsoft.com/office/drawing/2014/main" id="{CC7F84FA-56D2-4CC5-A7E9-7415F2F2528D}"/>
            </a:ext>
          </a:extLst>
        </xdr:cNvPr>
        <xdr:cNvSpPr txBox="1"/>
      </xdr:nvSpPr>
      <xdr:spPr>
        <a:xfrm>
          <a:off x="6737427" y="1711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F136BA15-7D45-4080-909F-8613F49C4FA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9F8EFB70-2CE8-488C-A5E0-50B2AB16FFA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3E4B172B-5ECC-45E4-90C7-1025A279113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CBBB6F4A-6E9B-44BE-9E4E-D3723E868B1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9326CD01-72C1-4020-AD80-A0A267E09E0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EB0F9660-96F2-4998-89A0-DA765984391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55778C52-80D1-4140-8A1B-203C22BEBF7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4B24793F-3CD3-4C82-96F0-F43F2E408F7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30B627E8-1944-44D3-A3DF-9C03AD9417A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D333ED96-A4EA-4137-952E-0369C0EB355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E6BCBB94-3F30-45FD-9B0B-2BC36013A08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7" name="直線コネクタ 506">
          <a:extLst>
            <a:ext uri="{FF2B5EF4-FFF2-40B4-BE49-F238E27FC236}">
              <a16:creationId xmlns:a16="http://schemas.microsoft.com/office/drawing/2014/main" id="{544CD320-19D3-4F84-BF7C-7B804E89D02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3DB4356A-F1C6-4EFE-BEA4-A76782E2727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9" name="直線コネクタ 508">
          <a:extLst>
            <a:ext uri="{FF2B5EF4-FFF2-40B4-BE49-F238E27FC236}">
              <a16:creationId xmlns:a16="http://schemas.microsoft.com/office/drawing/2014/main" id="{12640F2C-D40A-4754-9920-7F5A20A023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0" name="テキスト ボックス 509">
          <a:extLst>
            <a:ext uri="{FF2B5EF4-FFF2-40B4-BE49-F238E27FC236}">
              <a16:creationId xmlns:a16="http://schemas.microsoft.com/office/drawing/2014/main" id="{3FBFA107-3FD2-4010-A65F-33238FC8757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1" name="直線コネクタ 510">
          <a:extLst>
            <a:ext uri="{FF2B5EF4-FFF2-40B4-BE49-F238E27FC236}">
              <a16:creationId xmlns:a16="http://schemas.microsoft.com/office/drawing/2014/main" id="{681F400A-1991-4FAC-B0D5-44BF857938BF}"/>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2" name="テキスト ボックス 511">
          <a:extLst>
            <a:ext uri="{FF2B5EF4-FFF2-40B4-BE49-F238E27FC236}">
              <a16:creationId xmlns:a16="http://schemas.microsoft.com/office/drawing/2014/main" id="{275BCE83-495E-4568-8E37-1030C512AB4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3" name="直線コネクタ 512">
          <a:extLst>
            <a:ext uri="{FF2B5EF4-FFF2-40B4-BE49-F238E27FC236}">
              <a16:creationId xmlns:a16="http://schemas.microsoft.com/office/drawing/2014/main" id="{B12A4A36-C74D-4216-A52A-48F26765877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4" name="テキスト ボックス 513">
          <a:extLst>
            <a:ext uri="{FF2B5EF4-FFF2-40B4-BE49-F238E27FC236}">
              <a16:creationId xmlns:a16="http://schemas.microsoft.com/office/drawing/2014/main" id="{15E72394-3FD4-491E-B717-F977313DB063}"/>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5" name="直線コネクタ 514">
          <a:extLst>
            <a:ext uri="{FF2B5EF4-FFF2-40B4-BE49-F238E27FC236}">
              <a16:creationId xmlns:a16="http://schemas.microsoft.com/office/drawing/2014/main" id="{5BE860A9-C5A8-4D66-991C-8831B32C9DBF}"/>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6" name="テキスト ボックス 515">
          <a:extLst>
            <a:ext uri="{FF2B5EF4-FFF2-40B4-BE49-F238E27FC236}">
              <a16:creationId xmlns:a16="http://schemas.microsoft.com/office/drawing/2014/main" id="{578B06C2-CB90-49D7-897B-37FE3226935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1F40EC81-A53F-421F-A2DE-FD4246EDAA9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8" name="テキスト ボックス 517">
          <a:extLst>
            <a:ext uri="{FF2B5EF4-FFF2-40B4-BE49-F238E27FC236}">
              <a16:creationId xmlns:a16="http://schemas.microsoft.com/office/drawing/2014/main" id="{428C4CF4-B7E7-426C-9C99-E257183F1C73}"/>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a:extLst>
            <a:ext uri="{FF2B5EF4-FFF2-40B4-BE49-F238E27FC236}">
              <a16:creationId xmlns:a16="http://schemas.microsoft.com/office/drawing/2014/main" id="{980BBE2A-C6A6-432B-B1F3-0E632756371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20" name="直線コネクタ 519">
          <a:extLst>
            <a:ext uri="{FF2B5EF4-FFF2-40B4-BE49-F238E27FC236}">
              <a16:creationId xmlns:a16="http://schemas.microsoft.com/office/drawing/2014/main" id="{E8F6C74E-25B8-4493-B382-1FE62A2D9BF6}"/>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21" name="【一般廃棄物処理施設】&#10;有形固定資産減価償却率最小値テキスト">
          <a:extLst>
            <a:ext uri="{FF2B5EF4-FFF2-40B4-BE49-F238E27FC236}">
              <a16:creationId xmlns:a16="http://schemas.microsoft.com/office/drawing/2014/main" id="{91FFAA04-B834-4E35-99A6-260A627F4CB5}"/>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2" name="直線コネクタ 521">
          <a:extLst>
            <a:ext uri="{FF2B5EF4-FFF2-40B4-BE49-F238E27FC236}">
              <a16:creationId xmlns:a16="http://schemas.microsoft.com/office/drawing/2014/main" id="{16604B86-53A3-4CC2-971D-9CBF3D112EEE}"/>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3" name="【一般廃棄物処理施設】&#10;有形固定資産減価償却率最大値テキスト">
          <a:extLst>
            <a:ext uri="{FF2B5EF4-FFF2-40B4-BE49-F238E27FC236}">
              <a16:creationId xmlns:a16="http://schemas.microsoft.com/office/drawing/2014/main" id="{ECE189E2-E0F7-480E-B39B-BB1022EF4677}"/>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4" name="直線コネクタ 523">
          <a:extLst>
            <a:ext uri="{FF2B5EF4-FFF2-40B4-BE49-F238E27FC236}">
              <a16:creationId xmlns:a16="http://schemas.microsoft.com/office/drawing/2014/main" id="{139D2DDA-5712-49B2-A472-5EE773CF48E0}"/>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5" name="【一般廃棄物処理施設】&#10;有形固定資産減価償却率平均値テキスト">
          <a:extLst>
            <a:ext uri="{FF2B5EF4-FFF2-40B4-BE49-F238E27FC236}">
              <a16:creationId xmlns:a16="http://schemas.microsoft.com/office/drawing/2014/main" id="{88B5ADB6-B7F8-4F2D-BBB5-7858F6294427}"/>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6" name="フローチャート: 判断 525">
          <a:extLst>
            <a:ext uri="{FF2B5EF4-FFF2-40B4-BE49-F238E27FC236}">
              <a16:creationId xmlns:a16="http://schemas.microsoft.com/office/drawing/2014/main" id="{46FECB34-D065-4D62-8D90-377F802561CF}"/>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7" name="フローチャート: 判断 526">
          <a:extLst>
            <a:ext uri="{FF2B5EF4-FFF2-40B4-BE49-F238E27FC236}">
              <a16:creationId xmlns:a16="http://schemas.microsoft.com/office/drawing/2014/main" id="{8B074E6D-46C3-4A83-AEA6-3FA1E755AB4B}"/>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8" name="フローチャート: 判断 527">
          <a:extLst>
            <a:ext uri="{FF2B5EF4-FFF2-40B4-BE49-F238E27FC236}">
              <a16:creationId xmlns:a16="http://schemas.microsoft.com/office/drawing/2014/main" id="{F8BF76CB-8E46-4694-B88B-507C64E9D11F}"/>
            </a:ext>
          </a:extLst>
        </xdr:cNvPr>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166370</xdr:rowOff>
    </xdr:from>
    <xdr:to>
      <xdr:col>72</xdr:col>
      <xdr:colOff>38100</xdr:colOff>
      <xdr:row>38</xdr:row>
      <xdr:rowOff>96520</xdr:rowOff>
    </xdr:to>
    <xdr:sp macro="" textlink="">
      <xdr:nvSpPr>
        <xdr:cNvPr id="529" name="フローチャート: 判断 528">
          <a:extLst>
            <a:ext uri="{FF2B5EF4-FFF2-40B4-BE49-F238E27FC236}">
              <a16:creationId xmlns:a16="http://schemas.microsoft.com/office/drawing/2014/main" id="{D3D6B3D8-9922-4D7E-B396-BAA1F18C1E62}"/>
            </a:ext>
          </a:extLst>
        </xdr:cNvPr>
        <xdr:cNvSpPr/>
      </xdr:nvSpPr>
      <xdr:spPr>
        <a:xfrm>
          <a:off x="13652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12065</xdr:rowOff>
    </xdr:from>
    <xdr:to>
      <xdr:col>67</xdr:col>
      <xdr:colOff>101600</xdr:colOff>
      <xdr:row>38</xdr:row>
      <xdr:rowOff>113665</xdr:rowOff>
    </xdr:to>
    <xdr:sp macro="" textlink="">
      <xdr:nvSpPr>
        <xdr:cNvPr id="530" name="フローチャート: 判断 529">
          <a:extLst>
            <a:ext uri="{FF2B5EF4-FFF2-40B4-BE49-F238E27FC236}">
              <a16:creationId xmlns:a16="http://schemas.microsoft.com/office/drawing/2014/main" id="{A16932AF-6219-4275-83E4-5F5C64489E3C}"/>
            </a:ext>
          </a:extLst>
        </xdr:cNvPr>
        <xdr:cNvSpPr/>
      </xdr:nvSpPr>
      <xdr:spPr>
        <a:xfrm>
          <a:off x="12763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4682C3C0-59CB-4B6E-BA1E-0503640C856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5E60A590-EF28-4AE3-AC78-F13490A3845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48EC8060-18BD-4B01-A4A9-D5FDB15A175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D2943F84-1AEB-4B44-8B72-644713FE150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A945435A-4FC8-4909-947B-302A075F3E7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116840</xdr:rowOff>
    </xdr:from>
    <xdr:to>
      <xdr:col>85</xdr:col>
      <xdr:colOff>177800</xdr:colOff>
      <xdr:row>35</xdr:row>
      <xdr:rowOff>46990</xdr:rowOff>
    </xdr:to>
    <xdr:sp macro="" textlink="">
      <xdr:nvSpPr>
        <xdr:cNvPr id="536" name="楕円 535">
          <a:extLst>
            <a:ext uri="{FF2B5EF4-FFF2-40B4-BE49-F238E27FC236}">
              <a16:creationId xmlns:a16="http://schemas.microsoft.com/office/drawing/2014/main" id="{F3146E9D-EE3D-4ADB-80CF-8992565D7836}"/>
            </a:ext>
          </a:extLst>
        </xdr:cNvPr>
        <xdr:cNvSpPr/>
      </xdr:nvSpPr>
      <xdr:spPr>
        <a:xfrm>
          <a:off x="162687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139717</xdr:rowOff>
    </xdr:from>
    <xdr:ext cx="405111" cy="259045"/>
    <xdr:sp macro="" textlink="">
      <xdr:nvSpPr>
        <xdr:cNvPr id="537" name="【一般廃棄物処理施設】&#10;有形固定資産減価償却率該当値テキスト">
          <a:extLst>
            <a:ext uri="{FF2B5EF4-FFF2-40B4-BE49-F238E27FC236}">
              <a16:creationId xmlns:a16="http://schemas.microsoft.com/office/drawing/2014/main" id="{E9E75FDA-DA67-4FA5-A431-9DE7F2E0D818}"/>
            </a:ext>
          </a:extLst>
        </xdr:cNvPr>
        <xdr:cNvSpPr txBox="1"/>
      </xdr:nvSpPr>
      <xdr:spPr>
        <a:xfrm>
          <a:off x="16357600"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67310</xdr:rowOff>
    </xdr:from>
    <xdr:to>
      <xdr:col>81</xdr:col>
      <xdr:colOff>101600</xdr:colOff>
      <xdr:row>34</xdr:row>
      <xdr:rowOff>168910</xdr:rowOff>
    </xdr:to>
    <xdr:sp macro="" textlink="">
      <xdr:nvSpPr>
        <xdr:cNvPr id="538" name="楕円 537">
          <a:extLst>
            <a:ext uri="{FF2B5EF4-FFF2-40B4-BE49-F238E27FC236}">
              <a16:creationId xmlns:a16="http://schemas.microsoft.com/office/drawing/2014/main" id="{CF91A55B-8648-4C2D-B22F-78778991356A}"/>
            </a:ext>
          </a:extLst>
        </xdr:cNvPr>
        <xdr:cNvSpPr/>
      </xdr:nvSpPr>
      <xdr:spPr>
        <a:xfrm>
          <a:off x="15430500" y="589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118110</xdr:rowOff>
    </xdr:from>
    <xdr:to>
      <xdr:col>85</xdr:col>
      <xdr:colOff>127000</xdr:colOff>
      <xdr:row>34</xdr:row>
      <xdr:rowOff>167640</xdr:rowOff>
    </xdr:to>
    <xdr:cxnSp macro="">
      <xdr:nvCxnSpPr>
        <xdr:cNvPr id="539" name="直線コネクタ 538">
          <a:extLst>
            <a:ext uri="{FF2B5EF4-FFF2-40B4-BE49-F238E27FC236}">
              <a16:creationId xmlns:a16="http://schemas.microsoft.com/office/drawing/2014/main" id="{732FBB98-0D9B-4D72-8B31-67BC498FFA75}"/>
            </a:ext>
          </a:extLst>
        </xdr:cNvPr>
        <xdr:cNvCxnSpPr/>
      </xdr:nvCxnSpPr>
      <xdr:spPr>
        <a:xfrm>
          <a:off x="15481300" y="594741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12065</xdr:rowOff>
    </xdr:from>
    <xdr:to>
      <xdr:col>76</xdr:col>
      <xdr:colOff>165100</xdr:colOff>
      <xdr:row>34</xdr:row>
      <xdr:rowOff>113665</xdr:rowOff>
    </xdr:to>
    <xdr:sp macro="" textlink="">
      <xdr:nvSpPr>
        <xdr:cNvPr id="540" name="楕円 539">
          <a:extLst>
            <a:ext uri="{FF2B5EF4-FFF2-40B4-BE49-F238E27FC236}">
              <a16:creationId xmlns:a16="http://schemas.microsoft.com/office/drawing/2014/main" id="{126509B8-F315-45CB-AEA5-3720C0FCAFE0}"/>
            </a:ext>
          </a:extLst>
        </xdr:cNvPr>
        <xdr:cNvSpPr/>
      </xdr:nvSpPr>
      <xdr:spPr>
        <a:xfrm>
          <a:off x="14541500" y="58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62865</xdr:rowOff>
    </xdr:from>
    <xdr:to>
      <xdr:col>81</xdr:col>
      <xdr:colOff>50800</xdr:colOff>
      <xdr:row>34</xdr:row>
      <xdr:rowOff>118110</xdr:rowOff>
    </xdr:to>
    <xdr:cxnSp macro="">
      <xdr:nvCxnSpPr>
        <xdr:cNvPr id="541" name="直線コネクタ 540">
          <a:extLst>
            <a:ext uri="{FF2B5EF4-FFF2-40B4-BE49-F238E27FC236}">
              <a16:creationId xmlns:a16="http://schemas.microsoft.com/office/drawing/2014/main" id="{AD2298A1-EE33-43DB-94B1-1078C32A630C}"/>
            </a:ext>
          </a:extLst>
        </xdr:cNvPr>
        <xdr:cNvCxnSpPr/>
      </xdr:nvCxnSpPr>
      <xdr:spPr>
        <a:xfrm>
          <a:off x="14592300" y="589216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50165</xdr:rowOff>
    </xdr:from>
    <xdr:to>
      <xdr:col>72</xdr:col>
      <xdr:colOff>38100</xdr:colOff>
      <xdr:row>33</xdr:row>
      <xdr:rowOff>151765</xdr:rowOff>
    </xdr:to>
    <xdr:sp macro="" textlink="">
      <xdr:nvSpPr>
        <xdr:cNvPr id="542" name="楕円 541">
          <a:extLst>
            <a:ext uri="{FF2B5EF4-FFF2-40B4-BE49-F238E27FC236}">
              <a16:creationId xmlns:a16="http://schemas.microsoft.com/office/drawing/2014/main" id="{89592FDC-B238-40E8-BFC2-B092A92AD9DB}"/>
            </a:ext>
          </a:extLst>
        </xdr:cNvPr>
        <xdr:cNvSpPr/>
      </xdr:nvSpPr>
      <xdr:spPr>
        <a:xfrm>
          <a:off x="13652500" y="570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100965</xdr:rowOff>
    </xdr:from>
    <xdr:to>
      <xdr:col>76</xdr:col>
      <xdr:colOff>114300</xdr:colOff>
      <xdr:row>34</xdr:row>
      <xdr:rowOff>62865</xdr:rowOff>
    </xdr:to>
    <xdr:cxnSp macro="">
      <xdr:nvCxnSpPr>
        <xdr:cNvPr id="543" name="直線コネクタ 542">
          <a:extLst>
            <a:ext uri="{FF2B5EF4-FFF2-40B4-BE49-F238E27FC236}">
              <a16:creationId xmlns:a16="http://schemas.microsoft.com/office/drawing/2014/main" id="{C806218B-9D80-43D2-AFC3-EBB87474598A}"/>
            </a:ext>
          </a:extLst>
        </xdr:cNvPr>
        <xdr:cNvCxnSpPr/>
      </xdr:nvCxnSpPr>
      <xdr:spPr>
        <a:xfrm>
          <a:off x="13703300" y="575881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12065</xdr:rowOff>
    </xdr:from>
    <xdr:to>
      <xdr:col>67</xdr:col>
      <xdr:colOff>101600</xdr:colOff>
      <xdr:row>33</xdr:row>
      <xdr:rowOff>113665</xdr:rowOff>
    </xdr:to>
    <xdr:sp macro="" textlink="">
      <xdr:nvSpPr>
        <xdr:cNvPr id="544" name="楕円 543">
          <a:extLst>
            <a:ext uri="{FF2B5EF4-FFF2-40B4-BE49-F238E27FC236}">
              <a16:creationId xmlns:a16="http://schemas.microsoft.com/office/drawing/2014/main" id="{F8662370-9012-478F-A76A-E19108F5456D}"/>
            </a:ext>
          </a:extLst>
        </xdr:cNvPr>
        <xdr:cNvSpPr/>
      </xdr:nvSpPr>
      <xdr:spPr>
        <a:xfrm>
          <a:off x="12763500" y="56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62865</xdr:rowOff>
    </xdr:from>
    <xdr:to>
      <xdr:col>71</xdr:col>
      <xdr:colOff>177800</xdr:colOff>
      <xdr:row>33</xdr:row>
      <xdr:rowOff>100965</xdr:rowOff>
    </xdr:to>
    <xdr:cxnSp macro="">
      <xdr:nvCxnSpPr>
        <xdr:cNvPr id="545" name="直線コネクタ 544">
          <a:extLst>
            <a:ext uri="{FF2B5EF4-FFF2-40B4-BE49-F238E27FC236}">
              <a16:creationId xmlns:a16="http://schemas.microsoft.com/office/drawing/2014/main" id="{B34FDB66-E5BE-44B7-BA1C-59B0C0CA950C}"/>
            </a:ext>
          </a:extLst>
        </xdr:cNvPr>
        <xdr:cNvCxnSpPr/>
      </xdr:nvCxnSpPr>
      <xdr:spPr>
        <a:xfrm>
          <a:off x="12814300" y="57207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6" name="n_1aveValue【一般廃棄物処理施設】&#10;有形固定資産減価償却率">
          <a:extLst>
            <a:ext uri="{FF2B5EF4-FFF2-40B4-BE49-F238E27FC236}">
              <a16:creationId xmlns:a16="http://schemas.microsoft.com/office/drawing/2014/main" id="{C48620D2-CA8A-4BB1-9159-585C6F6AE9F8}"/>
            </a:ext>
          </a:extLst>
        </xdr:cNvPr>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47" name="n_2aveValue【一般廃棄物処理施設】&#10;有形固定資産減価償却率">
          <a:extLst>
            <a:ext uri="{FF2B5EF4-FFF2-40B4-BE49-F238E27FC236}">
              <a16:creationId xmlns:a16="http://schemas.microsoft.com/office/drawing/2014/main" id="{B1699415-B9E7-48A7-9E8A-7C23342B7C9E}"/>
            </a:ext>
          </a:extLst>
        </xdr:cNvPr>
        <xdr:cNvSpPr txBox="1"/>
      </xdr:nvSpPr>
      <xdr:spPr>
        <a:xfrm>
          <a:off x="14389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87647</xdr:rowOff>
    </xdr:from>
    <xdr:ext cx="405111" cy="259045"/>
    <xdr:sp macro="" textlink="">
      <xdr:nvSpPr>
        <xdr:cNvPr id="548" name="n_3aveValue【一般廃棄物処理施設】&#10;有形固定資産減価償却率">
          <a:extLst>
            <a:ext uri="{FF2B5EF4-FFF2-40B4-BE49-F238E27FC236}">
              <a16:creationId xmlns:a16="http://schemas.microsoft.com/office/drawing/2014/main" id="{93BF3978-4FFF-437F-BBEA-2390B756FEB6}"/>
            </a:ext>
          </a:extLst>
        </xdr:cNvPr>
        <xdr:cNvSpPr txBox="1"/>
      </xdr:nvSpPr>
      <xdr:spPr>
        <a:xfrm>
          <a:off x="13500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104792</xdr:rowOff>
    </xdr:from>
    <xdr:ext cx="405111" cy="259045"/>
    <xdr:sp macro="" textlink="">
      <xdr:nvSpPr>
        <xdr:cNvPr id="549" name="n_4aveValue【一般廃棄物処理施設】&#10;有形固定資産減価償却率">
          <a:extLst>
            <a:ext uri="{FF2B5EF4-FFF2-40B4-BE49-F238E27FC236}">
              <a16:creationId xmlns:a16="http://schemas.microsoft.com/office/drawing/2014/main" id="{B222259D-9B2A-43FA-B680-794BE7E04A81}"/>
            </a:ext>
          </a:extLst>
        </xdr:cNvPr>
        <xdr:cNvSpPr txBox="1"/>
      </xdr:nvSpPr>
      <xdr:spPr>
        <a:xfrm>
          <a:off x="12611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13987</xdr:rowOff>
    </xdr:from>
    <xdr:ext cx="405111" cy="259045"/>
    <xdr:sp macro="" textlink="">
      <xdr:nvSpPr>
        <xdr:cNvPr id="550" name="n_1mainValue【一般廃棄物処理施設】&#10;有形固定資産減価償却率">
          <a:extLst>
            <a:ext uri="{FF2B5EF4-FFF2-40B4-BE49-F238E27FC236}">
              <a16:creationId xmlns:a16="http://schemas.microsoft.com/office/drawing/2014/main" id="{4C38026D-20DB-40A9-9F75-055D0C24DC51}"/>
            </a:ext>
          </a:extLst>
        </xdr:cNvPr>
        <xdr:cNvSpPr txBox="1"/>
      </xdr:nvSpPr>
      <xdr:spPr>
        <a:xfrm>
          <a:off x="152660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130192</xdr:rowOff>
    </xdr:from>
    <xdr:ext cx="405111" cy="259045"/>
    <xdr:sp macro="" textlink="">
      <xdr:nvSpPr>
        <xdr:cNvPr id="551" name="n_2mainValue【一般廃棄物処理施設】&#10;有形固定資産減価償却率">
          <a:extLst>
            <a:ext uri="{FF2B5EF4-FFF2-40B4-BE49-F238E27FC236}">
              <a16:creationId xmlns:a16="http://schemas.microsoft.com/office/drawing/2014/main" id="{3B6283A7-B92D-48D8-A3CE-9755FFB3ED1F}"/>
            </a:ext>
          </a:extLst>
        </xdr:cNvPr>
        <xdr:cNvSpPr txBox="1"/>
      </xdr:nvSpPr>
      <xdr:spPr>
        <a:xfrm>
          <a:off x="1438974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168292</xdr:rowOff>
    </xdr:from>
    <xdr:ext cx="405111" cy="259045"/>
    <xdr:sp macro="" textlink="">
      <xdr:nvSpPr>
        <xdr:cNvPr id="552" name="n_3mainValue【一般廃棄物処理施設】&#10;有形固定資産減価償却率">
          <a:extLst>
            <a:ext uri="{FF2B5EF4-FFF2-40B4-BE49-F238E27FC236}">
              <a16:creationId xmlns:a16="http://schemas.microsoft.com/office/drawing/2014/main" id="{4E72CBF7-88FC-4162-84CC-F590A9B22F08}"/>
            </a:ext>
          </a:extLst>
        </xdr:cNvPr>
        <xdr:cNvSpPr txBox="1"/>
      </xdr:nvSpPr>
      <xdr:spPr>
        <a:xfrm>
          <a:off x="13500744" y="548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130192</xdr:rowOff>
    </xdr:from>
    <xdr:ext cx="405111" cy="259045"/>
    <xdr:sp macro="" textlink="">
      <xdr:nvSpPr>
        <xdr:cNvPr id="553" name="n_4mainValue【一般廃棄物処理施設】&#10;有形固定資産減価償却率">
          <a:extLst>
            <a:ext uri="{FF2B5EF4-FFF2-40B4-BE49-F238E27FC236}">
              <a16:creationId xmlns:a16="http://schemas.microsoft.com/office/drawing/2014/main" id="{A62E1042-5A60-4DA4-A179-34DFDD6DE2F2}"/>
            </a:ext>
          </a:extLst>
        </xdr:cNvPr>
        <xdr:cNvSpPr txBox="1"/>
      </xdr:nvSpPr>
      <xdr:spPr>
        <a:xfrm>
          <a:off x="12611744" y="544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C77E92A7-C8D5-4586-9B0C-70A00E7ED4B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EB0F4967-73B3-4116-A605-86B3EC52599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BDA49909-43C9-4615-A26D-A91EE482624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5A793BDD-B5DA-49D9-9479-5488E496001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B16344C1-0676-4750-9854-A925921DBE4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E091EBB4-B02E-4274-99C4-C436002BFF8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7A4FA4E2-E82C-4236-BDFF-0A26C121504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BE6A9CE5-40D7-4353-A739-EC6A088F149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2024D21D-1B5D-4203-BD1C-C11ED9A6B02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999720DA-9292-4DEC-8D4D-3CAF3630E9D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4" name="直線コネクタ 563">
          <a:extLst>
            <a:ext uri="{FF2B5EF4-FFF2-40B4-BE49-F238E27FC236}">
              <a16:creationId xmlns:a16="http://schemas.microsoft.com/office/drawing/2014/main" id="{49FAF410-E5F2-45E8-A08B-780CA7CC2B6A}"/>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5" name="テキスト ボックス 564">
          <a:extLst>
            <a:ext uri="{FF2B5EF4-FFF2-40B4-BE49-F238E27FC236}">
              <a16:creationId xmlns:a16="http://schemas.microsoft.com/office/drawing/2014/main" id="{2A4C86C3-EF23-4EB2-B3EE-470060F1D15A}"/>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6" name="直線コネクタ 565">
          <a:extLst>
            <a:ext uri="{FF2B5EF4-FFF2-40B4-BE49-F238E27FC236}">
              <a16:creationId xmlns:a16="http://schemas.microsoft.com/office/drawing/2014/main" id="{657F03E8-3657-47DE-AB7F-19BED18C6794}"/>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7" name="テキスト ボックス 566">
          <a:extLst>
            <a:ext uri="{FF2B5EF4-FFF2-40B4-BE49-F238E27FC236}">
              <a16:creationId xmlns:a16="http://schemas.microsoft.com/office/drawing/2014/main" id="{404BD769-2072-405F-A837-07EAE71EDF6A}"/>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8" name="直線コネクタ 567">
          <a:extLst>
            <a:ext uri="{FF2B5EF4-FFF2-40B4-BE49-F238E27FC236}">
              <a16:creationId xmlns:a16="http://schemas.microsoft.com/office/drawing/2014/main" id="{3B2A9CDD-E439-4E3F-9FE6-49EBDE0B9093}"/>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9" name="テキスト ボックス 568">
          <a:extLst>
            <a:ext uri="{FF2B5EF4-FFF2-40B4-BE49-F238E27FC236}">
              <a16:creationId xmlns:a16="http://schemas.microsoft.com/office/drawing/2014/main" id="{BE142F32-809B-491F-89CD-355F69576062}"/>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0" name="直線コネクタ 569">
          <a:extLst>
            <a:ext uri="{FF2B5EF4-FFF2-40B4-BE49-F238E27FC236}">
              <a16:creationId xmlns:a16="http://schemas.microsoft.com/office/drawing/2014/main" id="{DAD9CF14-C1D5-4846-AFC3-765FD1A97F0C}"/>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1" name="テキスト ボックス 570">
          <a:extLst>
            <a:ext uri="{FF2B5EF4-FFF2-40B4-BE49-F238E27FC236}">
              <a16:creationId xmlns:a16="http://schemas.microsoft.com/office/drawing/2014/main" id="{8B1F2AAB-95F4-4F08-B0B2-0A2C8D0FE865}"/>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2" name="直線コネクタ 571">
          <a:extLst>
            <a:ext uri="{FF2B5EF4-FFF2-40B4-BE49-F238E27FC236}">
              <a16:creationId xmlns:a16="http://schemas.microsoft.com/office/drawing/2014/main" id="{C81C3401-98D3-4710-B57E-82E466EDAF86}"/>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3" name="テキスト ボックス 572">
          <a:extLst>
            <a:ext uri="{FF2B5EF4-FFF2-40B4-BE49-F238E27FC236}">
              <a16:creationId xmlns:a16="http://schemas.microsoft.com/office/drawing/2014/main" id="{F48FE9EC-A7CE-4BEE-B276-2FFE522F6C34}"/>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4" name="直線コネクタ 573">
          <a:extLst>
            <a:ext uri="{FF2B5EF4-FFF2-40B4-BE49-F238E27FC236}">
              <a16:creationId xmlns:a16="http://schemas.microsoft.com/office/drawing/2014/main" id="{092B255E-A3F9-48C5-BD44-E060A9286AB3}"/>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5" name="テキスト ボックス 574">
          <a:extLst>
            <a:ext uri="{FF2B5EF4-FFF2-40B4-BE49-F238E27FC236}">
              <a16:creationId xmlns:a16="http://schemas.microsoft.com/office/drawing/2014/main" id="{DAAFDCB8-7FBF-4CE3-B6F7-7F833F9C7A18}"/>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a:extLst>
            <a:ext uri="{FF2B5EF4-FFF2-40B4-BE49-F238E27FC236}">
              <a16:creationId xmlns:a16="http://schemas.microsoft.com/office/drawing/2014/main" id="{A1F6D058-1EA8-4711-ABD3-D94D5CD3548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7" name="テキスト ボックス 576">
          <a:extLst>
            <a:ext uri="{FF2B5EF4-FFF2-40B4-BE49-F238E27FC236}">
              <a16:creationId xmlns:a16="http://schemas.microsoft.com/office/drawing/2014/main" id="{55745C2A-5772-4EFA-9745-196CF3AE8CD1}"/>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a:extLst>
            <a:ext uri="{FF2B5EF4-FFF2-40B4-BE49-F238E27FC236}">
              <a16:creationId xmlns:a16="http://schemas.microsoft.com/office/drawing/2014/main" id="{762E06D7-BDE3-46C5-96B6-3A2E8B044E4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9" name="直線コネクタ 578">
          <a:extLst>
            <a:ext uri="{FF2B5EF4-FFF2-40B4-BE49-F238E27FC236}">
              <a16:creationId xmlns:a16="http://schemas.microsoft.com/office/drawing/2014/main" id="{E631F8CA-21C1-40D9-8AA3-36CA9C91C5EA}"/>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80" name="【一般廃棄物処理施設】&#10;一人当たり有形固定資産（償却資産）額最小値テキスト">
          <a:extLst>
            <a:ext uri="{FF2B5EF4-FFF2-40B4-BE49-F238E27FC236}">
              <a16:creationId xmlns:a16="http://schemas.microsoft.com/office/drawing/2014/main" id="{8FE02275-7764-4F7F-880F-1A1E063B1427}"/>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81" name="直線コネクタ 580">
          <a:extLst>
            <a:ext uri="{FF2B5EF4-FFF2-40B4-BE49-F238E27FC236}">
              <a16:creationId xmlns:a16="http://schemas.microsoft.com/office/drawing/2014/main" id="{219ADC5D-BFD4-4FDB-8D4D-81FAC7D185C2}"/>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2" name="【一般廃棄物処理施設】&#10;一人当たり有形固定資産（償却資産）額最大値テキスト">
          <a:extLst>
            <a:ext uri="{FF2B5EF4-FFF2-40B4-BE49-F238E27FC236}">
              <a16:creationId xmlns:a16="http://schemas.microsoft.com/office/drawing/2014/main" id="{6BD89EA1-E522-473D-BE33-A8ABA18F3CBA}"/>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3" name="直線コネクタ 582">
          <a:extLst>
            <a:ext uri="{FF2B5EF4-FFF2-40B4-BE49-F238E27FC236}">
              <a16:creationId xmlns:a16="http://schemas.microsoft.com/office/drawing/2014/main" id="{8A9FCA0F-0F47-4A74-8E91-47F8BBC61F9F}"/>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74933</xdr:rowOff>
    </xdr:from>
    <xdr:ext cx="534377" cy="259045"/>
    <xdr:sp macro="" textlink="">
      <xdr:nvSpPr>
        <xdr:cNvPr id="584" name="【一般廃棄物処理施設】&#10;一人当たり有形固定資産（償却資産）額平均値テキスト">
          <a:extLst>
            <a:ext uri="{FF2B5EF4-FFF2-40B4-BE49-F238E27FC236}">
              <a16:creationId xmlns:a16="http://schemas.microsoft.com/office/drawing/2014/main" id="{0ED8B0EF-11C6-4AFF-84A1-E6845629EC50}"/>
            </a:ext>
          </a:extLst>
        </xdr:cNvPr>
        <xdr:cNvSpPr txBox="1"/>
      </xdr:nvSpPr>
      <xdr:spPr>
        <a:xfrm>
          <a:off x="22199600" y="6590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5" name="フローチャート: 判断 584">
          <a:extLst>
            <a:ext uri="{FF2B5EF4-FFF2-40B4-BE49-F238E27FC236}">
              <a16:creationId xmlns:a16="http://schemas.microsoft.com/office/drawing/2014/main" id="{EE37B33D-5C56-4B77-A9BD-E045DBC158A1}"/>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6" name="フローチャート: 判断 585">
          <a:extLst>
            <a:ext uri="{FF2B5EF4-FFF2-40B4-BE49-F238E27FC236}">
              <a16:creationId xmlns:a16="http://schemas.microsoft.com/office/drawing/2014/main" id="{63EAB5E3-5451-40B4-B9A6-5472192432C3}"/>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7" name="フローチャート: 判断 586">
          <a:extLst>
            <a:ext uri="{FF2B5EF4-FFF2-40B4-BE49-F238E27FC236}">
              <a16:creationId xmlns:a16="http://schemas.microsoft.com/office/drawing/2014/main" id="{77DEB664-E543-4557-B21D-CA17C33669AA}"/>
            </a:ext>
          </a:extLst>
        </xdr:cNvPr>
        <xdr:cNvSpPr/>
      </xdr:nvSpPr>
      <xdr:spPr>
        <a:xfrm>
          <a:off x="20383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144936</xdr:rowOff>
    </xdr:from>
    <xdr:to>
      <xdr:col>102</xdr:col>
      <xdr:colOff>165100</xdr:colOff>
      <xdr:row>37</xdr:row>
      <xdr:rowOff>75086</xdr:rowOff>
    </xdr:to>
    <xdr:sp macro="" textlink="">
      <xdr:nvSpPr>
        <xdr:cNvPr id="588" name="フローチャート: 判断 587">
          <a:extLst>
            <a:ext uri="{FF2B5EF4-FFF2-40B4-BE49-F238E27FC236}">
              <a16:creationId xmlns:a16="http://schemas.microsoft.com/office/drawing/2014/main" id="{0427F861-325E-487F-B3B5-07973A7FE7C9}"/>
            </a:ext>
          </a:extLst>
        </xdr:cNvPr>
        <xdr:cNvSpPr/>
      </xdr:nvSpPr>
      <xdr:spPr>
        <a:xfrm>
          <a:off x="19494500" y="631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450</xdr:rowOff>
    </xdr:from>
    <xdr:to>
      <xdr:col>98</xdr:col>
      <xdr:colOff>38100</xdr:colOff>
      <xdr:row>37</xdr:row>
      <xdr:rowOff>102050</xdr:rowOff>
    </xdr:to>
    <xdr:sp macro="" textlink="">
      <xdr:nvSpPr>
        <xdr:cNvPr id="589" name="フローチャート: 判断 588">
          <a:extLst>
            <a:ext uri="{FF2B5EF4-FFF2-40B4-BE49-F238E27FC236}">
              <a16:creationId xmlns:a16="http://schemas.microsoft.com/office/drawing/2014/main" id="{C81D0AC1-B79A-4DA8-87B9-A9E1E646D066}"/>
            </a:ext>
          </a:extLst>
        </xdr:cNvPr>
        <xdr:cNvSpPr/>
      </xdr:nvSpPr>
      <xdr:spPr>
        <a:xfrm>
          <a:off x="18605500" y="63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1D1CFF19-7503-48F6-ACA1-2ED901E427D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F2DCDBB1-643A-4EE7-A07B-17735BB0850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43D53AF0-8188-4CEA-B956-86421540E26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EFDC5F2-E938-4568-9F70-49E1E4BB0BD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DEF5D457-FB62-402B-BFA7-00741D23EEE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38376</xdr:rowOff>
    </xdr:from>
    <xdr:to>
      <xdr:col>116</xdr:col>
      <xdr:colOff>114300</xdr:colOff>
      <xdr:row>35</xdr:row>
      <xdr:rowOff>139976</xdr:rowOff>
    </xdr:to>
    <xdr:sp macro="" textlink="">
      <xdr:nvSpPr>
        <xdr:cNvPr id="595" name="楕円 594">
          <a:extLst>
            <a:ext uri="{FF2B5EF4-FFF2-40B4-BE49-F238E27FC236}">
              <a16:creationId xmlns:a16="http://schemas.microsoft.com/office/drawing/2014/main" id="{07D73CEB-3023-4B9D-97FB-59BA16998B95}"/>
            </a:ext>
          </a:extLst>
        </xdr:cNvPr>
        <xdr:cNvSpPr/>
      </xdr:nvSpPr>
      <xdr:spPr>
        <a:xfrm>
          <a:off x="22110700" y="603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61253</xdr:rowOff>
    </xdr:from>
    <xdr:ext cx="599010" cy="259045"/>
    <xdr:sp macro="" textlink="">
      <xdr:nvSpPr>
        <xdr:cNvPr id="596" name="【一般廃棄物処理施設】&#10;一人当たり有形固定資産（償却資産）額該当値テキスト">
          <a:extLst>
            <a:ext uri="{FF2B5EF4-FFF2-40B4-BE49-F238E27FC236}">
              <a16:creationId xmlns:a16="http://schemas.microsoft.com/office/drawing/2014/main" id="{AE62C6D1-32C7-405B-9E63-43853D388134}"/>
            </a:ext>
          </a:extLst>
        </xdr:cNvPr>
        <xdr:cNvSpPr txBox="1"/>
      </xdr:nvSpPr>
      <xdr:spPr>
        <a:xfrm>
          <a:off x="22199600" y="589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40868</xdr:rowOff>
    </xdr:from>
    <xdr:to>
      <xdr:col>112</xdr:col>
      <xdr:colOff>38100</xdr:colOff>
      <xdr:row>35</xdr:row>
      <xdr:rowOff>142468</xdr:rowOff>
    </xdr:to>
    <xdr:sp macro="" textlink="">
      <xdr:nvSpPr>
        <xdr:cNvPr id="597" name="楕円 596">
          <a:extLst>
            <a:ext uri="{FF2B5EF4-FFF2-40B4-BE49-F238E27FC236}">
              <a16:creationId xmlns:a16="http://schemas.microsoft.com/office/drawing/2014/main" id="{A38E8797-7197-46AB-9CAC-F4B05FB767A7}"/>
            </a:ext>
          </a:extLst>
        </xdr:cNvPr>
        <xdr:cNvSpPr/>
      </xdr:nvSpPr>
      <xdr:spPr>
        <a:xfrm>
          <a:off x="21272500" y="604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89176</xdr:rowOff>
    </xdr:from>
    <xdr:to>
      <xdr:col>116</xdr:col>
      <xdr:colOff>63500</xdr:colOff>
      <xdr:row>35</xdr:row>
      <xdr:rowOff>91668</xdr:rowOff>
    </xdr:to>
    <xdr:cxnSp macro="">
      <xdr:nvCxnSpPr>
        <xdr:cNvPr id="598" name="直線コネクタ 597">
          <a:extLst>
            <a:ext uri="{FF2B5EF4-FFF2-40B4-BE49-F238E27FC236}">
              <a16:creationId xmlns:a16="http://schemas.microsoft.com/office/drawing/2014/main" id="{FA1AF1BA-33A1-4B87-AC70-1A4DE3A7A231}"/>
            </a:ext>
          </a:extLst>
        </xdr:cNvPr>
        <xdr:cNvCxnSpPr/>
      </xdr:nvCxnSpPr>
      <xdr:spPr>
        <a:xfrm flipV="1">
          <a:off x="21323300" y="6089926"/>
          <a:ext cx="838200" cy="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39954</xdr:rowOff>
    </xdr:from>
    <xdr:to>
      <xdr:col>107</xdr:col>
      <xdr:colOff>101600</xdr:colOff>
      <xdr:row>35</xdr:row>
      <xdr:rowOff>141554</xdr:rowOff>
    </xdr:to>
    <xdr:sp macro="" textlink="">
      <xdr:nvSpPr>
        <xdr:cNvPr id="599" name="楕円 598">
          <a:extLst>
            <a:ext uri="{FF2B5EF4-FFF2-40B4-BE49-F238E27FC236}">
              <a16:creationId xmlns:a16="http://schemas.microsoft.com/office/drawing/2014/main" id="{3F540B71-B2ED-4949-8D38-95FACD519DB2}"/>
            </a:ext>
          </a:extLst>
        </xdr:cNvPr>
        <xdr:cNvSpPr/>
      </xdr:nvSpPr>
      <xdr:spPr>
        <a:xfrm>
          <a:off x="20383500" y="604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90754</xdr:rowOff>
    </xdr:from>
    <xdr:to>
      <xdr:col>111</xdr:col>
      <xdr:colOff>177800</xdr:colOff>
      <xdr:row>35</xdr:row>
      <xdr:rowOff>91668</xdr:rowOff>
    </xdr:to>
    <xdr:cxnSp macro="">
      <xdr:nvCxnSpPr>
        <xdr:cNvPr id="600" name="直線コネクタ 599">
          <a:extLst>
            <a:ext uri="{FF2B5EF4-FFF2-40B4-BE49-F238E27FC236}">
              <a16:creationId xmlns:a16="http://schemas.microsoft.com/office/drawing/2014/main" id="{E49A93D4-6B96-4180-9CC5-4D28AE1FB436}"/>
            </a:ext>
          </a:extLst>
        </xdr:cNvPr>
        <xdr:cNvCxnSpPr/>
      </xdr:nvCxnSpPr>
      <xdr:spPr>
        <a:xfrm>
          <a:off x="20434300" y="6091504"/>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45506</xdr:rowOff>
    </xdr:from>
    <xdr:to>
      <xdr:col>102</xdr:col>
      <xdr:colOff>165100</xdr:colOff>
      <xdr:row>36</xdr:row>
      <xdr:rowOff>147106</xdr:rowOff>
    </xdr:to>
    <xdr:sp macro="" textlink="">
      <xdr:nvSpPr>
        <xdr:cNvPr id="601" name="楕円 600">
          <a:extLst>
            <a:ext uri="{FF2B5EF4-FFF2-40B4-BE49-F238E27FC236}">
              <a16:creationId xmlns:a16="http://schemas.microsoft.com/office/drawing/2014/main" id="{BDEE64C5-0855-484C-A786-B3F5C831A029}"/>
            </a:ext>
          </a:extLst>
        </xdr:cNvPr>
        <xdr:cNvSpPr/>
      </xdr:nvSpPr>
      <xdr:spPr>
        <a:xfrm>
          <a:off x="19494500" y="621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90754</xdr:rowOff>
    </xdr:from>
    <xdr:to>
      <xdr:col>107</xdr:col>
      <xdr:colOff>50800</xdr:colOff>
      <xdr:row>36</xdr:row>
      <xdr:rowOff>96306</xdr:rowOff>
    </xdr:to>
    <xdr:cxnSp macro="">
      <xdr:nvCxnSpPr>
        <xdr:cNvPr id="602" name="直線コネクタ 601">
          <a:extLst>
            <a:ext uri="{FF2B5EF4-FFF2-40B4-BE49-F238E27FC236}">
              <a16:creationId xmlns:a16="http://schemas.microsoft.com/office/drawing/2014/main" id="{4BB849C8-023A-4B42-8B26-44D64C04724B}"/>
            </a:ext>
          </a:extLst>
        </xdr:cNvPr>
        <xdr:cNvCxnSpPr/>
      </xdr:nvCxnSpPr>
      <xdr:spPr>
        <a:xfrm flipV="1">
          <a:off x="19545300" y="6091504"/>
          <a:ext cx="889000" cy="177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80014</xdr:rowOff>
    </xdr:from>
    <xdr:to>
      <xdr:col>98</xdr:col>
      <xdr:colOff>38100</xdr:colOff>
      <xdr:row>37</xdr:row>
      <xdr:rowOff>10164</xdr:rowOff>
    </xdr:to>
    <xdr:sp macro="" textlink="">
      <xdr:nvSpPr>
        <xdr:cNvPr id="603" name="楕円 602">
          <a:extLst>
            <a:ext uri="{FF2B5EF4-FFF2-40B4-BE49-F238E27FC236}">
              <a16:creationId xmlns:a16="http://schemas.microsoft.com/office/drawing/2014/main" id="{1415E957-C339-4092-8FC2-BD2F5D801224}"/>
            </a:ext>
          </a:extLst>
        </xdr:cNvPr>
        <xdr:cNvSpPr/>
      </xdr:nvSpPr>
      <xdr:spPr>
        <a:xfrm>
          <a:off x="18605500" y="625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96306</xdr:rowOff>
    </xdr:from>
    <xdr:to>
      <xdr:col>102</xdr:col>
      <xdr:colOff>114300</xdr:colOff>
      <xdr:row>36</xdr:row>
      <xdr:rowOff>130814</xdr:rowOff>
    </xdr:to>
    <xdr:cxnSp macro="">
      <xdr:nvCxnSpPr>
        <xdr:cNvPr id="604" name="直線コネクタ 603">
          <a:extLst>
            <a:ext uri="{FF2B5EF4-FFF2-40B4-BE49-F238E27FC236}">
              <a16:creationId xmlns:a16="http://schemas.microsoft.com/office/drawing/2014/main" id="{D5A97A95-D955-430A-9F4F-E57DB93FB37E}"/>
            </a:ext>
          </a:extLst>
        </xdr:cNvPr>
        <xdr:cNvCxnSpPr/>
      </xdr:nvCxnSpPr>
      <xdr:spPr>
        <a:xfrm flipV="1">
          <a:off x="18656300" y="6268506"/>
          <a:ext cx="889000" cy="3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50233</xdr:rowOff>
    </xdr:from>
    <xdr:ext cx="534377" cy="259045"/>
    <xdr:sp macro="" textlink="">
      <xdr:nvSpPr>
        <xdr:cNvPr id="605" name="n_1aveValue【一般廃棄物処理施設】&#10;一人当たり有形固定資産（償却資産）額">
          <a:extLst>
            <a:ext uri="{FF2B5EF4-FFF2-40B4-BE49-F238E27FC236}">
              <a16:creationId xmlns:a16="http://schemas.microsoft.com/office/drawing/2014/main" id="{96AD3F5F-2966-4274-90B9-B8ACC8DEED88}"/>
            </a:ext>
          </a:extLst>
        </xdr:cNvPr>
        <xdr:cNvSpPr txBox="1"/>
      </xdr:nvSpPr>
      <xdr:spPr>
        <a:xfrm>
          <a:off x="210434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77284</xdr:rowOff>
    </xdr:from>
    <xdr:ext cx="534377" cy="259045"/>
    <xdr:sp macro="" textlink="">
      <xdr:nvSpPr>
        <xdr:cNvPr id="606" name="n_2aveValue【一般廃棄物処理施設】&#10;一人当たり有形固定資産（償却資産）額">
          <a:extLst>
            <a:ext uri="{FF2B5EF4-FFF2-40B4-BE49-F238E27FC236}">
              <a16:creationId xmlns:a16="http://schemas.microsoft.com/office/drawing/2014/main" id="{3ADB70F8-BBB9-41EA-937E-19ACA2AE374B}"/>
            </a:ext>
          </a:extLst>
        </xdr:cNvPr>
        <xdr:cNvSpPr txBox="1"/>
      </xdr:nvSpPr>
      <xdr:spPr>
        <a:xfrm>
          <a:off x="20167111" y="6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66213</xdr:rowOff>
    </xdr:from>
    <xdr:ext cx="534377" cy="259045"/>
    <xdr:sp macro="" textlink="">
      <xdr:nvSpPr>
        <xdr:cNvPr id="607" name="n_3aveValue【一般廃棄物処理施設】&#10;一人当たり有形固定資産（償却資産）額">
          <a:extLst>
            <a:ext uri="{FF2B5EF4-FFF2-40B4-BE49-F238E27FC236}">
              <a16:creationId xmlns:a16="http://schemas.microsoft.com/office/drawing/2014/main" id="{808EC0E9-19D7-463D-A27B-372E2FFC36C2}"/>
            </a:ext>
          </a:extLst>
        </xdr:cNvPr>
        <xdr:cNvSpPr txBox="1"/>
      </xdr:nvSpPr>
      <xdr:spPr>
        <a:xfrm>
          <a:off x="19278111" y="6409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93177</xdr:rowOff>
    </xdr:from>
    <xdr:ext cx="534377" cy="259045"/>
    <xdr:sp macro="" textlink="">
      <xdr:nvSpPr>
        <xdr:cNvPr id="608" name="n_4aveValue【一般廃棄物処理施設】&#10;一人当たり有形固定資産（償却資産）額">
          <a:extLst>
            <a:ext uri="{FF2B5EF4-FFF2-40B4-BE49-F238E27FC236}">
              <a16:creationId xmlns:a16="http://schemas.microsoft.com/office/drawing/2014/main" id="{0511591A-3892-409D-90D9-80D18D4C70B7}"/>
            </a:ext>
          </a:extLst>
        </xdr:cNvPr>
        <xdr:cNvSpPr txBox="1"/>
      </xdr:nvSpPr>
      <xdr:spPr>
        <a:xfrm>
          <a:off x="18389111" y="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33</xdr:row>
      <xdr:rowOff>158995</xdr:rowOff>
    </xdr:from>
    <xdr:ext cx="599010" cy="259045"/>
    <xdr:sp macro="" textlink="">
      <xdr:nvSpPr>
        <xdr:cNvPr id="609" name="n_1mainValue【一般廃棄物処理施設】&#10;一人当たり有形固定資産（償却資産）額">
          <a:extLst>
            <a:ext uri="{FF2B5EF4-FFF2-40B4-BE49-F238E27FC236}">
              <a16:creationId xmlns:a16="http://schemas.microsoft.com/office/drawing/2014/main" id="{244A2E2A-31F6-47C4-8A10-2E12BF2323AE}"/>
            </a:ext>
          </a:extLst>
        </xdr:cNvPr>
        <xdr:cNvSpPr txBox="1"/>
      </xdr:nvSpPr>
      <xdr:spPr>
        <a:xfrm>
          <a:off x="21011095" y="581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33</xdr:row>
      <xdr:rowOff>158081</xdr:rowOff>
    </xdr:from>
    <xdr:ext cx="599010" cy="259045"/>
    <xdr:sp macro="" textlink="">
      <xdr:nvSpPr>
        <xdr:cNvPr id="610" name="n_2mainValue【一般廃棄物処理施設】&#10;一人当たり有形固定資産（償却資産）額">
          <a:extLst>
            <a:ext uri="{FF2B5EF4-FFF2-40B4-BE49-F238E27FC236}">
              <a16:creationId xmlns:a16="http://schemas.microsoft.com/office/drawing/2014/main" id="{022EA1A3-2C61-459E-B7EC-0459899B9894}"/>
            </a:ext>
          </a:extLst>
        </xdr:cNvPr>
        <xdr:cNvSpPr txBox="1"/>
      </xdr:nvSpPr>
      <xdr:spPr>
        <a:xfrm>
          <a:off x="20134795" y="5815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34</xdr:row>
      <xdr:rowOff>163633</xdr:rowOff>
    </xdr:from>
    <xdr:ext cx="534377" cy="259045"/>
    <xdr:sp macro="" textlink="">
      <xdr:nvSpPr>
        <xdr:cNvPr id="611" name="n_3mainValue【一般廃棄物処理施設】&#10;一人当たり有形固定資産（償却資産）額">
          <a:extLst>
            <a:ext uri="{FF2B5EF4-FFF2-40B4-BE49-F238E27FC236}">
              <a16:creationId xmlns:a16="http://schemas.microsoft.com/office/drawing/2014/main" id="{C03B9AF1-E4BF-4A50-842B-C5C56D1DA99E}"/>
            </a:ext>
          </a:extLst>
        </xdr:cNvPr>
        <xdr:cNvSpPr txBox="1"/>
      </xdr:nvSpPr>
      <xdr:spPr>
        <a:xfrm>
          <a:off x="19278111" y="599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26691</xdr:rowOff>
    </xdr:from>
    <xdr:ext cx="534377" cy="259045"/>
    <xdr:sp macro="" textlink="">
      <xdr:nvSpPr>
        <xdr:cNvPr id="612" name="n_4mainValue【一般廃棄物処理施設】&#10;一人当たり有形固定資産（償却資産）額">
          <a:extLst>
            <a:ext uri="{FF2B5EF4-FFF2-40B4-BE49-F238E27FC236}">
              <a16:creationId xmlns:a16="http://schemas.microsoft.com/office/drawing/2014/main" id="{0E064F45-ACC4-4D79-9B8C-9B12F5AC5DD9}"/>
            </a:ext>
          </a:extLst>
        </xdr:cNvPr>
        <xdr:cNvSpPr txBox="1"/>
      </xdr:nvSpPr>
      <xdr:spPr>
        <a:xfrm>
          <a:off x="18389111" y="602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a:extLst>
            <a:ext uri="{FF2B5EF4-FFF2-40B4-BE49-F238E27FC236}">
              <a16:creationId xmlns:a16="http://schemas.microsoft.com/office/drawing/2014/main" id="{E1C1EF13-9EEA-4752-98A4-F6F0E181DD5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a:extLst>
            <a:ext uri="{FF2B5EF4-FFF2-40B4-BE49-F238E27FC236}">
              <a16:creationId xmlns:a16="http://schemas.microsoft.com/office/drawing/2014/main" id="{BAE5D88B-3DC9-40CD-9AC1-6CA0A33F73F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a:extLst>
            <a:ext uri="{FF2B5EF4-FFF2-40B4-BE49-F238E27FC236}">
              <a16:creationId xmlns:a16="http://schemas.microsoft.com/office/drawing/2014/main" id="{5EBEF7F2-A6DD-40EA-A3AF-73F042A4C8B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a:extLst>
            <a:ext uri="{FF2B5EF4-FFF2-40B4-BE49-F238E27FC236}">
              <a16:creationId xmlns:a16="http://schemas.microsoft.com/office/drawing/2014/main" id="{1DCE5B71-D9DF-405C-90C6-8DB32BA3C2B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a:extLst>
            <a:ext uri="{FF2B5EF4-FFF2-40B4-BE49-F238E27FC236}">
              <a16:creationId xmlns:a16="http://schemas.microsoft.com/office/drawing/2014/main" id="{3BD90559-101C-41D4-90F0-3B9C5F84968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a:extLst>
            <a:ext uri="{FF2B5EF4-FFF2-40B4-BE49-F238E27FC236}">
              <a16:creationId xmlns:a16="http://schemas.microsoft.com/office/drawing/2014/main" id="{11DEC6A1-DEC7-4321-9CDB-7F6ED28FBA3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a:extLst>
            <a:ext uri="{FF2B5EF4-FFF2-40B4-BE49-F238E27FC236}">
              <a16:creationId xmlns:a16="http://schemas.microsoft.com/office/drawing/2014/main" id="{DB5B8489-1E32-4EAA-8509-7F3ED07C499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a:extLst>
            <a:ext uri="{FF2B5EF4-FFF2-40B4-BE49-F238E27FC236}">
              <a16:creationId xmlns:a16="http://schemas.microsoft.com/office/drawing/2014/main" id="{B0F808F7-1D53-4027-A09B-37EC1DC58E5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a:extLst>
            <a:ext uri="{FF2B5EF4-FFF2-40B4-BE49-F238E27FC236}">
              <a16:creationId xmlns:a16="http://schemas.microsoft.com/office/drawing/2014/main" id="{01758987-EA1A-4ACF-B19D-5EA908F94FB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a:extLst>
            <a:ext uri="{FF2B5EF4-FFF2-40B4-BE49-F238E27FC236}">
              <a16:creationId xmlns:a16="http://schemas.microsoft.com/office/drawing/2014/main" id="{85472B7D-87C5-44AA-942F-F0D2A58FEB9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a:extLst>
            <a:ext uri="{FF2B5EF4-FFF2-40B4-BE49-F238E27FC236}">
              <a16:creationId xmlns:a16="http://schemas.microsoft.com/office/drawing/2014/main" id="{23BF2A6A-C4DF-4835-AB87-80521778E84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a:extLst>
            <a:ext uri="{FF2B5EF4-FFF2-40B4-BE49-F238E27FC236}">
              <a16:creationId xmlns:a16="http://schemas.microsoft.com/office/drawing/2014/main" id="{F24DABC2-201D-4CB3-ADDB-25DC724D4E5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5" name="テキスト ボックス 624">
          <a:extLst>
            <a:ext uri="{FF2B5EF4-FFF2-40B4-BE49-F238E27FC236}">
              <a16:creationId xmlns:a16="http://schemas.microsoft.com/office/drawing/2014/main" id="{2298F943-990B-4261-9B4A-7736A51AD3B7}"/>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a:extLst>
            <a:ext uri="{FF2B5EF4-FFF2-40B4-BE49-F238E27FC236}">
              <a16:creationId xmlns:a16="http://schemas.microsoft.com/office/drawing/2014/main" id="{E8D58CE5-EE89-4A13-8C9C-26BF9D5ADF3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a:extLst>
            <a:ext uri="{FF2B5EF4-FFF2-40B4-BE49-F238E27FC236}">
              <a16:creationId xmlns:a16="http://schemas.microsoft.com/office/drawing/2014/main" id="{0C3B2003-F371-49B5-A5F5-28ACF1C7ED2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a:extLst>
            <a:ext uri="{FF2B5EF4-FFF2-40B4-BE49-F238E27FC236}">
              <a16:creationId xmlns:a16="http://schemas.microsoft.com/office/drawing/2014/main" id="{4F8C043A-21C6-4ECD-80A2-8F7701C7ADA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a:extLst>
            <a:ext uri="{FF2B5EF4-FFF2-40B4-BE49-F238E27FC236}">
              <a16:creationId xmlns:a16="http://schemas.microsoft.com/office/drawing/2014/main" id="{3D5E64A6-541E-4F8E-AC28-D3DC3D82A6D5}"/>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a:extLst>
            <a:ext uri="{FF2B5EF4-FFF2-40B4-BE49-F238E27FC236}">
              <a16:creationId xmlns:a16="http://schemas.microsoft.com/office/drawing/2014/main" id="{5100207E-42D7-4893-BD2F-6C2700E1E251}"/>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a:extLst>
            <a:ext uri="{FF2B5EF4-FFF2-40B4-BE49-F238E27FC236}">
              <a16:creationId xmlns:a16="http://schemas.microsoft.com/office/drawing/2014/main" id="{9EC2988C-7BE2-4558-9585-CCFE35393B4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a:extLst>
            <a:ext uri="{FF2B5EF4-FFF2-40B4-BE49-F238E27FC236}">
              <a16:creationId xmlns:a16="http://schemas.microsoft.com/office/drawing/2014/main" id="{33802F99-ADB4-43D3-967E-008D2CD5362C}"/>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a:extLst>
            <a:ext uri="{FF2B5EF4-FFF2-40B4-BE49-F238E27FC236}">
              <a16:creationId xmlns:a16="http://schemas.microsoft.com/office/drawing/2014/main" id="{03BF599A-786F-44D1-B5BD-664EE08D0A4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a:extLst>
            <a:ext uri="{FF2B5EF4-FFF2-40B4-BE49-F238E27FC236}">
              <a16:creationId xmlns:a16="http://schemas.microsoft.com/office/drawing/2014/main" id="{BF965D6F-2610-4D33-8924-BA33F219DF8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5" name="テキスト ボックス 634">
          <a:extLst>
            <a:ext uri="{FF2B5EF4-FFF2-40B4-BE49-F238E27FC236}">
              <a16:creationId xmlns:a16="http://schemas.microsoft.com/office/drawing/2014/main" id="{677A15CD-48E5-4E90-AE94-9A4667C620F9}"/>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a:extLst>
            <a:ext uri="{FF2B5EF4-FFF2-40B4-BE49-F238E27FC236}">
              <a16:creationId xmlns:a16="http://schemas.microsoft.com/office/drawing/2014/main" id="{7FA80F2D-7AD7-4945-98E9-5C878AA1302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7" name="【保健センター・保健所】&#10;有形固定資産減価償却率グラフ枠">
          <a:extLst>
            <a:ext uri="{FF2B5EF4-FFF2-40B4-BE49-F238E27FC236}">
              <a16:creationId xmlns:a16="http://schemas.microsoft.com/office/drawing/2014/main" id="{23049F92-6942-48FE-9DA7-120C46DC7C4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8" name="直線コネクタ 637">
          <a:extLst>
            <a:ext uri="{FF2B5EF4-FFF2-40B4-BE49-F238E27FC236}">
              <a16:creationId xmlns:a16="http://schemas.microsoft.com/office/drawing/2014/main" id="{7366B83A-16D2-4F17-8A4C-BEAB81BA1E82}"/>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9" name="【保健センター・保健所】&#10;有形固定資産減価償却率最小値テキスト">
          <a:extLst>
            <a:ext uri="{FF2B5EF4-FFF2-40B4-BE49-F238E27FC236}">
              <a16:creationId xmlns:a16="http://schemas.microsoft.com/office/drawing/2014/main" id="{8B1703E1-9B0C-4080-B6B4-54D4D0256063}"/>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40" name="直線コネクタ 639">
          <a:extLst>
            <a:ext uri="{FF2B5EF4-FFF2-40B4-BE49-F238E27FC236}">
              <a16:creationId xmlns:a16="http://schemas.microsoft.com/office/drawing/2014/main" id="{BAE10BAF-9A48-4A80-AE1A-91C069D7CF61}"/>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41" name="【保健センター・保健所】&#10;有形固定資産減価償却率最大値テキスト">
          <a:extLst>
            <a:ext uri="{FF2B5EF4-FFF2-40B4-BE49-F238E27FC236}">
              <a16:creationId xmlns:a16="http://schemas.microsoft.com/office/drawing/2014/main" id="{F1FA0A52-6AC2-4ACC-B58D-CCEBC5ACC381}"/>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2" name="直線コネクタ 641">
          <a:extLst>
            <a:ext uri="{FF2B5EF4-FFF2-40B4-BE49-F238E27FC236}">
              <a16:creationId xmlns:a16="http://schemas.microsoft.com/office/drawing/2014/main" id="{F94BCCEA-D523-40D6-A713-FE364A203CF4}"/>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3" name="【保健センター・保健所】&#10;有形固定資産減価償却率平均値テキスト">
          <a:extLst>
            <a:ext uri="{FF2B5EF4-FFF2-40B4-BE49-F238E27FC236}">
              <a16:creationId xmlns:a16="http://schemas.microsoft.com/office/drawing/2014/main" id="{A3A7FA70-3137-4A76-AC75-2CCBC04458D5}"/>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4" name="フローチャート: 判断 643">
          <a:extLst>
            <a:ext uri="{FF2B5EF4-FFF2-40B4-BE49-F238E27FC236}">
              <a16:creationId xmlns:a16="http://schemas.microsoft.com/office/drawing/2014/main" id="{800A5657-E3B7-49EA-BAAB-10A3436C019F}"/>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5" name="フローチャート: 判断 644">
          <a:extLst>
            <a:ext uri="{FF2B5EF4-FFF2-40B4-BE49-F238E27FC236}">
              <a16:creationId xmlns:a16="http://schemas.microsoft.com/office/drawing/2014/main" id="{E2690D71-CB35-499E-BE5D-73DFC28C3F0C}"/>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6" name="フローチャート: 判断 645">
          <a:extLst>
            <a:ext uri="{FF2B5EF4-FFF2-40B4-BE49-F238E27FC236}">
              <a16:creationId xmlns:a16="http://schemas.microsoft.com/office/drawing/2014/main" id="{35707934-E810-4F90-B830-6980DE47C4A4}"/>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647" name="フローチャート: 判断 646">
          <a:extLst>
            <a:ext uri="{FF2B5EF4-FFF2-40B4-BE49-F238E27FC236}">
              <a16:creationId xmlns:a16="http://schemas.microsoft.com/office/drawing/2014/main" id="{2726E9AE-DC78-4BF7-8FD6-6D5F05DB1B51}"/>
            </a:ext>
          </a:extLst>
        </xdr:cNvPr>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8" name="フローチャート: 判断 647">
          <a:extLst>
            <a:ext uri="{FF2B5EF4-FFF2-40B4-BE49-F238E27FC236}">
              <a16:creationId xmlns:a16="http://schemas.microsoft.com/office/drawing/2014/main" id="{B19333ED-E2D3-4ED8-BE8B-5A527E52DD8F}"/>
            </a:ext>
          </a:extLst>
        </xdr:cNvPr>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84CA7644-494C-45FA-A764-065CA2D906F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25C7FE16-5380-4D14-BDA2-F858572F27F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5B2E010A-C13E-4D13-87CC-9393E7716BF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EC369B35-6222-4626-B6BF-B7292011FA8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BE4AF29C-AB56-4C29-975D-4DEF9DE2ED6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104322</xdr:rowOff>
    </xdr:from>
    <xdr:to>
      <xdr:col>85</xdr:col>
      <xdr:colOff>177800</xdr:colOff>
      <xdr:row>62</xdr:row>
      <xdr:rowOff>34472</xdr:rowOff>
    </xdr:to>
    <xdr:sp macro="" textlink="">
      <xdr:nvSpPr>
        <xdr:cNvPr id="654" name="楕円 653">
          <a:extLst>
            <a:ext uri="{FF2B5EF4-FFF2-40B4-BE49-F238E27FC236}">
              <a16:creationId xmlns:a16="http://schemas.microsoft.com/office/drawing/2014/main" id="{3E428660-20E3-46B5-813B-E397D0FF759A}"/>
            </a:ext>
          </a:extLst>
        </xdr:cNvPr>
        <xdr:cNvSpPr/>
      </xdr:nvSpPr>
      <xdr:spPr>
        <a:xfrm>
          <a:off x="162687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82749</xdr:rowOff>
    </xdr:from>
    <xdr:ext cx="405111" cy="259045"/>
    <xdr:sp macro="" textlink="">
      <xdr:nvSpPr>
        <xdr:cNvPr id="655" name="【保健センター・保健所】&#10;有形固定資産減価償却率該当値テキスト">
          <a:extLst>
            <a:ext uri="{FF2B5EF4-FFF2-40B4-BE49-F238E27FC236}">
              <a16:creationId xmlns:a16="http://schemas.microsoft.com/office/drawing/2014/main" id="{0D7C0863-64B1-40FF-AB0F-DF9E8AC9D315}"/>
            </a:ext>
          </a:extLst>
        </xdr:cNvPr>
        <xdr:cNvSpPr txBox="1"/>
      </xdr:nvSpPr>
      <xdr:spPr>
        <a:xfrm>
          <a:off x="16357600"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71665</xdr:rowOff>
    </xdr:from>
    <xdr:to>
      <xdr:col>81</xdr:col>
      <xdr:colOff>101600</xdr:colOff>
      <xdr:row>62</xdr:row>
      <xdr:rowOff>1815</xdr:rowOff>
    </xdr:to>
    <xdr:sp macro="" textlink="">
      <xdr:nvSpPr>
        <xdr:cNvPr id="656" name="楕円 655">
          <a:extLst>
            <a:ext uri="{FF2B5EF4-FFF2-40B4-BE49-F238E27FC236}">
              <a16:creationId xmlns:a16="http://schemas.microsoft.com/office/drawing/2014/main" id="{55828BE3-E43B-4524-9C4D-15E30F72B673}"/>
            </a:ext>
          </a:extLst>
        </xdr:cNvPr>
        <xdr:cNvSpPr/>
      </xdr:nvSpPr>
      <xdr:spPr>
        <a:xfrm>
          <a:off x="15430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122465</xdr:rowOff>
    </xdr:from>
    <xdr:to>
      <xdr:col>85</xdr:col>
      <xdr:colOff>127000</xdr:colOff>
      <xdr:row>61</xdr:row>
      <xdr:rowOff>155122</xdr:rowOff>
    </xdr:to>
    <xdr:cxnSp macro="">
      <xdr:nvCxnSpPr>
        <xdr:cNvPr id="657" name="直線コネクタ 656">
          <a:extLst>
            <a:ext uri="{FF2B5EF4-FFF2-40B4-BE49-F238E27FC236}">
              <a16:creationId xmlns:a16="http://schemas.microsoft.com/office/drawing/2014/main" id="{F7BE90CD-8A20-4E57-9B3E-ED25FAC4B34F}"/>
            </a:ext>
          </a:extLst>
        </xdr:cNvPr>
        <xdr:cNvCxnSpPr/>
      </xdr:nvCxnSpPr>
      <xdr:spPr>
        <a:xfrm>
          <a:off x="15481300" y="105809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39007</xdr:rowOff>
    </xdr:from>
    <xdr:to>
      <xdr:col>76</xdr:col>
      <xdr:colOff>165100</xdr:colOff>
      <xdr:row>61</xdr:row>
      <xdr:rowOff>140607</xdr:rowOff>
    </xdr:to>
    <xdr:sp macro="" textlink="">
      <xdr:nvSpPr>
        <xdr:cNvPr id="658" name="楕円 657">
          <a:extLst>
            <a:ext uri="{FF2B5EF4-FFF2-40B4-BE49-F238E27FC236}">
              <a16:creationId xmlns:a16="http://schemas.microsoft.com/office/drawing/2014/main" id="{916DEF70-E336-4996-AB29-E65AEAF05B79}"/>
            </a:ext>
          </a:extLst>
        </xdr:cNvPr>
        <xdr:cNvSpPr/>
      </xdr:nvSpPr>
      <xdr:spPr>
        <a:xfrm>
          <a:off x="145415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89807</xdr:rowOff>
    </xdr:from>
    <xdr:to>
      <xdr:col>81</xdr:col>
      <xdr:colOff>50800</xdr:colOff>
      <xdr:row>61</xdr:row>
      <xdr:rowOff>122465</xdr:rowOff>
    </xdr:to>
    <xdr:cxnSp macro="">
      <xdr:nvCxnSpPr>
        <xdr:cNvPr id="659" name="直線コネクタ 658">
          <a:extLst>
            <a:ext uri="{FF2B5EF4-FFF2-40B4-BE49-F238E27FC236}">
              <a16:creationId xmlns:a16="http://schemas.microsoft.com/office/drawing/2014/main" id="{90DAB6DD-1FE0-40E7-8C64-C71209329F63}"/>
            </a:ext>
          </a:extLst>
        </xdr:cNvPr>
        <xdr:cNvCxnSpPr/>
      </xdr:nvCxnSpPr>
      <xdr:spPr>
        <a:xfrm>
          <a:off x="14592300" y="105482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6350</xdr:rowOff>
    </xdr:from>
    <xdr:to>
      <xdr:col>72</xdr:col>
      <xdr:colOff>38100</xdr:colOff>
      <xdr:row>61</xdr:row>
      <xdr:rowOff>107950</xdr:rowOff>
    </xdr:to>
    <xdr:sp macro="" textlink="">
      <xdr:nvSpPr>
        <xdr:cNvPr id="660" name="楕円 659">
          <a:extLst>
            <a:ext uri="{FF2B5EF4-FFF2-40B4-BE49-F238E27FC236}">
              <a16:creationId xmlns:a16="http://schemas.microsoft.com/office/drawing/2014/main" id="{E5197046-C8FA-4F55-8857-FE2A28934359}"/>
            </a:ext>
          </a:extLst>
        </xdr:cNvPr>
        <xdr:cNvSpPr/>
      </xdr:nvSpPr>
      <xdr:spPr>
        <a:xfrm>
          <a:off x="13652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57150</xdr:rowOff>
    </xdr:from>
    <xdr:to>
      <xdr:col>76</xdr:col>
      <xdr:colOff>114300</xdr:colOff>
      <xdr:row>61</xdr:row>
      <xdr:rowOff>89807</xdr:rowOff>
    </xdr:to>
    <xdr:cxnSp macro="">
      <xdr:nvCxnSpPr>
        <xdr:cNvPr id="661" name="直線コネクタ 660">
          <a:extLst>
            <a:ext uri="{FF2B5EF4-FFF2-40B4-BE49-F238E27FC236}">
              <a16:creationId xmlns:a16="http://schemas.microsoft.com/office/drawing/2014/main" id="{8F516C82-04B4-4632-AEE6-57FF8BAF496E}"/>
            </a:ext>
          </a:extLst>
        </xdr:cNvPr>
        <xdr:cNvCxnSpPr/>
      </xdr:nvCxnSpPr>
      <xdr:spPr>
        <a:xfrm>
          <a:off x="13703300" y="10515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145143</xdr:rowOff>
    </xdr:from>
    <xdr:to>
      <xdr:col>67</xdr:col>
      <xdr:colOff>101600</xdr:colOff>
      <xdr:row>61</xdr:row>
      <xdr:rowOff>75293</xdr:rowOff>
    </xdr:to>
    <xdr:sp macro="" textlink="">
      <xdr:nvSpPr>
        <xdr:cNvPr id="662" name="楕円 661">
          <a:extLst>
            <a:ext uri="{FF2B5EF4-FFF2-40B4-BE49-F238E27FC236}">
              <a16:creationId xmlns:a16="http://schemas.microsoft.com/office/drawing/2014/main" id="{3FAB6C0C-CBBC-4EFE-9E6A-267623833E0B}"/>
            </a:ext>
          </a:extLst>
        </xdr:cNvPr>
        <xdr:cNvSpPr/>
      </xdr:nvSpPr>
      <xdr:spPr>
        <a:xfrm>
          <a:off x="12763500" y="1043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24493</xdr:rowOff>
    </xdr:from>
    <xdr:to>
      <xdr:col>71</xdr:col>
      <xdr:colOff>177800</xdr:colOff>
      <xdr:row>61</xdr:row>
      <xdr:rowOff>57150</xdr:rowOff>
    </xdr:to>
    <xdr:cxnSp macro="">
      <xdr:nvCxnSpPr>
        <xdr:cNvPr id="663" name="直線コネクタ 662">
          <a:extLst>
            <a:ext uri="{FF2B5EF4-FFF2-40B4-BE49-F238E27FC236}">
              <a16:creationId xmlns:a16="http://schemas.microsoft.com/office/drawing/2014/main" id="{080615AF-96E8-4E26-BE70-328429779418}"/>
            </a:ext>
          </a:extLst>
        </xdr:cNvPr>
        <xdr:cNvCxnSpPr/>
      </xdr:nvCxnSpPr>
      <xdr:spPr>
        <a:xfrm>
          <a:off x="12814300" y="104829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4" name="n_1aveValue【保健センター・保健所】&#10;有形固定資産減価償却率">
          <a:extLst>
            <a:ext uri="{FF2B5EF4-FFF2-40B4-BE49-F238E27FC236}">
              <a16:creationId xmlns:a16="http://schemas.microsoft.com/office/drawing/2014/main" id="{02ED7AA6-AC77-4251-B7CF-FE956D9E94F4}"/>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5" name="n_2aveValue【保健センター・保健所】&#10;有形固定資産減価償却率">
          <a:extLst>
            <a:ext uri="{FF2B5EF4-FFF2-40B4-BE49-F238E27FC236}">
              <a16:creationId xmlns:a16="http://schemas.microsoft.com/office/drawing/2014/main" id="{E9F2FE7C-DABF-4779-B9D7-03E14AD96A8C}"/>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46100</xdr:rowOff>
    </xdr:from>
    <xdr:ext cx="405111" cy="259045"/>
    <xdr:sp macro="" textlink="">
      <xdr:nvSpPr>
        <xdr:cNvPr id="666" name="n_3aveValue【保健センター・保健所】&#10;有形固定資産減価償却率">
          <a:extLst>
            <a:ext uri="{FF2B5EF4-FFF2-40B4-BE49-F238E27FC236}">
              <a16:creationId xmlns:a16="http://schemas.microsoft.com/office/drawing/2014/main" id="{C77E3832-5776-4F35-AB90-44424673F75A}"/>
            </a:ext>
          </a:extLst>
        </xdr:cNvPr>
        <xdr:cNvSpPr txBox="1"/>
      </xdr:nvSpPr>
      <xdr:spPr>
        <a:xfrm>
          <a:off x="13500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7" name="n_4aveValue【保健センター・保健所】&#10;有形固定資産減価償却率">
          <a:extLst>
            <a:ext uri="{FF2B5EF4-FFF2-40B4-BE49-F238E27FC236}">
              <a16:creationId xmlns:a16="http://schemas.microsoft.com/office/drawing/2014/main" id="{91667161-82F1-4473-9557-591A94D5C9C4}"/>
            </a:ext>
          </a:extLst>
        </xdr:cNvPr>
        <xdr:cNvSpPr txBox="1"/>
      </xdr:nvSpPr>
      <xdr:spPr>
        <a:xfrm>
          <a:off x="12611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164392</xdr:rowOff>
    </xdr:from>
    <xdr:ext cx="405111" cy="259045"/>
    <xdr:sp macro="" textlink="">
      <xdr:nvSpPr>
        <xdr:cNvPr id="668" name="n_1mainValue【保健センター・保健所】&#10;有形固定資産減価償却率">
          <a:extLst>
            <a:ext uri="{FF2B5EF4-FFF2-40B4-BE49-F238E27FC236}">
              <a16:creationId xmlns:a16="http://schemas.microsoft.com/office/drawing/2014/main" id="{3D8894D0-C687-4DBB-ADED-E366DA3825B2}"/>
            </a:ext>
          </a:extLst>
        </xdr:cNvPr>
        <xdr:cNvSpPr txBox="1"/>
      </xdr:nvSpPr>
      <xdr:spPr>
        <a:xfrm>
          <a:off x="152660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131734</xdr:rowOff>
    </xdr:from>
    <xdr:ext cx="405111" cy="259045"/>
    <xdr:sp macro="" textlink="">
      <xdr:nvSpPr>
        <xdr:cNvPr id="669" name="n_2mainValue【保健センター・保健所】&#10;有形固定資産減価償却率">
          <a:extLst>
            <a:ext uri="{FF2B5EF4-FFF2-40B4-BE49-F238E27FC236}">
              <a16:creationId xmlns:a16="http://schemas.microsoft.com/office/drawing/2014/main" id="{905C47E2-1249-474B-9F0E-D15AE8F5D4AF}"/>
            </a:ext>
          </a:extLst>
        </xdr:cNvPr>
        <xdr:cNvSpPr txBox="1"/>
      </xdr:nvSpPr>
      <xdr:spPr>
        <a:xfrm>
          <a:off x="14389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99077</xdr:rowOff>
    </xdr:from>
    <xdr:ext cx="405111" cy="259045"/>
    <xdr:sp macro="" textlink="">
      <xdr:nvSpPr>
        <xdr:cNvPr id="670" name="n_3mainValue【保健センター・保健所】&#10;有形固定資産減価償却率">
          <a:extLst>
            <a:ext uri="{FF2B5EF4-FFF2-40B4-BE49-F238E27FC236}">
              <a16:creationId xmlns:a16="http://schemas.microsoft.com/office/drawing/2014/main" id="{99756553-D921-40F3-B489-FBF6072CF8C2}"/>
            </a:ext>
          </a:extLst>
        </xdr:cNvPr>
        <xdr:cNvSpPr txBox="1"/>
      </xdr:nvSpPr>
      <xdr:spPr>
        <a:xfrm>
          <a:off x="13500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66420</xdr:rowOff>
    </xdr:from>
    <xdr:ext cx="405111" cy="259045"/>
    <xdr:sp macro="" textlink="">
      <xdr:nvSpPr>
        <xdr:cNvPr id="671" name="n_4mainValue【保健センター・保健所】&#10;有形固定資産減価償却率">
          <a:extLst>
            <a:ext uri="{FF2B5EF4-FFF2-40B4-BE49-F238E27FC236}">
              <a16:creationId xmlns:a16="http://schemas.microsoft.com/office/drawing/2014/main" id="{37760F54-4729-4894-ABDF-713D7C38BCDF}"/>
            </a:ext>
          </a:extLst>
        </xdr:cNvPr>
        <xdr:cNvSpPr txBox="1"/>
      </xdr:nvSpPr>
      <xdr:spPr>
        <a:xfrm>
          <a:off x="12611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2" name="正方形/長方形 671">
          <a:extLst>
            <a:ext uri="{FF2B5EF4-FFF2-40B4-BE49-F238E27FC236}">
              <a16:creationId xmlns:a16="http://schemas.microsoft.com/office/drawing/2014/main" id="{29FCEFD0-367E-4267-A0AC-63D7E743CE2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3" name="正方形/長方形 672">
          <a:extLst>
            <a:ext uri="{FF2B5EF4-FFF2-40B4-BE49-F238E27FC236}">
              <a16:creationId xmlns:a16="http://schemas.microsoft.com/office/drawing/2014/main" id="{CF2EB83F-2B89-40F2-B3A7-C5C48D0CACC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4" name="正方形/長方形 673">
          <a:extLst>
            <a:ext uri="{FF2B5EF4-FFF2-40B4-BE49-F238E27FC236}">
              <a16:creationId xmlns:a16="http://schemas.microsoft.com/office/drawing/2014/main" id="{C76D6F37-2F8D-41AC-A3DE-A80570F5778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5" name="正方形/長方形 674">
          <a:extLst>
            <a:ext uri="{FF2B5EF4-FFF2-40B4-BE49-F238E27FC236}">
              <a16:creationId xmlns:a16="http://schemas.microsoft.com/office/drawing/2014/main" id="{D4637FEE-D9FC-44A5-8EDC-81F7C417528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6" name="正方形/長方形 675">
          <a:extLst>
            <a:ext uri="{FF2B5EF4-FFF2-40B4-BE49-F238E27FC236}">
              <a16:creationId xmlns:a16="http://schemas.microsoft.com/office/drawing/2014/main" id="{078C060B-53F5-4135-839E-745B2B830EB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7" name="正方形/長方形 676">
          <a:extLst>
            <a:ext uri="{FF2B5EF4-FFF2-40B4-BE49-F238E27FC236}">
              <a16:creationId xmlns:a16="http://schemas.microsoft.com/office/drawing/2014/main" id="{7730069B-BE56-46A3-B692-C81746AC260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8" name="正方形/長方形 677">
          <a:extLst>
            <a:ext uri="{FF2B5EF4-FFF2-40B4-BE49-F238E27FC236}">
              <a16:creationId xmlns:a16="http://schemas.microsoft.com/office/drawing/2014/main" id="{159F34C5-4E27-45DA-9235-1CCC71D72B2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9" name="正方形/長方形 678">
          <a:extLst>
            <a:ext uri="{FF2B5EF4-FFF2-40B4-BE49-F238E27FC236}">
              <a16:creationId xmlns:a16="http://schemas.microsoft.com/office/drawing/2014/main" id="{A1F105D7-0305-495C-A181-E98CFFA0992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0" name="テキスト ボックス 679">
          <a:extLst>
            <a:ext uri="{FF2B5EF4-FFF2-40B4-BE49-F238E27FC236}">
              <a16:creationId xmlns:a16="http://schemas.microsoft.com/office/drawing/2014/main" id="{99CE5625-C36A-434D-8167-B8675E16167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1" name="直線コネクタ 680">
          <a:extLst>
            <a:ext uri="{FF2B5EF4-FFF2-40B4-BE49-F238E27FC236}">
              <a16:creationId xmlns:a16="http://schemas.microsoft.com/office/drawing/2014/main" id="{40C5F3E0-2A5B-46A7-8B2C-348CFF697C2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2" name="直線コネクタ 681">
          <a:extLst>
            <a:ext uri="{FF2B5EF4-FFF2-40B4-BE49-F238E27FC236}">
              <a16:creationId xmlns:a16="http://schemas.microsoft.com/office/drawing/2014/main" id="{B1012CE9-71F6-427C-9287-BAF5E4DC99EE}"/>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3" name="テキスト ボックス 682">
          <a:extLst>
            <a:ext uri="{FF2B5EF4-FFF2-40B4-BE49-F238E27FC236}">
              <a16:creationId xmlns:a16="http://schemas.microsoft.com/office/drawing/2014/main" id="{62E61B1B-69FB-4918-9E70-823C4460D202}"/>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4" name="直線コネクタ 683">
          <a:extLst>
            <a:ext uri="{FF2B5EF4-FFF2-40B4-BE49-F238E27FC236}">
              <a16:creationId xmlns:a16="http://schemas.microsoft.com/office/drawing/2014/main" id="{62E5A81E-18B2-442A-ACAB-5F03F260D91C}"/>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5" name="テキスト ボックス 684">
          <a:extLst>
            <a:ext uri="{FF2B5EF4-FFF2-40B4-BE49-F238E27FC236}">
              <a16:creationId xmlns:a16="http://schemas.microsoft.com/office/drawing/2014/main" id="{F6053E2E-FD6F-44BE-B8FF-78A1E33CE3EA}"/>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6" name="直線コネクタ 685">
          <a:extLst>
            <a:ext uri="{FF2B5EF4-FFF2-40B4-BE49-F238E27FC236}">
              <a16:creationId xmlns:a16="http://schemas.microsoft.com/office/drawing/2014/main" id="{4BECB5D9-7880-4639-8A34-B92CC269054D}"/>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7" name="テキスト ボックス 686">
          <a:extLst>
            <a:ext uri="{FF2B5EF4-FFF2-40B4-BE49-F238E27FC236}">
              <a16:creationId xmlns:a16="http://schemas.microsoft.com/office/drawing/2014/main" id="{C81A2227-8BA1-4F05-A112-DAB54BAA9D32}"/>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8" name="直線コネクタ 687">
          <a:extLst>
            <a:ext uri="{FF2B5EF4-FFF2-40B4-BE49-F238E27FC236}">
              <a16:creationId xmlns:a16="http://schemas.microsoft.com/office/drawing/2014/main" id="{FB91E3AD-469F-42E6-875A-B977E3AFADF7}"/>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9" name="テキスト ボックス 688">
          <a:extLst>
            <a:ext uri="{FF2B5EF4-FFF2-40B4-BE49-F238E27FC236}">
              <a16:creationId xmlns:a16="http://schemas.microsoft.com/office/drawing/2014/main" id="{AF11B6A5-78A0-4C34-B243-4DA251C2598C}"/>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1B628E56-0C0E-42F9-A65C-8BD0A018FCB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3B335FFF-8AD6-472E-B088-D072ECC8B6C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保健センター・保健所】&#10;一人当たり面積グラフ枠">
          <a:extLst>
            <a:ext uri="{FF2B5EF4-FFF2-40B4-BE49-F238E27FC236}">
              <a16:creationId xmlns:a16="http://schemas.microsoft.com/office/drawing/2014/main" id="{8B62E597-3BC5-419D-81E7-47765002880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3" name="直線コネクタ 692">
          <a:extLst>
            <a:ext uri="{FF2B5EF4-FFF2-40B4-BE49-F238E27FC236}">
              <a16:creationId xmlns:a16="http://schemas.microsoft.com/office/drawing/2014/main" id="{4BF4CD87-5927-4F05-AB95-BCEEBE2566E5}"/>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4" name="【保健センター・保健所】&#10;一人当たり面積最小値テキスト">
          <a:extLst>
            <a:ext uri="{FF2B5EF4-FFF2-40B4-BE49-F238E27FC236}">
              <a16:creationId xmlns:a16="http://schemas.microsoft.com/office/drawing/2014/main" id="{A04833C7-FE88-49AF-960B-30530C62D115}"/>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5" name="直線コネクタ 694">
          <a:extLst>
            <a:ext uri="{FF2B5EF4-FFF2-40B4-BE49-F238E27FC236}">
              <a16:creationId xmlns:a16="http://schemas.microsoft.com/office/drawing/2014/main" id="{CBF80111-470A-49A6-9BB7-29BC19D637DE}"/>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6" name="【保健センター・保健所】&#10;一人当たり面積最大値テキスト">
          <a:extLst>
            <a:ext uri="{FF2B5EF4-FFF2-40B4-BE49-F238E27FC236}">
              <a16:creationId xmlns:a16="http://schemas.microsoft.com/office/drawing/2014/main" id="{713D9DC1-F3CA-47A7-89C5-AA958A788993}"/>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7" name="直線コネクタ 696">
          <a:extLst>
            <a:ext uri="{FF2B5EF4-FFF2-40B4-BE49-F238E27FC236}">
              <a16:creationId xmlns:a16="http://schemas.microsoft.com/office/drawing/2014/main" id="{156D1F2E-5013-4287-84B2-685B18D7794D}"/>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8" name="【保健センター・保健所】&#10;一人当たり面積平均値テキスト">
          <a:extLst>
            <a:ext uri="{FF2B5EF4-FFF2-40B4-BE49-F238E27FC236}">
              <a16:creationId xmlns:a16="http://schemas.microsoft.com/office/drawing/2014/main" id="{9B68CD9C-F017-45FF-88EA-35BF0DD76EAD}"/>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9" name="フローチャート: 判断 698">
          <a:extLst>
            <a:ext uri="{FF2B5EF4-FFF2-40B4-BE49-F238E27FC236}">
              <a16:creationId xmlns:a16="http://schemas.microsoft.com/office/drawing/2014/main" id="{AF95A694-4BB5-44BD-9B3F-E2555EAC63A7}"/>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700" name="フローチャート: 判断 699">
          <a:extLst>
            <a:ext uri="{FF2B5EF4-FFF2-40B4-BE49-F238E27FC236}">
              <a16:creationId xmlns:a16="http://schemas.microsoft.com/office/drawing/2014/main" id="{03331F2F-14E4-4F06-800B-57ADFD546E91}"/>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1" name="フローチャート: 判断 700">
          <a:extLst>
            <a:ext uri="{FF2B5EF4-FFF2-40B4-BE49-F238E27FC236}">
              <a16:creationId xmlns:a16="http://schemas.microsoft.com/office/drawing/2014/main" id="{A048D7A3-417F-4DF5-ADB5-986F7BC8A7D1}"/>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166370</xdr:rowOff>
    </xdr:from>
    <xdr:to>
      <xdr:col>102</xdr:col>
      <xdr:colOff>165100</xdr:colOff>
      <xdr:row>60</xdr:row>
      <xdr:rowOff>96520</xdr:rowOff>
    </xdr:to>
    <xdr:sp macro="" textlink="">
      <xdr:nvSpPr>
        <xdr:cNvPr id="702" name="フローチャート: 判断 701">
          <a:extLst>
            <a:ext uri="{FF2B5EF4-FFF2-40B4-BE49-F238E27FC236}">
              <a16:creationId xmlns:a16="http://schemas.microsoft.com/office/drawing/2014/main" id="{98062DED-BDA9-49E6-BB8C-FC2CE9FA1EBD}"/>
            </a:ext>
          </a:extLst>
        </xdr:cNvPr>
        <xdr:cNvSpPr/>
      </xdr:nvSpPr>
      <xdr:spPr>
        <a:xfrm>
          <a:off x="19494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703" name="フローチャート: 判断 702">
          <a:extLst>
            <a:ext uri="{FF2B5EF4-FFF2-40B4-BE49-F238E27FC236}">
              <a16:creationId xmlns:a16="http://schemas.microsoft.com/office/drawing/2014/main" id="{F0537D5B-7CED-4AF8-A11C-FBEED65AC2DE}"/>
            </a:ext>
          </a:extLst>
        </xdr:cNvPr>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60D58E07-FCB1-4079-8649-97017B27730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9335A77-4E9C-4D5C-8868-DD34CBF6DBD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D906E027-79F7-4F51-BE9F-00FEFC81392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A50E2F00-A30D-4908-915B-33FC838FECE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295A691C-9B7B-44BC-8294-44DB08EF3FD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120650</xdr:rowOff>
    </xdr:from>
    <xdr:to>
      <xdr:col>116</xdr:col>
      <xdr:colOff>114300</xdr:colOff>
      <xdr:row>60</xdr:row>
      <xdr:rowOff>50800</xdr:rowOff>
    </xdr:to>
    <xdr:sp macro="" textlink="">
      <xdr:nvSpPr>
        <xdr:cNvPr id="709" name="楕円 708">
          <a:extLst>
            <a:ext uri="{FF2B5EF4-FFF2-40B4-BE49-F238E27FC236}">
              <a16:creationId xmlns:a16="http://schemas.microsoft.com/office/drawing/2014/main" id="{4F4AD7B0-35B8-44A2-A40A-9D9ABFB3D2F3}"/>
            </a:ext>
          </a:extLst>
        </xdr:cNvPr>
        <xdr:cNvSpPr/>
      </xdr:nvSpPr>
      <xdr:spPr>
        <a:xfrm>
          <a:off x="22110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143527</xdr:rowOff>
    </xdr:from>
    <xdr:ext cx="469744" cy="259045"/>
    <xdr:sp macro="" textlink="">
      <xdr:nvSpPr>
        <xdr:cNvPr id="710" name="【保健センター・保健所】&#10;一人当たり面積該当値テキスト">
          <a:extLst>
            <a:ext uri="{FF2B5EF4-FFF2-40B4-BE49-F238E27FC236}">
              <a16:creationId xmlns:a16="http://schemas.microsoft.com/office/drawing/2014/main" id="{4F017E72-3FFD-4B58-A057-402D432A0A46}"/>
            </a:ext>
          </a:extLst>
        </xdr:cNvPr>
        <xdr:cNvSpPr txBox="1"/>
      </xdr:nvSpPr>
      <xdr:spPr>
        <a:xfrm>
          <a:off x="22199600"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120650</xdr:rowOff>
    </xdr:from>
    <xdr:to>
      <xdr:col>112</xdr:col>
      <xdr:colOff>38100</xdr:colOff>
      <xdr:row>60</xdr:row>
      <xdr:rowOff>50800</xdr:rowOff>
    </xdr:to>
    <xdr:sp macro="" textlink="">
      <xdr:nvSpPr>
        <xdr:cNvPr id="711" name="楕円 710">
          <a:extLst>
            <a:ext uri="{FF2B5EF4-FFF2-40B4-BE49-F238E27FC236}">
              <a16:creationId xmlns:a16="http://schemas.microsoft.com/office/drawing/2014/main" id="{04CD2DBA-8D92-4800-99B2-A9A8FB3D9581}"/>
            </a:ext>
          </a:extLst>
        </xdr:cNvPr>
        <xdr:cNvSpPr/>
      </xdr:nvSpPr>
      <xdr:spPr>
        <a:xfrm>
          <a:off x="21272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0</xdr:rowOff>
    </xdr:from>
    <xdr:to>
      <xdr:col>116</xdr:col>
      <xdr:colOff>63500</xdr:colOff>
      <xdr:row>60</xdr:row>
      <xdr:rowOff>0</xdr:rowOff>
    </xdr:to>
    <xdr:cxnSp macro="">
      <xdr:nvCxnSpPr>
        <xdr:cNvPr id="712" name="直線コネクタ 711">
          <a:extLst>
            <a:ext uri="{FF2B5EF4-FFF2-40B4-BE49-F238E27FC236}">
              <a16:creationId xmlns:a16="http://schemas.microsoft.com/office/drawing/2014/main" id="{B38E8461-0461-4C81-BA54-C8DABE94AA95}"/>
            </a:ext>
          </a:extLst>
        </xdr:cNvPr>
        <xdr:cNvCxnSpPr/>
      </xdr:nvCxnSpPr>
      <xdr:spPr>
        <a:xfrm>
          <a:off x="21323300" y="1028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120650</xdr:rowOff>
    </xdr:from>
    <xdr:to>
      <xdr:col>107</xdr:col>
      <xdr:colOff>101600</xdr:colOff>
      <xdr:row>60</xdr:row>
      <xdr:rowOff>50800</xdr:rowOff>
    </xdr:to>
    <xdr:sp macro="" textlink="">
      <xdr:nvSpPr>
        <xdr:cNvPr id="713" name="楕円 712">
          <a:extLst>
            <a:ext uri="{FF2B5EF4-FFF2-40B4-BE49-F238E27FC236}">
              <a16:creationId xmlns:a16="http://schemas.microsoft.com/office/drawing/2014/main" id="{1086F31C-C457-420D-BFAB-188F64205330}"/>
            </a:ext>
          </a:extLst>
        </xdr:cNvPr>
        <xdr:cNvSpPr/>
      </xdr:nvSpPr>
      <xdr:spPr>
        <a:xfrm>
          <a:off x="20383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0</xdr:rowOff>
    </xdr:from>
    <xdr:to>
      <xdr:col>111</xdr:col>
      <xdr:colOff>177800</xdr:colOff>
      <xdr:row>60</xdr:row>
      <xdr:rowOff>0</xdr:rowOff>
    </xdr:to>
    <xdr:cxnSp macro="">
      <xdr:nvCxnSpPr>
        <xdr:cNvPr id="714" name="直線コネクタ 713">
          <a:extLst>
            <a:ext uri="{FF2B5EF4-FFF2-40B4-BE49-F238E27FC236}">
              <a16:creationId xmlns:a16="http://schemas.microsoft.com/office/drawing/2014/main" id="{81E70DCC-C121-462E-9046-DA9296BE7F6B}"/>
            </a:ext>
          </a:extLst>
        </xdr:cNvPr>
        <xdr:cNvCxnSpPr/>
      </xdr:nvCxnSpPr>
      <xdr:spPr>
        <a:xfrm>
          <a:off x="20434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120650</xdr:rowOff>
    </xdr:from>
    <xdr:to>
      <xdr:col>102</xdr:col>
      <xdr:colOff>165100</xdr:colOff>
      <xdr:row>60</xdr:row>
      <xdr:rowOff>50800</xdr:rowOff>
    </xdr:to>
    <xdr:sp macro="" textlink="">
      <xdr:nvSpPr>
        <xdr:cNvPr id="715" name="楕円 714">
          <a:extLst>
            <a:ext uri="{FF2B5EF4-FFF2-40B4-BE49-F238E27FC236}">
              <a16:creationId xmlns:a16="http://schemas.microsoft.com/office/drawing/2014/main" id="{EA2CA883-6E77-4480-945B-C6F287637028}"/>
            </a:ext>
          </a:extLst>
        </xdr:cNvPr>
        <xdr:cNvSpPr/>
      </xdr:nvSpPr>
      <xdr:spPr>
        <a:xfrm>
          <a:off x="19494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0</xdr:rowOff>
    </xdr:from>
    <xdr:to>
      <xdr:col>107</xdr:col>
      <xdr:colOff>50800</xdr:colOff>
      <xdr:row>60</xdr:row>
      <xdr:rowOff>0</xdr:rowOff>
    </xdr:to>
    <xdr:cxnSp macro="">
      <xdr:nvCxnSpPr>
        <xdr:cNvPr id="716" name="直線コネクタ 715">
          <a:extLst>
            <a:ext uri="{FF2B5EF4-FFF2-40B4-BE49-F238E27FC236}">
              <a16:creationId xmlns:a16="http://schemas.microsoft.com/office/drawing/2014/main" id="{8FFA3D3E-0E69-401A-AFF0-038F20592D8A}"/>
            </a:ext>
          </a:extLst>
        </xdr:cNvPr>
        <xdr:cNvCxnSpPr/>
      </xdr:nvCxnSpPr>
      <xdr:spPr>
        <a:xfrm>
          <a:off x="19545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97790</xdr:rowOff>
    </xdr:from>
    <xdr:to>
      <xdr:col>98</xdr:col>
      <xdr:colOff>38100</xdr:colOff>
      <xdr:row>60</xdr:row>
      <xdr:rowOff>27940</xdr:rowOff>
    </xdr:to>
    <xdr:sp macro="" textlink="">
      <xdr:nvSpPr>
        <xdr:cNvPr id="717" name="楕円 716">
          <a:extLst>
            <a:ext uri="{FF2B5EF4-FFF2-40B4-BE49-F238E27FC236}">
              <a16:creationId xmlns:a16="http://schemas.microsoft.com/office/drawing/2014/main" id="{22FF4AB3-959E-431A-A2C2-2E54804A63F1}"/>
            </a:ext>
          </a:extLst>
        </xdr:cNvPr>
        <xdr:cNvSpPr/>
      </xdr:nvSpPr>
      <xdr:spPr>
        <a:xfrm>
          <a:off x="18605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148590</xdr:rowOff>
    </xdr:from>
    <xdr:to>
      <xdr:col>102</xdr:col>
      <xdr:colOff>114300</xdr:colOff>
      <xdr:row>60</xdr:row>
      <xdr:rowOff>0</xdr:rowOff>
    </xdr:to>
    <xdr:cxnSp macro="">
      <xdr:nvCxnSpPr>
        <xdr:cNvPr id="718" name="直線コネクタ 717">
          <a:extLst>
            <a:ext uri="{FF2B5EF4-FFF2-40B4-BE49-F238E27FC236}">
              <a16:creationId xmlns:a16="http://schemas.microsoft.com/office/drawing/2014/main" id="{1A2440BC-695C-4DF1-B31A-12FA829586EB}"/>
            </a:ext>
          </a:extLst>
        </xdr:cNvPr>
        <xdr:cNvCxnSpPr/>
      </xdr:nvCxnSpPr>
      <xdr:spPr>
        <a:xfrm>
          <a:off x="18656300" y="10264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9" name="n_1aveValue【保健センター・保健所】&#10;一人当たり面積">
          <a:extLst>
            <a:ext uri="{FF2B5EF4-FFF2-40B4-BE49-F238E27FC236}">
              <a16:creationId xmlns:a16="http://schemas.microsoft.com/office/drawing/2014/main" id="{CC1EF517-5A74-4E67-8A9B-7A72848368E5}"/>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20" name="n_2aveValue【保健センター・保健所】&#10;一人当たり面積">
          <a:extLst>
            <a:ext uri="{FF2B5EF4-FFF2-40B4-BE49-F238E27FC236}">
              <a16:creationId xmlns:a16="http://schemas.microsoft.com/office/drawing/2014/main" id="{0DE5FB68-A988-4207-854C-DA6EA39C3C91}"/>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87647</xdr:rowOff>
    </xdr:from>
    <xdr:ext cx="469744" cy="259045"/>
    <xdr:sp macro="" textlink="">
      <xdr:nvSpPr>
        <xdr:cNvPr id="721" name="n_3aveValue【保健センター・保健所】&#10;一人当たり面積">
          <a:extLst>
            <a:ext uri="{FF2B5EF4-FFF2-40B4-BE49-F238E27FC236}">
              <a16:creationId xmlns:a16="http://schemas.microsoft.com/office/drawing/2014/main" id="{BD068FB1-FC78-4C2A-A56C-8C2071CF6B92}"/>
            </a:ext>
          </a:extLst>
        </xdr:cNvPr>
        <xdr:cNvSpPr txBox="1"/>
      </xdr:nvSpPr>
      <xdr:spPr>
        <a:xfrm>
          <a:off x="19310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110507</xdr:rowOff>
    </xdr:from>
    <xdr:ext cx="469744" cy="259045"/>
    <xdr:sp macro="" textlink="">
      <xdr:nvSpPr>
        <xdr:cNvPr id="722" name="n_4aveValue【保健センター・保健所】&#10;一人当たり面積">
          <a:extLst>
            <a:ext uri="{FF2B5EF4-FFF2-40B4-BE49-F238E27FC236}">
              <a16:creationId xmlns:a16="http://schemas.microsoft.com/office/drawing/2014/main" id="{BD4EAE06-D9D7-40C8-B5CC-A902815C0AE2}"/>
            </a:ext>
          </a:extLst>
        </xdr:cNvPr>
        <xdr:cNvSpPr txBox="1"/>
      </xdr:nvSpPr>
      <xdr:spPr>
        <a:xfrm>
          <a:off x="184214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67327</xdr:rowOff>
    </xdr:from>
    <xdr:ext cx="469744" cy="259045"/>
    <xdr:sp macro="" textlink="">
      <xdr:nvSpPr>
        <xdr:cNvPr id="723" name="n_1mainValue【保健センター・保健所】&#10;一人当たり面積">
          <a:extLst>
            <a:ext uri="{FF2B5EF4-FFF2-40B4-BE49-F238E27FC236}">
              <a16:creationId xmlns:a16="http://schemas.microsoft.com/office/drawing/2014/main" id="{EB24FA67-7BB5-479E-9AEE-089637424D04}"/>
            </a:ext>
          </a:extLst>
        </xdr:cNvPr>
        <xdr:cNvSpPr txBox="1"/>
      </xdr:nvSpPr>
      <xdr:spPr>
        <a:xfrm>
          <a:off x="210757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67327</xdr:rowOff>
    </xdr:from>
    <xdr:ext cx="469744" cy="259045"/>
    <xdr:sp macro="" textlink="">
      <xdr:nvSpPr>
        <xdr:cNvPr id="724" name="n_2mainValue【保健センター・保健所】&#10;一人当たり面積">
          <a:extLst>
            <a:ext uri="{FF2B5EF4-FFF2-40B4-BE49-F238E27FC236}">
              <a16:creationId xmlns:a16="http://schemas.microsoft.com/office/drawing/2014/main" id="{7C937F83-B3EE-4C87-BE31-FE262D9A8D72}"/>
            </a:ext>
          </a:extLst>
        </xdr:cNvPr>
        <xdr:cNvSpPr txBox="1"/>
      </xdr:nvSpPr>
      <xdr:spPr>
        <a:xfrm>
          <a:off x="20199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67327</xdr:rowOff>
    </xdr:from>
    <xdr:ext cx="469744" cy="259045"/>
    <xdr:sp macro="" textlink="">
      <xdr:nvSpPr>
        <xdr:cNvPr id="725" name="n_3mainValue【保健センター・保健所】&#10;一人当たり面積">
          <a:extLst>
            <a:ext uri="{FF2B5EF4-FFF2-40B4-BE49-F238E27FC236}">
              <a16:creationId xmlns:a16="http://schemas.microsoft.com/office/drawing/2014/main" id="{817B8EC4-D11A-4736-9AEE-4F38C7A680D1}"/>
            </a:ext>
          </a:extLst>
        </xdr:cNvPr>
        <xdr:cNvSpPr txBox="1"/>
      </xdr:nvSpPr>
      <xdr:spPr>
        <a:xfrm>
          <a:off x="19310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44467</xdr:rowOff>
    </xdr:from>
    <xdr:ext cx="469744" cy="259045"/>
    <xdr:sp macro="" textlink="">
      <xdr:nvSpPr>
        <xdr:cNvPr id="726" name="n_4mainValue【保健センター・保健所】&#10;一人当たり面積">
          <a:extLst>
            <a:ext uri="{FF2B5EF4-FFF2-40B4-BE49-F238E27FC236}">
              <a16:creationId xmlns:a16="http://schemas.microsoft.com/office/drawing/2014/main" id="{8F0B8ECC-D411-4390-B06D-DFB6E9D00F06}"/>
            </a:ext>
          </a:extLst>
        </xdr:cNvPr>
        <xdr:cNvSpPr txBox="1"/>
      </xdr:nvSpPr>
      <xdr:spPr>
        <a:xfrm>
          <a:off x="1842142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062A2728-559A-484A-92DD-2BE28AE1FB6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81012CB8-A900-41C4-BE84-E4A975196D8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1C29F754-9C89-44A5-82DB-CC8FE5CBAA0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C9C33FDF-37EA-4000-A252-DF46896F029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2BCE265F-FCF0-4952-902D-F0691FE6CEA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3A20FD30-A461-4D25-AEF7-71AB70B03CD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10D7AC29-87E5-4AD2-A418-109A8F64E0A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C2455B71-AF78-4772-B70D-B28C123D274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9D4BC0D3-CFC0-4B74-BC4F-9A261A0EA7C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F3A5CFD6-AB7B-4334-8868-D3B173AE7D8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83676BD0-DF9D-47F5-A4D5-15ED7D5F7B7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8" name="直線コネクタ 737">
          <a:extLst>
            <a:ext uri="{FF2B5EF4-FFF2-40B4-BE49-F238E27FC236}">
              <a16:creationId xmlns:a16="http://schemas.microsoft.com/office/drawing/2014/main" id="{EEB47693-3B3A-4DC8-B2FD-C84D7CCFD46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9" name="テキスト ボックス 738">
          <a:extLst>
            <a:ext uri="{FF2B5EF4-FFF2-40B4-BE49-F238E27FC236}">
              <a16:creationId xmlns:a16="http://schemas.microsoft.com/office/drawing/2014/main" id="{643475EF-B630-4409-B84C-22A18776CC4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0" name="直線コネクタ 739">
          <a:extLst>
            <a:ext uri="{FF2B5EF4-FFF2-40B4-BE49-F238E27FC236}">
              <a16:creationId xmlns:a16="http://schemas.microsoft.com/office/drawing/2014/main" id="{9EA41C82-EC0A-4CB4-8628-69F2027530E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1" name="テキスト ボックス 740">
          <a:extLst>
            <a:ext uri="{FF2B5EF4-FFF2-40B4-BE49-F238E27FC236}">
              <a16:creationId xmlns:a16="http://schemas.microsoft.com/office/drawing/2014/main" id="{2E1B25A2-4937-4F84-B4EF-F66B0FD7B74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2" name="直線コネクタ 741">
          <a:extLst>
            <a:ext uri="{FF2B5EF4-FFF2-40B4-BE49-F238E27FC236}">
              <a16:creationId xmlns:a16="http://schemas.microsoft.com/office/drawing/2014/main" id="{876CFB63-CE9C-4ADD-A343-46333C9D5C3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3" name="テキスト ボックス 742">
          <a:extLst>
            <a:ext uri="{FF2B5EF4-FFF2-40B4-BE49-F238E27FC236}">
              <a16:creationId xmlns:a16="http://schemas.microsoft.com/office/drawing/2014/main" id="{A737FAF8-6894-46A1-87A6-67F5EF280E7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4" name="直線コネクタ 743">
          <a:extLst>
            <a:ext uri="{FF2B5EF4-FFF2-40B4-BE49-F238E27FC236}">
              <a16:creationId xmlns:a16="http://schemas.microsoft.com/office/drawing/2014/main" id="{2D568D54-A10E-4B1D-9E6E-6FA8EC1B152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5" name="テキスト ボックス 744">
          <a:extLst>
            <a:ext uri="{FF2B5EF4-FFF2-40B4-BE49-F238E27FC236}">
              <a16:creationId xmlns:a16="http://schemas.microsoft.com/office/drawing/2014/main" id="{2C52A5C3-D324-4EF8-8BF5-4DC6E3AA4AA3}"/>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6" name="直線コネクタ 745">
          <a:extLst>
            <a:ext uri="{FF2B5EF4-FFF2-40B4-BE49-F238E27FC236}">
              <a16:creationId xmlns:a16="http://schemas.microsoft.com/office/drawing/2014/main" id="{A832A5D3-15CC-4484-BCD0-E865430E672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7" name="テキスト ボックス 746">
          <a:extLst>
            <a:ext uri="{FF2B5EF4-FFF2-40B4-BE49-F238E27FC236}">
              <a16:creationId xmlns:a16="http://schemas.microsoft.com/office/drawing/2014/main" id="{CCA331E0-A041-42D8-B653-526C73ED50B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9B451907-9D2B-4736-94AD-0D6BCAA2A57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9" name="テキスト ボックス 748">
          <a:extLst>
            <a:ext uri="{FF2B5EF4-FFF2-40B4-BE49-F238E27FC236}">
              <a16:creationId xmlns:a16="http://schemas.microsoft.com/office/drawing/2014/main" id="{093A9056-C97B-48B0-9227-521959FCA28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a:extLst>
            <a:ext uri="{FF2B5EF4-FFF2-40B4-BE49-F238E27FC236}">
              <a16:creationId xmlns:a16="http://schemas.microsoft.com/office/drawing/2014/main" id="{A17DAD3D-F287-49CA-9355-71A771081C5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51" name="直線コネクタ 750">
          <a:extLst>
            <a:ext uri="{FF2B5EF4-FFF2-40B4-BE49-F238E27FC236}">
              <a16:creationId xmlns:a16="http://schemas.microsoft.com/office/drawing/2014/main" id="{C8E1D22B-2241-4428-AC15-A625A087E7EE}"/>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2" name="【消防施設】&#10;有形固定資産減価償却率最小値テキスト">
          <a:extLst>
            <a:ext uri="{FF2B5EF4-FFF2-40B4-BE49-F238E27FC236}">
              <a16:creationId xmlns:a16="http://schemas.microsoft.com/office/drawing/2014/main" id="{E9A9D526-3BB9-419E-BE90-101B7E97B7F7}"/>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3" name="直線コネクタ 752">
          <a:extLst>
            <a:ext uri="{FF2B5EF4-FFF2-40B4-BE49-F238E27FC236}">
              <a16:creationId xmlns:a16="http://schemas.microsoft.com/office/drawing/2014/main" id="{995BCFE8-E3C4-4D40-8465-E7CC9CDE357B}"/>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4" name="【消防施設】&#10;有形固定資産減価償却率最大値テキスト">
          <a:extLst>
            <a:ext uri="{FF2B5EF4-FFF2-40B4-BE49-F238E27FC236}">
              <a16:creationId xmlns:a16="http://schemas.microsoft.com/office/drawing/2014/main" id="{771367CD-F30C-4178-996D-76EF6987BB36}"/>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5" name="直線コネクタ 754">
          <a:extLst>
            <a:ext uri="{FF2B5EF4-FFF2-40B4-BE49-F238E27FC236}">
              <a16:creationId xmlns:a16="http://schemas.microsoft.com/office/drawing/2014/main" id="{CD7FD10A-5BBC-4D64-99D3-642D4CF7C820}"/>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17797</xdr:rowOff>
    </xdr:from>
    <xdr:ext cx="405111" cy="259045"/>
    <xdr:sp macro="" textlink="">
      <xdr:nvSpPr>
        <xdr:cNvPr id="756" name="【消防施設】&#10;有形固定資産減価償却率平均値テキスト">
          <a:extLst>
            <a:ext uri="{FF2B5EF4-FFF2-40B4-BE49-F238E27FC236}">
              <a16:creationId xmlns:a16="http://schemas.microsoft.com/office/drawing/2014/main" id="{34972EF5-9126-49B2-A662-D9417155A6EC}"/>
            </a:ext>
          </a:extLst>
        </xdr:cNvPr>
        <xdr:cNvSpPr txBox="1"/>
      </xdr:nvSpPr>
      <xdr:spPr>
        <a:xfrm>
          <a:off x="16357600" y="1390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7" name="フローチャート: 判断 756">
          <a:extLst>
            <a:ext uri="{FF2B5EF4-FFF2-40B4-BE49-F238E27FC236}">
              <a16:creationId xmlns:a16="http://schemas.microsoft.com/office/drawing/2014/main" id="{2DA5E8F3-7C28-4028-8685-8D5BF7A6A030}"/>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8" name="フローチャート: 判断 757">
          <a:extLst>
            <a:ext uri="{FF2B5EF4-FFF2-40B4-BE49-F238E27FC236}">
              <a16:creationId xmlns:a16="http://schemas.microsoft.com/office/drawing/2014/main" id="{027A08C2-577A-416D-B21A-A828E24A28CE}"/>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9" name="フローチャート: 判断 758">
          <a:extLst>
            <a:ext uri="{FF2B5EF4-FFF2-40B4-BE49-F238E27FC236}">
              <a16:creationId xmlns:a16="http://schemas.microsoft.com/office/drawing/2014/main" id="{1FA9A5AF-1010-4B33-B305-4CE9D3476C46}"/>
            </a:ext>
          </a:extLst>
        </xdr:cNvPr>
        <xdr:cNvSpPr/>
      </xdr:nvSpPr>
      <xdr:spPr>
        <a:xfrm>
          <a:off x="14541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760" name="フローチャート: 判断 759">
          <a:extLst>
            <a:ext uri="{FF2B5EF4-FFF2-40B4-BE49-F238E27FC236}">
              <a16:creationId xmlns:a16="http://schemas.microsoft.com/office/drawing/2014/main" id="{D107FFC7-20B5-447A-A487-2489F8E77785}"/>
            </a:ext>
          </a:extLst>
        </xdr:cNvPr>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1" name="フローチャート: 判断 760">
          <a:extLst>
            <a:ext uri="{FF2B5EF4-FFF2-40B4-BE49-F238E27FC236}">
              <a16:creationId xmlns:a16="http://schemas.microsoft.com/office/drawing/2014/main" id="{5918B0DE-F643-4D0F-B565-AE84E3C7EC38}"/>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F11A9EC-A144-42E6-A7FA-055AFC8F80C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234C4F15-E51E-4987-B008-950C4CD9A7D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B0F2948C-659C-4018-86FA-AFDC2924054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B43C94E2-DC63-4757-B1A0-EB8B7BA1746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E5653239-9B37-4F66-8CF2-605B49645E5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636</xdr:rowOff>
    </xdr:from>
    <xdr:to>
      <xdr:col>85</xdr:col>
      <xdr:colOff>177800</xdr:colOff>
      <xdr:row>84</xdr:row>
      <xdr:rowOff>102236</xdr:rowOff>
    </xdr:to>
    <xdr:sp macro="" textlink="">
      <xdr:nvSpPr>
        <xdr:cNvPr id="767" name="楕円 766">
          <a:extLst>
            <a:ext uri="{FF2B5EF4-FFF2-40B4-BE49-F238E27FC236}">
              <a16:creationId xmlns:a16="http://schemas.microsoft.com/office/drawing/2014/main" id="{40D88397-EC58-4A77-B9DF-ECA1972C53A8}"/>
            </a:ext>
          </a:extLst>
        </xdr:cNvPr>
        <xdr:cNvSpPr/>
      </xdr:nvSpPr>
      <xdr:spPr>
        <a:xfrm>
          <a:off x="16268700" y="1440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150513</xdr:rowOff>
    </xdr:from>
    <xdr:ext cx="405111" cy="259045"/>
    <xdr:sp macro="" textlink="">
      <xdr:nvSpPr>
        <xdr:cNvPr id="768" name="【消防施設】&#10;有形固定資産減価償却率該当値テキスト">
          <a:extLst>
            <a:ext uri="{FF2B5EF4-FFF2-40B4-BE49-F238E27FC236}">
              <a16:creationId xmlns:a16="http://schemas.microsoft.com/office/drawing/2014/main" id="{ED92C16B-6DF6-42D6-B7D4-5648584CA7B3}"/>
            </a:ext>
          </a:extLst>
        </xdr:cNvPr>
        <xdr:cNvSpPr txBox="1"/>
      </xdr:nvSpPr>
      <xdr:spPr>
        <a:xfrm>
          <a:off x="16357600" y="1438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166370</xdr:rowOff>
    </xdr:from>
    <xdr:to>
      <xdr:col>81</xdr:col>
      <xdr:colOff>101600</xdr:colOff>
      <xdr:row>84</xdr:row>
      <xdr:rowOff>96520</xdr:rowOff>
    </xdr:to>
    <xdr:sp macro="" textlink="">
      <xdr:nvSpPr>
        <xdr:cNvPr id="769" name="楕円 768">
          <a:extLst>
            <a:ext uri="{FF2B5EF4-FFF2-40B4-BE49-F238E27FC236}">
              <a16:creationId xmlns:a16="http://schemas.microsoft.com/office/drawing/2014/main" id="{26F544F8-BFBA-4116-A0CE-0CA146E451BE}"/>
            </a:ext>
          </a:extLst>
        </xdr:cNvPr>
        <xdr:cNvSpPr/>
      </xdr:nvSpPr>
      <xdr:spPr>
        <a:xfrm>
          <a:off x="15430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45720</xdr:rowOff>
    </xdr:from>
    <xdr:to>
      <xdr:col>85</xdr:col>
      <xdr:colOff>127000</xdr:colOff>
      <xdr:row>84</xdr:row>
      <xdr:rowOff>51436</xdr:rowOff>
    </xdr:to>
    <xdr:cxnSp macro="">
      <xdr:nvCxnSpPr>
        <xdr:cNvPr id="770" name="直線コネクタ 769">
          <a:extLst>
            <a:ext uri="{FF2B5EF4-FFF2-40B4-BE49-F238E27FC236}">
              <a16:creationId xmlns:a16="http://schemas.microsoft.com/office/drawing/2014/main" id="{4A8C67FD-D1F8-4B49-A759-67D3D7F47A9A}"/>
            </a:ext>
          </a:extLst>
        </xdr:cNvPr>
        <xdr:cNvCxnSpPr/>
      </xdr:nvCxnSpPr>
      <xdr:spPr>
        <a:xfrm>
          <a:off x="15481300" y="14447520"/>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133986</xdr:rowOff>
    </xdr:from>
    <xdr:to>
      <xdr:col>76</xdr:col>
      <xdr:colOff>165100</xdr:colOff>
      <xdr:row>84</xdr:row>
      <xdr:rowOff>64136</xdr:rowOff>
    </xdr:to>
    <xdr:sp macro="" textlink="">
      <xdr:nvSpPr>
        <xdr:cNvPr id="771" name="楕円 770">
          <a:extLst>
            <a:ext uri="{FF2B5EF4-FFF2-40B4-BE49-F238E27FC236}">
              <a16:creationId xmlns:a16="http://schemas.microsoft.com/office/drawing/2014/main" id="{9793A8C5-F19E-4B0A-B2C1-24872CF43144}"/>
            </a:ext>
          </a:extLst>
        </xdr:cNvPr>
        <xdr:cNvSpPr/>
      </xdr:nvSpPr>
      <xdr:spPr>
        <a:xfrm>
          <a:off x="14541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13336</xdr:rowOff>
    </xdr:from>
    <xdr:to>
      <xdr:col>81</xdr:col>
      <xdr:colOff>50800</xdr:colOff>
      <xdr:row>84</xdr:row>
      <xdr:rowOff>45720</xdr:rowOff>
    </xdr:to>
    <xdr:cxnSp macro="">
      <xdr:nvCxnSpPr>
        <xdr:cNvPr id="772" name="直線コネクタ 771">
          <a:extLst>
            <a:ext uri="{FF2B5EF4-FFF2-40B4-BE49-F238E27FC236}">
              <a16:creationId xmlns:a16="http://schemas.microsoft.com/office/drawing/2014/main" id="{781DD9EF-0B11-4BD3-8349-03F5E32BCC06}"/>
            </a:ext>
          </a:extLst>
        </xdr:cNvPr>
        <xdr:cNvCxnSpPr/>
      </xdr:nvCxnSpPr>
      <xdr:spPr>
        <a:xfrm>
          <a:off x="14592300" y="1441513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99695</xdr:rowOff>
    </xdr:from>
    <xdr:to>
      <xdr:col>72</xdr:col>
      <xdr:colOff>38100</xdr:colOff>
      <xdr:row>84</xdr:row>
      <xdr:rowOff>29845</xdr:rowOff>
    </xdr:to>
    <xdr:sp macro="" textlink="">
      <xdr:nvSpPr>
        <xdr:cNvPr id="773" name="楕円 772">
          <a:extLst>
            <a:ext uri="{FF2B5EF4-FFF2-40B4-BE49-F238E27FC236}">
              <a16:creationId xmlns:a16="http://schemas.microsoft.com/office/drawing/2014/main" id="{CB2638FD-F6A7-44D5-B3B4-EFE790FEC808}"/>
            </a:ext>
          </a:extLst>
        </xdr:cNvPr>
        <xdr:cNvSpPr/>
      </xdr:nvSpPr>
      <xdr:spPr>
        <a:xfrm>
          <a:off x="13652500" y="143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150495</xdr:rowOff>
    </xdr:from>
    <xdr:to>
      <xdr:col>76</xdr:col>
      <xdr:colOff>114300</xdr:colOff>
      <xdr:row>84</xdr:row>
      <xdr:rowOff>13336</xdr:rowOff>
    </xdr:to>
    <xdr:cxnSp macro="">
      <xdr:nvCxnSpPr>
        <xdr:cNvPr id="774" name="直線コネクタ 773">
          <a:extLst>
            <a:ext uri="{FF2B5EF4-FFF2-40B4-BE49-F238E27FC236}">
              <a16:creationId xmlns:a16="http://schemas.microsoft.com/office/drawing/2014/main" id="{5E9BA53C-EA90-4DAE-A9AA-E71905B9D815}"/>
            </a:ext>
          </a:extLst>
        </xdr:cNvPr>
        <xdr:cNvCxnSpPr/>
      </xdr:nvCxnSpPr>
      <xdr:spPr>
        <a:xfrm>
          <a:off x="13703300" y="143808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133986</xdr:rowOff>
    </xdr:from>
    <xdr:to>
      <xdr:col>67</xdr:col>
      <xdr:colOff>101600</xdr:colOff>
      <xdr:row>84</xdr:row>
      <xdr:rowOff>64136</xdr:rowOff>
    </xdr:to>
    <xdr:sp macro="" textlink="">
      <xdr:nvSpPr>
        <xdr:cNvPr id="775" name="楕円 774">
          <a:extLst>
            <a:ext uri="{FF2B5EF4-FFF2-40B4-BE49-F238E27FC236}">
              <a16:creationId xmlns:a16="http://schemas.microsoft.com/office/drawing/2014/main" id="{FCA0A4A1-A872-4E6D-AAE1-BBD548775401}"/>
            </a:ext>
          </a:extLst>
        </xdr:cNvPr>
        <xdr:cNvSpPr/>
      </xdr:nvSpPr>
      <xdr:spPr>
        <a:xfrm>
          <a:off x="12763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150495</xdr:rowOff>
    </xdr:from>
    <xdr:to>
      <xdr:col>71</xdr:col>
      <xdr:colOff>177800</xdr:colOff>
      <xdr:row>84</xdr:row>
      <xdr:rowOff>13336</xdr:rowOff>
    </xdr:to>
    <xdr:cxnSp macro="">
      <xdr:nvCxnSpPr>
        <xdr:cNvPr id="776" name="直線コネクタ 775">
          <a:extLst>
            <a:ext uri="{FF2B5EF4-FFF2-40B4-BE49-F238E27FC236}">
              <a16:creationId xmlns:a16="http://schemas.microsoft.com/office/drawing/2014/main" id="{DF9FDAF6-7EA4-4C1A-915B-2AF3F317C26C}"/>
            </a:ext>
          </a:extLst>
        </xdr:cNvPr>
        <xdr:cNvCxnSpPr/>
      </xdr:nvCxnSpPr>
      <xdr:spPr>
        <a:xfrm flipV="1">
          <a:off x="12814300" y="143808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73041</xdr:rowOff>
    </xdr:from>
    <xdr:ext cx="405111" cy="259045"/>
    <xdr:sp macro="" textlink="">
      <xdr:nvSpPr>
        <xdr:cNvPr id="777" name="n_1aveValue【消防施設】&#10;有形固定資産減価償却率">
          <a:extLst>
            <a:ext uri="{FF2B5EF4-FFF2-40B4-BE49-F238E27FC236}">
              <a16:creationId xmlns:a16="http://schemas.microsoft.com/office/drawing/2014/main" id="{5BBC8A05-A52F-4E0D-93CE-E234026E3A4D}"/>
            </a:ext>
          </a:extLst>
        </xdr:cNvPr>
        <xdr:cNvSpPr txBox="1"/>
      </xdr:nvSpPr>
      <xdr:spPr>
        <a:xfrm>
          <a:off x="15266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52088</xdr:rowOff>
    </xdr:from>
    <xdr:ext cx="405111" cy="259045"/>
    <xdr:sp macro="" textlink="">
      <xdr:nvSpPr>
        <xdr:cNvPr id="778" name="n_2aveValue【消防施設】&#10;有形固定資産減価償却率">
          <a:extLst>
            <a:ext uri="{FF2B5EF4-FFF2-40B4-BE49-F238E27FC236}">
              <a16:creationId xmlns:a16="http://schemas.microsoft.com/office/drawing/2014/main" id="{340360F2-C597-4F6D-80AF-78B30A53D9D3}"/>
            </a:ext>
          </a:extLst>
        </xdr:cNvPr>
        <xdr:cNvSpPr txBox="1"/>
      </xdr:nvSpPr>
      <xdr:spPr>
        <a:xfrm>
          <a:off x="14389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779" name="n_3aveValue【消防施設】&#10;有形固定資産減価償却率">
          <a:extLst>
            <a:ext uri="{FF2B5EF4-FFF2-40B4-BE49-F238E27FC236}">
              <a16:creationId xmlns:a16="http://schemas.microsoft.com/office/drawing/2014/main" id="{61B7B51C-CC17-445A-84BA-03DB01C01F08}"/>
            </a:ext>
          </a:extLst>
        </xdr:cNvPr>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780" name="n_4aveValue【消防施設】&#10;有形固定資産減価償却率">
          <a:extLst>
            <a:ext uri="{FF2B5EF4-FFF2-40B4-BE49-F238E27FC236}">
              <a16:creationId xmlns:a16="http://schemas.microsoft.com/office/drawing/2014/main" id="{CB40B6C2-B4A1-4491-9763-5BD5DA000E13}"/>
            </a:ext>
          </a:extLst>
        </xdr:cNvPr>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87647</xdr:rowOff>
    </xdr:from>
    <xdr:ext cx="405111" cy="259045"/>
    <xdr:sp macro="" textlink="">
      <xdr:nvSpPr>
        <xdr:cNvPr id="781" name="n_1mainValue【消防施設】&#10;有形固定資産減価償却率">
          <a:extLst>
            <a:ext uri="{FF2B5EF4-FFF2-40B4-BE49-F238E27FC236}">
              <a16:creationId xmlns:a16="http://schemas.microsoft.com/office/drawing/2014/main" id="{830F56D7-678A-4725-B194-1C290340F919}"/>
            </a:ext>
          </a:extLst>
        </xdr:cNvPr>
        <xdr:cNvSpPr txBox="1"/>
      </xdr:nvSpPr>
      <xdr:spPr>
        <a:xfrm>
          <a:off x="15266044" y="1448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55263</xdr:rowOff>
    </xdr:from>
    <xdr:ext cx="405111" cy="259045"/>
    <xdr:sp macro="" textlink="">
      <xdr:nvSpPr>
        <xdr:cNvPr id="782" name="n_2mainValue【消防施設】&#10;有形固定資産減価償却率">
          <a:extLst>
            <a:ext uri="{FF2B5EF4-FFF2-40B4-BE49-F238E27FC236}">
              <a16:creationId xmlns:a16="http://schemas.microsoft.com/office/drawing/2014/main" id="{4F36B06C-C3B8-45E7-BF72-D7C10AED3491}"/>
            </a:ext>
          </a:extLst>
        </xdr:cNvPr>
        <xdr:cNvSpPr txBox="1"/>
      </xdr:nvSpPr>
      <xdr:spPr>
        <a:xfrm>
          <a:off x="14389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20972</xdr:rowOff>
    </xdr:from>
    <xdr:ext cx="405111" cy="259045"/>
    <xdr:sp macro="" textlink="">
      <xdr:nvSpPr>
        <xdr:cNvPr id="783" name="n_3mainValue【消防施設】&#10;有形固定資産減価償却率">
          <a:extLst>
            <a:ext uri="{FF2B5EF4-FFF2-40B4-BE49-F238E27FC236}">
              <a16:creationId xmlns:a16="http://schemas.microsoft.com/office/drawing/2014/main" id="{CD295D06-45AE-4F16-A582-BDE3D3E99A19}"/>
            </a:ext>
          </a:extLst>
        </xdr:cNvPr>
        <xdr:cNvSpPr txBox="1"/>
      </xdr:nvSpPr>
      <xdr:spPr>
        <a:xfrm>
          <a:off x="13500744" y="1442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55263</xdr:rowOff>
    </xdr:from>
    <xdr:ext cx="405111" cy="259045"/>
    <xdr:sp macro="" textlink="">
      <xdr:nvSpPr>
        <xdr:cNvPr id="784" name="n_4mainValue【消防施設】&#10;有形固定資産減価償却率">
          <a:extLst>
            <a:ext uri="{FF2B5EF4-FFF2-40B4-BE49-F238E27FC236}">
              <a16:creationId xmlns:a16="http://schemas.microsoft.com/office/drawing/2014/main" id="{6A2F4188-2F06-4EE4-A201-DB6C361CA1D1}"/>
            </a:ext>
          </a:extLst>
        </xdr:cNvPr>
        <xdr:cNvSpPr txBox="1"/>
      </xdr:nvSpPr>
      <xdr:spPr>
        <a:xfrm>
          <a:off x="12611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a:extLst>
            <a:ext uri="{FF2B5EF4-FFF2-40B4-BE49-F238E27FC236}">
              <a16:creationId xmlns:a16="http://schemas.microsoft.com/office/drawing/2014/main" id="{AAFD9ACF-84E3-40EB-8119-FD7801A6125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a:extLst>
            <a:ext uri="{FF2B5EF4-FFF2-40B4-BE49-F238E27FC236}">
              <a16:creationId xmlns:a16="http://schemas.microsoft.com/office/drawing/2014/main" id="{7EC3A6F5-E2C5-4197-BE7D-600B6B3D4B8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a:extLst>
            <a:ext uri="{FF2B5EF4-FFF2-40B4-BE49-F238E27FC236}">
              <a16:creationId xmlns:a16="http://schemas.microsoft.com/office/drawing/2014/main" id="{E8B328FF-0839-46BB-8EDF-92893F35008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a:extLst>
            <a:ext uri="{FF2B5EF4-FFF2-40B4-BE49-F238E27FC236}">
              <a16:creationId xmlns:a16="http://schemas.microsoft.com/office/drawing/2014/main" id="{A2F0B376-B44E-4526-BAB3-C01C64E1366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a:extLst>
            <a:ext uri="{FF2B5EF4-FFF2-40B4-BE49-F238E27FC236}">
              <a16:creationId xmlns:a16="http://schemas.microsoft.com/office/drawing/2014/main" id="{00F4C625-9B31-4A96-A0B6-34AF0A499C5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a:extLst>
            <a:ext uri="{FF2B5EF4-FFF2-40B4-BE49-F238E27FC236}">
              <a16:creationId xmlns:a16="http://schemas.microsoft.com/office/drawing/2014/main" id="{861B0463-2263-4458-A0E1-45E6260F75E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a:extLst>
            <a:ext uri="{FF2B5EF4-FFF2-40B4-BE49-F238E27FC236}">
              <a16:creationId xmlns:a16="http://schemas.microsoft.com/office/drawing/2014/main" id="{4C87ED06-A1F0-4E04-97B2-4F39986F88E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a:extLst>
            <a:ext uri="{FF2B5EF4-FFF2-40B4-BE49-F238E27FC236}">
              <a16:creationId xmlns:a16="http://schemas.microsoft.com/office/drawing/2014/main" id="{710E7815-ADB5-4FCC-9DD9-CB998A84F65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a:extLst>
            <a:ext uri="{FF2B5EF4-FFF2-40B4-BE49-F238E27FC236}">
              <a16:creationId xmlns:a16="http://schemas.microsoft.com/office/drawing/2014/main" id="{1AE8304E-B9CF-42AD-A657-D8438A029EA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a:extLst>
            <a:ext uri="{FF2B5EF4-FFF2-40B4-BE49-F238E27FC236}">
              <a16:creationId xmlns:a16="http://schemas.microsoft.com/office/drawing/2014/main" id="{03886E2C-AC8D-4146-B481-AABE8C0940C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5" name="直線コネクタ 794">
          <a:extLst>
            <a:ext uri="{FF2B5EF4-FFF2-40B4-BE49-F238E27FC236}">
              <a16:creationId xmlns:a16="http://schemas.microsoft.com/office/drawing/2014/main" id="{F48D2FBB-6A7B-4E3E-98B9-4603FDEDB878}"/>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6" name="テキスト ボックス 795">
          <a:extLst>
            <a:ext uri="{FF2B5EF4-FFF2-40B4-BE49-F238E27FC236}">
              <a16:creationId xmlns:a16="http://schemas.microsoft.com/office/drawing/2014/main" id="{4330CEEC-B02C-4F2D-9563-C456BCF98B3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7" name="直線コネクタ 796">
          <a:extLst>
            <a:ext uri="{FF2B5EF4-FFF2-40B4-BE49-F238E27FC236}">
              <a16:creationId xmlns:a16="http://schemas.microsoft.com/office/drawing/2014/main" id="{F86162AA-10A3-491B-9C77-701AD549F1B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8" name="テキスト ボックス 797">
          <a:extLst>
            <a:ext uri="{FF2B5EF4-FFF2-40B4-BE49-F238E27FC236}">
              <a16:creationId xmlns:a16="http://schemas.microsoft.com/office/drawing/2014/main" id="{19151366-0ED6-4E37-A521-837FD4537E1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9" name="直線コネクタ 798">
          <a:extLst>
            <a:ext uri="{FF2B5EF4-FFF2-40B4-BE49-F238E27FC236}">
              <a16:creationId xmlns:a16="http://schemas.microsoft.com/office/drawing/2014/main" id="{920C655F-146F-4200-96E2-9A5F45F5B06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0" name="テキスト ボックス 799">
          <a:extLst>
            <a:ext uri="{FF2B5EF4-FFF2-40B4-BE49-F238E27FC236}">
              <a16:creationId xmlns:a16="http://schemas.microsoft.com/office/drawing/2014/main" id="{1B4FDD00-6ECD-4D69-8464-889718DFA682}"/>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1" name="直線コネクタ 800">
          <a:extLst>
            <a:ext uri="{FF2B5EF4-FFF2-40B4-BE49-F238E27FC236}">
              <a16:creationId xmlns:a16="http://schemas.microsoft.com/office/drawing/2014/main" id="{0E9C7D9C-7F3E-4FC4-A086-DD5FD34CB148}"/>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2" name="テキスト ボックス 801">
          <a:extLst>
            <a:ext uri="{FF2B5EF4-FFF2-40B4-BE49-F238E27FC236}">
              <a16:creationId xmlns:a16="http://schemas.microsoft.com/office/drawing/2014/main" id="{22233661-063F-4C5F-9644-D7F6E51FB87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3" name="直線コネクタ 802">
          <a:extLst>
            <a:ext uri="{FF2B5EF4-FFF2-40B4-BE49-F238E27FC236}">
              <a16:creationId xmlns:a16="http://schemas.microsoft.com/office/drawing/2014/main" id="{667720E7-9E89-4708-9AEC-33B9ABAFBBB1}"/>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4" name="テキスト ボックス 803">
          <a:extLst>
            <a:ext uri="{FF2B5EF4-FFF2-40B4-BE49-F238E27FC236}">
              <a16:creationId xmlns:a16="http://schemas.microsoft.com/office/drawing/2014/main" id="{E79F2534-092F-4F42-8999-DE4B02D63CDF}"/>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a:extLst>
            <a:ext uri="{FF2B5EF4-FFF2-40B4-BE49-F238E27FC236}">
              <a16:creationId xmlns:a16="http://schemas.microsoft.com/office/drawing/2014/main" id="{609766E1-B49B-43EA-B947-8B833029412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a:extLst>
            <a:ext uri="{FF2B5EF4-FFF2-40B4-BE49-F238E27FC236}">
              <a16:creationId xmlns:a16="http://schemas.microsoft.com/office/drawing/2014/main" id="{A8B1FA80-CE3E-4CCC-BD47-F3D0DDD7751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a:extLst>
            <a:ext uri="{FF2B5EF4-FFF2-40B4-BE49-F238E27FC236}">
              <a16:creationId xmlns:a16="http://schemas.microsoft.com/office/drawing/2014/main" id="{B95F9A8B-AB6C-4989-A536-50646EBA38F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8" name="直線コネクタ 807">
          <a:extLst>
            <a:ext uri="{FF2B5EF4-FFF2-40B4-BE49-F238E27FC236}">
              <a16:creationId xmlns:a16="http://schemas.microsoft.com/office/drawing/2014/main" id="{C7D33ACA-E092-4C70-8054-C5B424A7E9DB}"/>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9" name="【消防施設】&#10;一人当たり面積最小値テキスト">
          <a:extLst>
            <a:ext uri="{FF2B5EF4-FFF2-40B4-BE49-F238E27FC236}">
              <a16:creationId xmlns:a16="http://schemas.microsoft.com/office/drawing/2014/main" id="{130FC5CD-34BF-4CEA-A628-E78C9493990B}"/>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10" name="直線コネクタ 809">
          <a:extLst>
            <a:ext uri="{FF2B5EF4-FFF2-40B4-BE49-F238E27FC236}">
              <a16:creationId xmlns:a16="http://schemas.microsoft.com/office/drawing/2014/main" id="{8F7D36F6-AAC8-4604-B2D1-CD5AFAD95119}"/>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11" name="【消防施設】&#10;一人当たり面積最大値テキスト">
          <a:extLst>
            <a:ext uri="{FF2B5EF4-FFF2-40B4-BE49-F238E27FC236}">
              <a16:creationId xmlns:a16="http://schemas.microsoft.com/office/drawing/2014/main" id="{87315DF5-1A83-4A18-B794-7992CD1D74A4}"/>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2" name="直線コネクタ 811">
          <a:extLst>
            <a:ext uri="{FF2B5EF4-FFF2-40B4-BE49-F238E27FC236}">
              <a16:creationId xmlns:a16="http://schemas.microsoft.com/office/drawing/2014/main" id="{418A13C7-56CB-4A01-9133-A8C874CEE020}"/>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3" name="【消防施設】&#10;一人当たり面積平均値テキスト">
          <a:extLst>
            <a:ext uri="{FF2B5EF4-FFF2-40B4-BE49-F238E27FC236}">
              <a16:creationId xmlns:a16="http://schemas.microsoft.com/office/drawing/2014/main" id="{307371EA-48FA-42C1-AC50-3D81818C62EA}"/>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4" name="フローチャート: 判断 813">
          <a:extLst>
            <a:ext uri="{FF2B5EF4-FFF2-40B4-BE49-F238E27FC236}">
              <a16:creationId xmlns:a16="http://schemas.microsoft.com/office/drawing/2014/main" id="{DD3D1E32-B21F-4EF6-A13F-B2CAF6198F11}"/>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5" name="フローチャート: 判断 814">
          <a:extLst>
            <a:ext uri="{FF2B5EF4-FFF2-40B4-BE49-F238E27FC236}">
              <a16:creationId xmlns:a16="http://schemas.microsoft.com/office/drawing/2014/main" id="{181824B4-03FF-4554-BA31-D81FE99A1A3E}"/>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6" name="フローチャート: 判断 815">
          <a:extLst>
            <a:ext uri="{FF2B5EF4-FFF2-40B4-BE49-F238E27FC236}">
              <a16:creationId xmlns:a16="http://schemas.microsoft.com/office/drawing/2014/main" id="{EC726FC4-E858-4E99-A3AD-E561A8550F5A}"/>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0</xdr:rowOff>
    </xdr:from>
    <xdr:to>
      <xdr:col>102</xdr:col>
      <xdr:colOff>165100</xdr:colOff>
      <xdr:row>82</xdr:row>
      <xdr:rowOff>101600</xdr:rowOff>
    </xdr:to>
    <xdr:sp macro="" textlink="">
      <xdr:nvSpPr>
        <xdr:cNvPr id="817" name="フローチャート: 判断 816">
          <a:extLst>
            <a:ext uri="{FF2B5EF4-FFF2-40B4-BE49-F238E27FC236}">
              <a16:creationId xmlns:a16="http://schemas.microsoft.com/office/drawing/2014/main" id="{AE3DC3E1-DEAD-4515-BC1E-387353915341}"/>
            </a:ext>
          </a:extLst>
        </xdr:cNvPr>
        <xdr:cNvSpPr/>
      </xdr:nvSpPr>
      <xdr:spPr>
        <a:xfrm>
          <a:off x="19494500" y="1405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12700</xdr:rowOff>
    </xdr:from>
    <xdr:to>
      <xdr:col>98</xdr:col>
      <xdr:colOff>38100</xdr:colOff>
      <xdr:row>82</xdr:row>
      <xdr:rowOff>114300</xdr:rowOff>
    </xdr:to>
    <xdr:sp macro="" textlink="">
      <xdr:nvSpPr>
        <xdr:cNvPr id="818" name="フローチャート: 判断 817">
          <a:extLst>
            <a:ext uri="{FF2B5EF4-FFF2-40B4-BE49-F238E27FC236}">
              <a16:creationId xmlns:a16="http://schemas.microsoft.com/office/drawing/2014/main" id="{682B17FA-B9A5-4F5C-85DD-DE482257D5E5}"/>
            </a:ext>
          </a:extLst>
        </xdr:cNvPr>
        <xdr:cNvSpPr/>
      </xdr:nvSpPr>
      <xdr:spPr>
        <a:xfrm>
          <a:off x="18605500" y="1407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288CB2C3-D69F-4E90-8133-81702241E92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A23012C-AF2B-4C62-ADCC-032CA881D0F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25CE5D4D-1733-48E3-9D99-5A5EAC59A7F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CF116F5D-9F29-477F-B13F-BFDFED6633C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87B03A60-5905-45AE-A580-A12487BD47E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133350</xdr:rowOff>
    </xdr:from>
    <xdr:to>
      <xdr:col>116</xdr:col>
      <xdr:colOff>114300</xdr:colOff>
      <xdr:row>86</xdr:row>
      <xdr:rowOff>63500</xdr:rowOff>
    </xdr:to>
    <xdr:sp macro="" textlink="">
      <xdr:nvSpPr>
        <xdr:cNvPr id="824" name="楕円 823">
          <a:extLst>
            <a:ext uri="{FF2B5EF4-FFF2-40B4-BE49-F238E27FC236}">
              <a16:creationId xmlns:a16="http://schemas.microsoft.com/office/drawing/2014/main" id="{EF26D01A-7B19-4062-BCB9-AD34E660E7A0}"/>
            </a:ext>
          </a:extLst>
        </xdr:cNvPr>
        <xdr:cNvSpPr/>
      </xdr:nvSpPr>
      <xdr:spPr>
        <a:xfrm>
          <a:off x="221107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48277</xdr:rowOff>
    </xdr:from>
    <xdr:ext cx="469744" cy="259045"/>
    <xdr:sp macro="" textlink="">
      <xdr:nvSpPr>
        <xdr:cNvPr id="825" name="【消防施設】&#10;一人当たり面積該当値テキスト">
          <a:extLst>
            <a:ext uri="{FF2B5EF4-FFF2-40B4-BE49-F238E27FC236}">
              <a16:creationId xmlns:a16="http://schemas.microsoft.com/office/drawing/2014/main" id="{C6F3CDD8-7EB4-4482-BF6F-D7EEDF21566F}"/>
            </a:ext>
          </a:extLst>
        </xdr:cNvPr>
        <xdr:cNvSpPr txBox="1"/>
      </xdr:nvSpPr>
      <xdr:spPr>
        <a:xfrm>
          <a:off x="22199600"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133350</xdr:rowOff>
    </xdr:from>
    <xdr:to>
      <xdr:col>112</xdr:col>
      <xdr:colOff>38100</xdr:colOff>
      <xdr:row>86</xdr:row>
      <xdr:rowOff>63500</xdr:rowOff>
    </xdr:to>
    <xdr:sp macro="" textlink="">
      <xdr:nvSpPr>
        <xdr:cNvPr id="826" name="楕円 825">
          <a:extLst>
            <a:ext uri="{FF2B5EF4-FFF2-40B4-BE49-F238E27FC236}">
              <a16:creationId xmlns:a16="http://schemas.microsoft.com/office/drawing/2014/main" id="{66C6629A-2D7E-4C80-870E-3EB16824E646}"/>
            </a:ext>
          </a:extLst>
        </xdr:cNvPr>
        <xdr:cNvSpPr/>
      </xdr:nvSpPr>
      <xdr:spPr>
        <a:xfrm>
          <a:off x="21272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12700</xdr:rowOff>
    </xdr:from>
    <xdr:to>
      <xdr:col>116</xdr:col>
      <xdr:colOff>63500</xdr:colOff>
      <xdr:row>86</xdr:row>
      <xdr:rowOff>12700</xdr:rowOff>
    </xdr:to>
    <xdr:cxnSp macro="">
      <xdr:nvCxnSpPr>
        <xdr:cNvPr id="827" name="直線コネクタ 826">
          <a:extLst>
            <a:ext uri="{FF2B5EF4-FFF2-40B4-BE49-F238E27FC236}">
              <a16:creationId xmlns:a16="http://schemas.microsoft.com/office/drawing/2014/main" id="{7D742E6F-976D-4909-8919-BF36D6D28549}"/>
            </a:ext>
          </a:extLst>
        </xdr:cNvPr>
        <xdr:cNvCxnSpPr/>
      </xdr:nvCxnSpPr>
      <xdr:spPr>
        <a:xfrm>
          <a:off x="21323300" y="14757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133350</xdr:rowOff>
    </xdr:from>
    <xdr:to>
      <xdr:col>107</xdr:col>
      <xdr:colOff>101600</xdr:colOff>
      <xdr:row>86</xdr:row>
      <xdr:rowOff>63500</xdr:rowOff>
    </xdr:to>
    <xdr:sp macro="" textlink="">
      <xdr:nvSpPr>
        <xdr:cNvPr id="828" name="楕円 827">
          <a:extLst>
            <a:ext uri="{FF2B5EF4-FFF2-40B4-BE49-F238E27FC236}">
              <a16:creationId xmlns:a16="http://schemas.microsoft.com/office/drawing/2014/main" id="{E2FF5D93-B489-4F7A-9376-4228B07D2047}"/>
            </a:ext>
          </a:extLst>
        </xdr:cNvPr>
        <xdr:cNvSpPr/>
      </xdr:nvSpPr>
      <xdr:spPr>
        <a:xfrm>
          <a:off x="20383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12700</xdr:rowOff>
    </xdr:from>
    <xdr:to>
      <xdr:col>111</xdr:col>
      <xdr:colOff>177800</xdr:colOff>
      <xdr:row>86</xdr:row>
      <xdr:rowOff>12700</xdr:rowOff>
    </xdr:to>
    <xdr:cxnSp macro="">
      <xdr:nvCxnSpPr>
        <xdr:cNvPr id="829" name="直線コネクタ 828">
          <a:extLst>
            <a:ext uri="{FF2B5EF4-FFF2-40B4-BE49-F238E27FC236}">
              <a16:creationId xmlns:a16="http://schemas.microsoft.com/office/drawing/2014/main" id="{9551763B-C29D-4473-B290-C5E4C9407A69}"/>
            </a:ext>
          </a:extLst>
        </xdr:cNvPr>
        <xdr:cNvCxnSpPr/>
      </xdr:nvCxnSpPr>
      <xdr:spPr>
        <a:xfrm>
          <a:off x="20434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133350</xdr:rowOff>
    </xdr:from>
    <xdr:to>
      <xdr:col>102</xdr:col>
      <xdr:colOff>165100</xdr:colOff>
      <xdr:row>86</xdr:row>
      <xdr:rowOff>63500</xdr:rowOff>
    </xdr:to>
    <xdr:sp macro="" textlink="">
      <xdr:nvSpPr>
        <xdr:cNvPr id="830" name="楕円 829">
          <a:extLst>
            <a:ext uri="{FF2B5EF4-FFF2-40B4-BE49-F238E27FC236}">
              <a16:creationId xmlns:a16="http://schemas.microsoft.com/office/drawing/2014/main" id="{6807B23F-5626-45E0-9482-F2A537231CE3}"/>
            </a:ext>
          </a:extLst>
        </xdr:cNvPr>
        <xdr:cNvSpPr/>
      </xdr:nvSpPr>
      <xdr:spPr>
        <a:xfrm>
          <a:off x="19494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12700</xdr:rowOff>
    </xdr:from>
    <xdr:to>
      <xdr:col>107</xdr:col>
      <xdr:colOff>50800</xdr:colOff>
      <xdr:row>86</xdr:row>
      <xdr:rowOff>12700</xdr:rowOff>
    </xdr:to>
    <xdr:cxnSp macro="">
      <xdr:nvCxnSpPr>
        <xdr:cNvPr id="831" name="直線コネクタ 830">
          <a:extLst>
            <a:ext uri="{FF2B5EF4-FFF2-40B4-BE49-F238E27FC236}">
              <a16:creationId xmlns:a16="http://schemas.microsoft.com/office/drawing/2014/main" id="{64DC4DF4-1A4E-4C30-9F15-E857A026FE22}"/>
            </a:ext>
          </a:extLst>
        </xdr:cNvPr>
        <xdr:cNvCxnSpPr/>
      </xdr:nvCxnSpPr>
      <xdr:spPr>
        <a:xfrm>
          <a:off x="19545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133350</xdr:rowOff>
    </xdr:from>
    <xdr:to>
      <xdr:col>98</xdr:col>
      <xdr:colOff>38100</xdr:colOff>
      <xdr:row>86</xdr:row>
      <xdr:rowOff>63500</xdr:rowOff>
    </xdr:to>
    <xdr:sp macro="" textlink="">
      <xdr:nvSpPr>
        <xdr:cNvPr id="832" name="楕円 831">
          <a:extLst>
            <a:ext uri="{FF2B5EF4-FFF2-40B4-BE49-F238E27FC236}">
              <a16:creationId xmlns:a16="http://schemas.microsoft.com/office/drawing/2014/main" id="{87941BA2-11DE-4EE2-82C2-81C553D6D16F}"/>
            </a:ext>
          </a:extLst>
        </xdr:cNvPr>
        <xdr:cNvSpPr/>
      </xdr:nvSpPr>
      <xdr:spPr>
        <a:xfrm>
          <a:off x="18605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12700</xdr:rowOff>
    </xdr:from>
    <xdr:to>
      <xdr:col>102</xdr:col>
      <xdr:colOff>114300</xdr:colOff>
      <xdr:row>86</xdr:row>
      <xdr:rowOff>12700</xdr:rowOff>
    </xdr:to>
    <xdr:cxnSp macro="">
      <xdr:nvCxnSpPr>
        <xdr:cNvPr id="833" name="直線コネクタ 832">
          <a:extLst>
            <a:ext uri="{FF2B5EF4-FFF2-40B4-BE49-F238E27FC236}">
              <a16:creationId xmlns:a16="http://schemas.microsoft.com/office/drawing/2014/main" id="{C05197A8-7331-4180-BEE3-68C6A9FACC4C}"/>
            </a:ext>
          </a:extLst>
        </xdr:cNvPr>
        <xdr:cNvCxnSpPr/>
      </xdr:nvCxnSpPr>
      <xdr:spPr>
        <a:xfrm>
          <a:off x="18656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4" name="n_1aveValue【消防施設】&#10;一人当たり面積">
          <a:extLst>
            <a:ext uri="{FF2B5EF4-FFF2-40B4-BE49-F238E27FC236}">
              <a16:creationId xmlns:a16="http://schemas.microsoft.com/office/drawing/2014/main" id="{3BD66C1F-D2B1-4273-9F03-7D098F255AD7}"/>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5" name="n_2aveValue【消防施設】&#10;一人当たり面積">
          <a:extLst>
            <a:ext uri="{FF2B5EF4-FFF2-40B4-BE49-F238E27FC236}">
              <a16:creationId xmlns:a16="http://schemas.microsoft.com/office/drawing/2014/main" id="{973D08D9-11F3-47B0-92F2-05DF9ABBEBB1}"/>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118127</xdr:rowOff>
    </xdr:from>
    <xdr:ext cx="469744" cy="259045"/>
    <xdr:sp macro="" textlink="">
      <xdr:nvSpPr>
        <xdr:cNvPr id="836" name="n_3aveValue【消防施設】&#10;一人当たり面積">
          <a:extLst>
            <a:ext uri="{FF2B5EF4-FFF2-40B4-BE49-F238E27FC236}">
              <a16:creationId xmlns:a16="http://schemas.microsoft.com/office/drawing/2014/main" id="{95B80AF9-F96E-4564-A24C-74A01906275F}"/>
            </a:ext>
          </a:extLst>
        </xdr:cNvPr>
        <xdr:cNvSpPr txBox="1"/>
      </xdr:nvSpPr>
      <xdr:spPr>
        <a:xfrm>
          <a:off x="19310427" y="1383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130827</xdr:rowOff>
    </xdr:from>
    <xdr:ext cx="469744" cy="259045"/>
    <xdr:sp macro="" textlink="">
      <xdr:nvSpPr>
        <xdr:cNvPr id="837" name="n_4aveValue【消防施設】&#10;一人当たり面積">
          <a:extLst>
            <a:ext uri="{FF2B5EF4-FFF2-40B4-BE49-F238E27FC236}">
              <a16:creationId xmlns:a16="http://schemas.microsoft.com/office/drawing/2014/main" id="{286761CA-B260-4717-90F3-B21C8802F10B}"/>
            </a:ext>
          </a:extLst>
        </xdr:cNvPr>
        <xdr:cNvSpPr txBox="1"/>
      </xdr:nvSpPr>
      <xdr:spPr>
        <a:xfrm>
          <a:off x="1842142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54627</xdr:rowOff>
    </xdr:from>
    <xdr:ext cx="469744" cy="259045"/>
    <xdr:sp macro="" textlink="">
      <xdr:nvSpPr>
        <xdr:cNvPr id="838" name="n_1mainValue【消防施設】&#10;一人当たり面積">
          <a:extLst>
            <a:ext uri="{FF2B5EF4-FFF2-40B4-BE49-F238E27FC236}">
              <a16:creationId xmlns:a16="http://schemas.microsoft.com/office/drawing/2014/main" id="{4D1D1413-AD9F-49ED-AC33-4EBFE32DB1F7}"/>
            </a:ext>
          </a:extLst>
        </xdr:cNvPr>
        <xdr:cNvSpPr txBox="1"/>
      </xdr:nvSpPr>
      <xdr:spPr>
        <a:xfrm>
          <a:off x="210757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54627</xdr:rowOff>
    </xdr:from>
    <xdr:ext cx="469744" cy="259045"/>
    <xdr:sp macro="" textlink="">
      <xdr:nvSpPr>
        <xdr:cNvPr id="839" name="n_2mainValue【消防施設】&#10;一人当たり面積">
          <a:extLst>
            <a:ext uri="{FF2B5EF4-FFF2-40B4-BE49-F238E27FC236}">
              <a16:creationId xmlns:a16="http://schemas.microsoft.com/office/drawing/2014/main" id="{5E744C3A-835A-4D89-B417-EC80B99EB8E6}"/>
            </a:ext>
          </a:extLst>
        </xdr:cNvPr>
        <xdr:cNvSpPr txBox="1"/>
      </xdr:nvSpPr>
      <xdr:spPr>
        <a:xfrm>
          <a:off x="20199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54627</xdr:rowOff>
    </xdr:from>
    <xdr:ext cx="469744" cy="259045"/>
    <xdr:sp macro="" textlink="">
      <xdr:nvSpPr>
        <xdr:cNvPr id="840" name="n_3mainValue【消防施設】&#10;一人当たり面積">
          <a:extLst>
            <a:ext uri="{FF2B5EF4-FFF2-40B4-BE49-F238E27FC236}">
              <a16:creationId xmlns:a16="http://schemas.microsoft.com/office/drawing/2014/main" id="{47844051-EA0F-480D-BD7F-9C9697951708}"/>
            </a:ext>
          </a:extLst>
        </xdr:cNvPr>
        <xdr:cNvSpPr txBox="1"/>
      </xdr:nvSpPr>
      <xdr:spPr>
        <a:xfrm>
          <a:off x="19310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54627</xdr:rowOff>
    </xdr:from>
    <xdr:ext cx="469744" cy="259045"/>
    <xdr:sp macro="" textlink="">
      <xdr:nvSpPr>
        <xdr:cNvPr id="841" name="n_4mainValue【消防施設】&#10;一人当たり面積">
          <a:extLst>
            <a:ext uri="{FF2B5EF4-FFF2-40B4-BE49-F238E27FC236}">
              <a16:creationId xmlns:a16="http://schemas.microsoft.com/office/drawing/2014/main" id="{585BD335-C909-48B8-8FFA-3432380D9E9F}"/>
            </a:ext>
          </a:extLst>
        </xdr:cNvPr>
        <xdr:cNvSpPr txBox="1"/>
      </xdr:nvSpPr>
      <xdr:spPr>
        <a:xfrm>
          <a:off x="18421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a:extLst>
            <a:ext uri="{FF2B5EF4-FFF2-40B4-BE49-F238E27FC236}">
              <a16:creationId xmlns:a16="http://schemas.microsoft.com/office/drawing/2014/main" id="{432D1B18-A48F-40E2-9038-1379A5975B6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a:extLst>
            <a:ext uri="{FF2B5EF4-FFF2-40B4-BE49-F238E27FC236}">
              <a16:creationId xmlns:a16="http://schemas.microsoft.com/office/drawing/2014/main" id="{3332FFBD-4982-47FD-99EB-F8FE3F23FE9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a:extLst>
            <a:ext uri="{FF2B5EF4-FFF2-40B4-BE49-F238E27FC236}">
              <a16:creationId xmlns:a16="http://schemas.microsoft.com/office/drawing/2014/main" id="{39B14021-3542-4155-9177-D26E5D489CC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a:extLst>
            <a:ext uri="{FF2B5EF4-FFF2-40B4-BE49-F238E27FC236}">
              <a16:creationId xmlns:a16="http://schemas.microsoft.com/office/drawing/2014/main" id="{5BB67FB1-48F7-413D-8B7C-C2D0B42ABDA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a:extLst>
            <a:ext uri="{FF2B5EF4-FFF2-40B4-BE49-F238E27FC236}">
              <a16:creationId xmlns:a16="http://schemas.microsoft.com/office/drawing/2014/main" id="{A73792A8-FFFF-4ADA-A3AA-6668E8D4D37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a:extLst>
            <a:ext uri="{FF2B5EF4-FFF2-40B4-BE49-F238E27FC236}">
              <a16:creationId xmlns:a16="http://schemas.microsoft.com/office/drawing/2014/main" id="{5D4DEDAA-C9CE-4B39-AD83-E84602644A9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a:extLst>
            <a:ext uri="{FF2B5EF4-FFF2-40B4-BE49-F238E27FC236}">
              <a16:creationId xmlns:a16="http://schemas.microsoft.com/office/drawing/2014/main" id="{D6CBDBF5-DEFE-423C-A065-DDC83639C53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a:extLst>
            <a:ext uri="{FF2B5EF4-FFF2-40B4-BE49-F238E27FC236}">
              <a16:creationId xmlns:a16="http://schemas.microsoft.com/office/drawing/2014/main" id="{033BF43D-EE54-4D39-9BB3-31C570468A9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a:extLst>
            <a:ext uri="{FF2B5EF4-FFF2-40B4-BE49-F238E27FC236}">
              <a16:creationId xmlns:a16="http://schemas.microsoft.com/office/drawing/2014/main" id="{45610B15-9296-4E1C-9AB6-0A33B9B29A4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a:extLst>
            <a:ext uri="{FF2B5EF4-FFF2-40B4-BE49-F238E27FC236}">
              <a16:creationId xmlns:a16="http://schemas.microsoft.com/office/drawing/2014/main" id="{D67007E2-058B-49F8-8987-85AB4E876D1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a:extLst>
            <a:ext uri="{FF2B5EF4-FFF2-40B4-BE49-F238E27FC236}">
              <a16:creationId xmlns:a16="http://schemas.microsoft.com/office/drawing/2014/main" id="{7D84F13C-9190-4BD3-BAA7-F39AF3223CC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a:extLst>
            <a:ext uri="{FF2B5EF4-FFF2-40B4-BE49-F238E27FC236}">
              <a16:creationId xmlns:a16="http://schemas.microsoft.com/office/drawing/2014/main" id="{D197CD29-66D4-4098-94D1-6A916EEDB046}"/>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a:extLst>
            <a:ext uri="{FF2B5EF4-FFF2-40B4-BE49-F238E27FC236}">
              <a16:creationId xmlns:a16="http://schemas.microsoft.com/office/drawing/2014/main" id="{3E078FA9-EAD0-4635-B26D-2BC4FC04A4D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a:extLst>
            <a:ext uri="{FF2B5EF4-FFF2-40B4-BE49-F238E27FC236}">
              <a16:creationId xmlns:a16="http://schemas.microsoft.com/office/drawing/2014/main" id="{CC6779FC-FA96-4ED4-824E-BAFB3B9D6F0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a:extLst>
            <a:ext uri="{FF2B5EF4-FFF2-40B4-BE49-F238E27FC236}">
              <a16:creationId xmlns:a16="http://schemas.microsoft.com/office/drawing/2014/main" id="{EFA419C3-2261-4B17-9D98-DDE8D21DE7B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a:extLst>
            <a:ext uri="{FF2B5EF4-FFF2-40B4-BE49-F238E27FC236}">
              <a16:creationId xmlns:a16="http://schemas.microsoft.com/office/drawing/2014/main" id="{545A580B-B536-4150-8510-7191AFBA3F9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a:extLst>
            <a:ext uri="{FF2B5EF4-FFF2-40B4-BE49-F238E27FC236}">
              <a16:creationId xmlns:a16="http://schemas.microsoft.com/office/drawing/2014/main" id="{7C54FCF3-CC1A-449F-8DFA-741397FBFE98}"/>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a:extLst>
            <a:ext uri="{FF2B5EF4-FFF2-40B4-BE49-F238E27FC236}">
              <a16:creationId xmlns:a16="http://schemas.microsoft.com/office/drawing/2014/main" id="{D1B126A9-2379-44B2-B0E5-9650F03ED43B}"/>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a:extLst>
            <a:ext uri="{FF2B5EF4-FFF2-40B4-BE49-F238E27FC236}">
              <a16:creationId xmlns:a16="http://schemas.microsoft.com/office/drawing/2014/main" id="{73BD363A-3A7D-4CAB-A3C8-FD103450834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a:extLst>
            <a:ext uri="{FF2B5EF4-FFF2-40B4-BE49-F238E27FC236}">
              <a16:creationId xmlns:a16="http://schemas.microsoft.com/office/drawing/2014/main" id="{2BE1C29F-F515-4E54-8DC3-A414A1507FF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a:extLst>
            <a:ext uri="{FF2B5EF4-FFF2-40B4-BE49-F238E27FC236}">
              <a16:creationId xmlns:a16="http://schemas.microsoft.com/office/drawing/2014/main" id="{B75D5E42-6A04-43F6-8538-092AA2B606A6}"/>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a:extLst>
            <a:ext uri="{FF2B5EF4-FFF2-40B4-BE49-F238E27FC236}">
              <a16:creationId xmlns:a16="http://schemas.microsoft.com/office/drawing/2014/main" id="{D849A930-5809-47A6-82ED-5D6945BD2AA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a:extLst>
            <a:ext uri="{FF2B5EF4-FFF2-40B4-BE49-F238E27FC236}">
              <a16:creationId xmlns:a16="http://schemas.microsoft.com/office/drawing/2014/main" id="{5E152E0E-2C08-4B65-AF57-88C1EBD7FC3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a:extLst>
            <a:ext uri="{FF2B5EF4-FFF2-40B4-BE49-F238E27FC236}">
              <a16:creationId xmlns:a16="http://schemas.microsoft.com/office/drawing/2014/main" id="{DF0AF5BE-DD63-4554-99F0-0FAD39CDFEF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a:extLst>
            <a:ext uri="{FF2B5EF4-FFF2-40B4-BE49-F238E27FC236}">
              <a16:creationId xmlns:a16="http://schemas.microsoft.com/office/drawing/2014/main" id="{34E23AE0-BD6B-4BD7-854C-D273539D31E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7" name="直線コネクタ 866">
          <a:extLst>
            <a:ext uri="{FF2B5EF4-FFF2-40B4-BE49-F238E27FC236}">
              <a16:creationId xmlns:a16="http://schemas.microsoft.com/office/drawing/2014/main" id="{A55CDE04-5A25-4FD2-90B9-489E77DC943A}"/>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8" name="【庁舎】&#10;有形固定資産減価償却率最小値テキスト">
          <a:extLst>
            <a:ext uri="{FF2B5EF4-FFF2-40B4-BE49-F238E27FC236}">
              <a16:creationId xmlns:a16="http://schemas.microsoft.com/office/drawing/2014/main" id="{4D77D766-B9A3-4097-80FD-EC9255F05DD6}"/>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9" name="直線コネクタ 868">
          <a:extLst>
            <a:ext uri="{FF2B5EF4-FFF2-40B4-BE49-F238E27FC236}">
              <a16:creationId xmlns:a16="http://schemas.microsoft.com/office/drawing/2014/main" id="{CF6176E0-E1E5-4FBF-9399-1230164DA575}"/>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70" name="【庁舎】&#10;有形固定資産減価償却率最大値テキスト">
          <a:extLst>
            <a:ext uri="{FF2B5EF4-FFF2-40B4-BE49-F238E27FC236}">
              <a16:creationId xmlns:a16="http://schemas.microsoft.com/office/drawing/2014/main" id="{6DD22F4E-506A-4349-840B-4BBC526A4B9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71" name="直線コネクタ 870">
          <a:extLst>
            <a:ext uri="{FF2B5EF4-FFF2-40B4-BE49-F238E27FC236}">
              <a16:creationId xmlns:a16="http://schemas.microsoft.com/office/drawing/2014/main" id="{47C14D9A-689A-4DEA-9ACC-B17AB9BCDC46}"/>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72" name="【庁舎】&#10;有形固定資産減価償却率平均値テキスト">
          <a:extLst>
            <a:ext uri="{FF2B5EF4-FFF2-40B4-BE49-F238E27FC236}">
              <a16:creationId xmlns:a16="http://schemas.microsoft.com/office/drawing/2014/main" id="{2C65D95C-233B-4AF1-AF06-05BF83C117A6}"/>
            </a:ext>
          </a:extLst>
        </xdr:cNvPr>
        <xdr:cNvSpPr txBox="1"/>
      </xdr:nvSpPr>
      <xdr:spPr>
        <a:xfrm>
          <a:off x="16357600" y="1760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3" name="フローチャート: 判断 872">
          <a:extLst>
            <a:ext uri="{FF2B5EF4-FFF2-40B4-BE49-F238E27FC236}">
              <a16:creationId xmlns:a16="http://schemas.microsoft.com/office/drawing/2014/main" id="{F66795E0-CD77-4AAE-B259-29867D0AC227}"/>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4" name="フローチャート: 判断 873">
          <a:extLst>
            <a:ext uri="{FF2B5EF4-FFF2-40B4-BE49-F238E27FC236}">
              <a16:creationId xmlns:a16="http://schemas.microsoft.com/office/drawing/2014/main" id="{66D18829-F0A9-4984-A826-2832D4CD63F0}"/>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5" name="フローチャート: 判断 874">
          <a:extLst>
            <a:ext uri="{FF2B5EF4-FFF2-40B4-BE49-F238E27FC236}">
              <a16:creationId xmlns:a16="http://schemas.microsoft.com/office/drawing/2014/main" id="{6BAFFAC5-CD8F-4C7C-B4B7-A80EDFE6ABE6}"/>
            </a:ext>
          </a:extLst>
        </xdr:cNvPr>
        <xdr:cNvSpPr/>
      </xdr:nvSpPr>
      <xdr:spPr>
        <a:xfrm>
          <a:off x="14541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876" name="フローチャート: 判断 875">
          <a:extLst>
            <a:ext uri="{FF2B5EF4-FFF2-40B4-BE49-F238E27FC236}">
              <a16:creationId xmlns:a16="http://schemas.microsoft.com/office/drawing/2014/main" id="{CC567941-D82D-479D-B356-E75F49F8EE3D}"/>
            </a:ext>
          </a:extLst>
        </xdr:cNvPr>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877" name="フローチャート: 判断 876">
          <a:extLst>
            <a:ext uri="{FF2B5EF4-FFF2-40B4-BE49-F238E27FC236}">
              <a16:creationId xmlns:a16="http://schemas.microsoft.com/office/drawing/2014/main" id="{FF735F85-9648-4B41-80F3-DF3D82DC424A}"/>
            </a:ext>
          </a:extLst>
        </xdr:cNvPr>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C12B1CB5-3C51-41E0-A067-AC1430A40DB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FE3E35B8-F103-4C95-885D-2B5DF590A61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1EC155C3-A9A9-46DF-8472-F4C5F7BA016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36FC0481-17B9-4773-9C7B-AA189030903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066A57CB-3C1A-42A0-B2EE-FBE715D810E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62956</xdr:rowOff>
    </xdr:from>
    <xdr:to>
      <xdr:col>85</xdr:col>
      <xdr:colOff>177800</xdr:colOff>
      <xdr:row>105</xdr:row>
      <xdr:rowOff>164556</xdr:rowOff>
    </xdr:to>
    <xdr:sp macro="" textlink="">
      <xdr:nvSpPr>
        <xdr:cNvPr id="883" name="楕円 882">
          <a:extLst>
            <a:ext uri="{FF2B5EF4-FFF2-40B4-BE49-F238E27FC236}">
              <a16:creationId xmlns:a16="http://schemas.microsoft.com/office/drawing/2014/main" id="{BD9C67BD-A4A9-4B32-8985-F95F7C64E396}"/>
            </a:ext>
          </a:extLst>
        </xdr:cNvPr>
        <xdr:cNvSpPr/>
      </xdr:nvSpPr>
      <xdr:spPr>
        <a:xfrm>
          <a:off x="16268700" y="180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41383</xdr:rowOff>
    </xdr:from>
    <xdr:ext cx="405111" cy="259045"/>
    <xdr:sp macro="" textlink="">
      <xdr:nvSpPr>
        <xdr:cNvPr id="884" name="【庁舎】&#10;有形固定資産減価償却率該当値テキスト">
          <a:extLst>
            <a:ext uri="{FF2B5EF4-FFF2-40B4-BE49-F238E27FC236}">
              <a16:creationId xmlns:a16="http://schemas.microsoft.com/office/drawing/2014/main" id="{D49B1F00-F47F-4AB0-B111-C63139FD5AC5}"/>
            </a:ext>
          </a:extLst>
        </xdr:cNvPr>
        <xdr:cNvSpPr txBox="1"/>
      </xdr:nvSpPr>
      <xdr:spPr>
        <a:xfrm>
          <a:off x="16357600"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30299</xdr:rowOff>
    </xdr:from>
    <xdr:to>
      <xdr:col>81</xdr:col>
      <xdr:colOff>101600</xdr:colOff>
      <xdr:row>105</xdr:row>
      <xdr:rowOff>131899</xdr:rowOff>
    </xdr:to>
    <xdr:sp macro="" textlink="">
      <xdr:nvSpPr>
        <xdr:cNvPr id="885" name="楕円 884">
          <a:extLst>
            <a:ext uri="{FF2B5EF4-FFF2-40B4-BE49-F238E27FC236}">
              <a16:creationId xmlns:a16="http://schemas.microsoft.com/office/drawing/2014/main" id="{43FB3014-BB6F-4FE8-B4B9-E8AB2A255AFE}"/>
            </a:ext>
          </a:extLst>
        </xdr:cNvPr>
        <xdr:cNvSpPr/>
      </xdr:nvSpPr>
      <xdr:spPr>
        <a:xfrm>
          <a:off x="15430500" y="1803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81099</xdr:rowOff>
    </xdr:from>
    <xdr:to>
      <xdr:col>85</xdr:col>
      <xdr:colOff>127000</xdr:colOff>
      <xdr:row>105</xdr:row>
      <xdr:rowOff>113756</xdr:rowOff>
    </xdr:to>
    <xdr:cxnSp macro="">
      <xdr:nvCxnSpPr>
        <xdr:cNvPr id="886" name="直線コネクタ 885">
          <a:extLst>
            <a:ext uri="{FF2B5EF4-FFF2-40B4-BE49-F238E27FC236}">
              <a16:creationId xmlns:a16="http://schemas.microsoft.com/office/drawing/2014/main" id="{AFD4B1A4-2023-46BF-A06E-DD12B979E41E}"/>
            </a:ext>
          </a:extLst>
        </xdr:cNvPr>
        <xdr:cNvCxnSpPr/>
      </xdr:nvCxnSpPr>
      <xdr:spPr>
        <a:xfrm>
          <a:off x="15481300" y="1808334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887" name="楕円 886">
          <a:extLst>
            <a:ext uri="{FF2B5EF4-FFF2-40B4-BE49-F238E27FC236}">
              <a16:creationId xmlns:a16="http://schemas.microsoft.com/office/drawing/2014/main" id="{37FCB11E-1C7C-48E9-BA1E-B02F1116CA6A}"/>
            </a:ext>
          </a:extLst>
        </xdr:cNvPr>
        <xdr:cNvSpPr/>
      </xdr:nvSpPr>
      <xdr:spPr>
        <a:xfrm>
          <a:off x="14541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81099</xdr:rowOff>
    </xdr:from>
    <xdr:to>
      <xdr:col>81</xdr:col>
      <xdr:colOff>50800</xdr:colOff>
      <xdr:row>105</xdr:row>
      <xdr:rowOff>99061</xdr:rowOff>
    </xdr:to>
    <xdr:cxnSp macro="">
      <xdr:nvCxnSpPr>
        <xdr:cNvPr id="888" name="直線コネクタ 887">
          <a:extLst>
            <a:ext uri="{FF2B5EF4-FFF2-40B4-BE49-F238E27FC236}">
              <a16:creationId xmlns:a16="http://schemas.microsoft.com/office/drawing/2014/main" id="{5788B847-005E-40B8-9759-FE8993B05CFC}"/>
            </a:ext>
          </a:extLst>
        </xdr:cNvPr>
        <xdr:cNvCxnSpPr/>
      </xdr:nvCxnSpPr>
      <xdr:spPr>
        <a:xfrm flipV="1">
          <a:off x="14592300" y="18083349"/>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43362</xdr:rowOff>
    </xdr:from>
    <xdr:to>
      <xdr:col>72</xdr:col>
      <xdr:colOff>38100</xdr:colOff>
      <xdr:row>105</xdr:row>
      <xdr:rowOff>144962</xdr:rowOff>
    </xdr:to>
    <xdr:sp macro="" textlink="">
      <xdr:nvSpPr>
        <xdr:cNvPr id="889" name="楕円 888">
          <a:extLst>
            <a:ext uri="{FF2B5EF4-FFF2-40B4-BE49-F238E27FC236}">
              <a16:creationId xmlns:a16="http://schemas.microsoft.com/office/drawing/2014/main" id="{49463B68-07E8-4DD6-B911-B66A89BF67EB}"/>
            </a:ext>
          </a:extLst>
        </xdr:cNvPr>
        <xdr:cNvSpPr/>
      </xdr:nvSpPr>
      <xdr:spPr>
        <a:xfrm>
          <a:off x="136525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94162</xdr:rowOff>
    </xdr:from>
    <xdr:to>
      <xdr:col>76</xdr:col>
      <xdr:colOff>114300</xdr:colOff>
      <xdr:row>105</xdr:row>
      <xdr:rowOff>99061</xdr:rowOff>
    </xdr:to>
    <xdr:cxnSp macro="">
      <xdr:nvCxnSpPr>
        <xdr:cNvPr id="890" name="直線コネクタ 889">
          <a:extLst>
            <a:ext uri="{FF2B5EF4-FFF2-40B4-BE49-F238E27FC236}">
              <a16:creationId xmlns:a16="http://schemas.microsoft.com/office/drawing/2014/main" id="{E8879650-15BE-4E75-B35D-753BB4365566}"/>
            </a:ext>
          </a:extLst>
        </xdr:cNvPr>
        <xdr:cNvCxnSpPr/>
      </xdr:nvCxnSpPr>
      <xdr:spPr>
        <a:xfrm>
          <a:off x="13703300" y="1809641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10705</xdr:rowOff>
    </xdr:from>
    <xdr:to>
      <xdr:col>67</xdr:col>
      <xdr:colOff>101600</xdr:colOff>
      <xdr:row>105</xdr:row>
      <xdr:rowOff>112305</xdr:rowOff>
    </xdr:to>
    <xdr:sp macro="" textlink="">
      <xdr:nvSpPr>
        <xdr:cNvPr id="891" name="楕円 890">
          <a:extLst>
            <a:ext uri="{FF2B5EF4-FFF2-40B4-BE49-F238E27FC236}">
              <a16:creationId xmlns:a16="http://schemas.microsoft.com/office/drawing/2014/main" id="{946D3BDC-E0B3-494E-99E6-C4C43E3E7D66}"/>
            </a:ext>
          </a:extLst>
        </xdr:cNvPr>
        <xdr:cNvSpPr/>
      </xdr:nvSpPr>
      <xdr:spPr>
        <a:xfrm>
          <a:off x="12763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61505</xdr:rowOff>
    </xdr:from>
    <xdr:to>
      <xdr:col>71</xdr:col>
      <xdr:colOff>177800</xdr:colOff>
      <xdr:row>105</xdr:row>
      <xdr:rowOff>94162</xdr:rowOff>
    </xdr:to>
    <xdr:cxnSp macro="">
      <xdr:nvCxnSpPr>
        <xdr:cNvPr id="892" name="直線コネクタ 891">
          <a:extLst>
            <a:ext uri="{FF2B5EF4-FFF2-40B4-BE49-F238E27FC236}">
              <a16:creationId xmlns:a16="http://schemas.microsoft.com/office/drawing/2014/main" id="{5CCAC33C-3FE4-45B6-9BFF-04DD380D754A}"/>
            </a:ext>
          </a:extLst>
        </xdr:cNvPr>
        <xdr:cNvCxnSpPr/>
      </xdr:nvCxnSpPr>
      <xdr:spPr>
        <a:xfrm>
          <a:off x="12814300" y="1806375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893" name="n_1aveValue【庁舎】&#10;有形固定資産減価償却率">
          <a:extLst>
            <a:ext uri="{FF2B5EF4-FFF2-40B4-BE49-F238E27FC236}">
              <a16:creationId xmlns:a16="http://schemas.microsoft.com/office/drawing/2014/main" id="{128D52C4-3D66-4744-8DFD-9C0338B7EADA}"/>
            </a:ext>
          </a:extLst>
        </xdr:cNvPr>
        <xdr:cNvSpPr txBox="1"/>
      </xdr:nvSpPr>
      <xdr:spPr>
        <a:xfrm>
          <a:off x="152660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68415</xdr:rowOff>
    </xdr:from>
    <xdr:ext cx="405111" cy="259045"/>
    <xdr:sp macro="" textlink="">
      <xdr:nvSpPr>
        <xdr:cNvPr id="894" name="n_2aveValue【庁舎】&#10;有形固定資産減価償却率">
          <a:extLst>
            <a:ext uri="{FF2B5EF4-FFF2-40B4-BE49-F238E27FC236}">
              <a16:creationId xmlns:a16="http://schemas.microsoft.com/office/drawing/2014/main" id="{E8DDEECF-D4AD-4BAC-9933-7DEA23041326}"/>
            </a:ext>
          </a:extLst>
        </xdr:cNvPr>
        <xdr:cNvSpPr txBox="1"/>
      </xdr:nvSpPr>
      <xdr:spPr>
        <a:xfrm>
          <a:off x="14389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122300</xdr:rowOff>
    </xdr:from>
    <xdr:ext cx="405111" cy="259045"/>
    <xdr:sp macro="" textlink="">
      <xdr:nvSpPr>
        <xdr:cNvPr id="895" name="n_3aveValue【庁舎】&#10;有形固定資産減価償却率">
          <a:extLst>
            <a:ext uri="{FF2B5EF4-FFF2-40B4-BE49-F238E27FC236}">
              <a16:creationId xmlns:a16="http://schemas.microsoft.com/office/drawing/2014/main" id="{2725FA0B-0488-46D8-BE73-F1B2CD8F2678}"/>
            </a:ext>
          </a:extLst>
        </xdr:cNvPr>
        <xdr:cNvSpPr txBox="1"/>
      </xdr:nvSpPr>
      <xdr:spPr>
        <a:xfrm>
          <a:off x="13500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81478</xdr:rowOff>
    </xdr:from>
    <xdr:ext cx="405111" cy="259045"/>
    <xdr:sp macro="" textlink="">
      <xdr:nvSpPr>
        <xdr:cNvPr id="896" name="n_4aveValue【庁舎】&#10;有形固定資産減価償却率">
          <a:extLst>
            <a:ext uri="{FF2B5EF4-FFF2-40B4-BE49-F238E27FC236}">
              <a16:creationId xmlns:a16="http://schemas.microsoft.com/office/drawing/2014/main" id="{60BC3AD0-8D4D-48E2-A048-D5372713D8CA}"/>
            </a:ext>
          </a:extLst>
        </xdr:cNvPr>
        <xdr:cNvSpPr txBox="1"/>
      </xdr:nvSpPr>
      <xdr:spPr>
        <a:xfrm>
          <a:off x="12611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123026</xdr:rowOff>
    </xdr:from>
    <xdr:ext cx="405111" cy="259045"/>
    <xdr:sp macro="" textlink="">
      <xdr:nvSpPr>
        <xdr:cNvPr id="897" name="n_1mainValue【庁舎】&#10;有形固定資産減価償却率">
          <a:extLst>
            <a:ext uri="{FF2B5EF4-FFF2-40B4-BE49-F238E27FC236}">
              <a16:creationId xmlns:a16="http://schemas.microsoft.com/office/drawing/2014/main" id="{5E9FBF30-A471-4F2C-964A-3727397A9E52}"/>
            </a:ext>
          </a:extLst>
        </xdr:cNvPr>
        <xdr:cNvSpPr txBox="1"/>
      </xdr:nvSpPr>
      <xdr:spPr>
        <a:xfrm>
          <a:off x="152660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140988</xdr:rowOff>
    </xdr:from>
    <xdr:ext cx="405111" cy="259045"/>
    <xdr:sp macro="" textlink="">
      <xdr:nvSpPr>
        <xdr:cNvPr id="898" name="n_2mainValue【庁舎】&#10;有形固定資産減価償却率">
          <a:extLst>
            <a:ext uri="{FF2B5EF4-FFF2-40B4-BE49-F238E27FC236}">
              <a16:creationId xmlns:a16="http://schemas.microsoft.com/office/drawing/2014/main" id="{743983C6-EC91-4BF5-98FB-46F794032864}"/>
            </a:ext>
          </a:extLst>
        </xdr:cNvPr>
        <xdr:cNvSpPr txBox="1"/>
      </xdr:nvSpPr>
      <xdr:spPr>
        <a:xfrm>
          <a:off x="143897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136089</xdr:rowOff>
    </xdr:from>
    <xdr:ext cx="405111" cy="259045"/>
    <xdr:sp macro="" textlink="">
      <xdr:nvSpPr>
        <xdr:cNvPr id="899" name="n_3mainValue【庁舎】&#10;有形固定資産減価償却率">
          <a:extLst>
            <a:ext uri="{FF2B5EF4-FFF2-40B4-BE49-F238E27FC236}">
              <a16:creationId xmlns:a16="http://schemas.microsoft.com/office/drawing/2014/main" id="{047810BC-8306-40E8-9F38-15B04B34BBDC}"/>
            </a:ext>
          </a:extLst>
        </xdr:cNvPr>
        <xdr:cNvSpPr txBox="1"/>
      </xdr:nvSpPr>
      <xdr:spPr>
        <a:xfrm>
          <a:off x="13500744" y="1813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103432</xdr:rowOff>
    </xdr:from>
    <xdr:ext cx="405111" cy="259045"/>
    <xdr:sp macro="" textlink="">
      <xdr:nvSpPr>
        <xdr:cNvPr id="900" name="n_4mainValue【庁舎】&#10;有形固定資産減価償却率">
          <a:extLst>
            <a:ext uri="{FF2B5EF4-FFF2-40B4-BE49-F238E27FC236}">
              <a16:creationId xmlns:a16="http://schemas.microsoft.com/office/drawing/2014/main" id="{A26C1F69-F713-45C5-891A-90542BB8364D}"/>
            </a:ext>
          </a:extLst>
        </xdr:cNvPr>
        <xdr:cNvSpPr txBox="1"/>
      </xdr:nvSpPr>
      <xdr:spPr>
        <a:xfrm>
          <a:off x="12611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a:extLst>
            <a:ext uri="{FF2B5EF4-FFF2-40B4-BE49-F238E27FC236}">
              <a16:creationId xmlns:a16="http://schemas.microsoft.com/office/drawing/2014/main" id="{CE88A691-C5CF-48E4-809C-450ED25A14D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a:extLst>
            <a:ext uri="{FF2B5EF4-FFF2-40B4-BE49-F238E27FC236}">
              <a16:creationId xmlns:a16="http://schemas.microsoft.com/office/drawing/2014/main" id="{2CE1986F-5F2D-4AA0-A389-616589C0D01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a:extLst>
            <a:ext uri="{FF2B5EF4-FFF2-40B4-BE49-F238E27FC236}">
              <a16:creationId xmlns:a16="http://schemas.microsoft.com/office/drawing/2014/main" id="{4E3E8E21-D94C-4B14-A240-1090D1F311E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a:extLst>
            <a:ext uri="{FF2B5EF4-FFF2-40B4-BE49-F238E27FC236}">
              <a16:creationId xmlns:a16="http://schemas.microsoft.com/office/drawing/2014/main" id="{7CF94D50-5CB3-402A-AAEC-961711FB65A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a:extLst>
            <a:ext uri="{FF2B5EF4-FFF2-40B4-BE49-F238E27FC236}">
              <a16:creationId xmlns:a16="http://schemas.microsoft.com/office/drawing/2014/main" id="{3BCDD572-181D-4DF6-8C35-30D7DFEC1C2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a:extLst>
            <a:ext uri="{FF2B5EF4-FFF2-40B4-BE49-F238E27FC236}">
              <a16:creationId xmlns:a16="http://schemas.microsoft.com/office/drawing/2014/main" id="{721E8C20-A67E-4996-9356-F1A90E58212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a:extLst>
            <a:ext uri="{FF2B5EF4-FFF2-40B4-BE49-F238E27FC236}">
              <a16:creationId xmlns:a16="http://schemas.microsoft.com/office/drawing/2014/main" id="{50F7D3FA-9AFD-456A-989A-39121A3D526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a:extLst>
            <a:ext uri="{FF2B5EF4-FFF2-40B4-BE49-F238E27FC236}">
              <a16:creationId xmlns:a16="http://schemas.microsoft.com/office/drawing/2014/main" id="{D54DDF9C-2856-46F8-AB45-F3DB9A5E439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a:extLst>
            <a:ext uri="{FF2B5EF4-FFF2-40B4-BE49-F238E27FC236}">
              <a16:creationId xmlns:a16="http://schemas.microsoft.com/office/drawing/2014/main" id="{10CA14F7-4431-4522-A9F9-F9E0FE39856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a:extLst>
            <a:ext uri="{FF2B5EF4-FFF2-40B4-BE49-F238E27FC236}">
              <a16:creationId xmlns:a16="http://schemas.microsoft.com/office/drawing/2014/main" id="{87587E31-86F0-43FB-9A31-888372AB92A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a:extLst>
            <a:ext uri="{FF2B5EF4-FFF2-40B4-BE49-F238E27FC236}">
              <a16:creationId xmlns:a16="http://schemas.microsoft.com/office/drawing/2014/main" id="{3EF1BAC4-4D01-4DB3-B0C7-29DABE6D7D67}"/>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2" name="テキスト ボックス 911">
          <a:extLst>
            <a:ext uri="{FF2B5EF4-FFF2-40B4-BE49-F238E27FC236}">
              <a16:creationId xmlns:a16="http://schemas.microsoft.com/office/drawing/2014/main" id="{85FE5CDA-7134-4EF3-85F0-E6ADD95B29C5}"/>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a:extLst>
            <a:ext uri="{FF2B5EF4-FFF2-40B4-BE49-F238E27FC236}">
              <a16:creationId xmlns:a16="http://schemas.microsoft.com/office/drawing/2014/main" id="{0C0462C5-C6EC-405D-8DA0-C4E0FDE7760B}"/>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4" name="テキスト ボックス 913">
          <a:extLst>
            <a:ext uri="{FF2B5EF4-FFF2-40B4-BE49-F238E27FC236}">
              <a16:creationId xmlns:a16="http://schemas.microsoft.com/office/drawing/2014/main" id="{C8D26A73-C993-4A35-8551-21CB2151173B}"/>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a:extLst>
            <a:ext uri="{FF2B5EF4-FFF2-40B4-BE49-F238E27FC236}">
              <a16:creationId xmlns:a16="http://schemas.microsoft.com/office/drawing/2014/main" id="{066F3BAE-38F6-4548-9D6F-6A189BD71842}"/>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6" name="テキスト ボックス 915">
          <a:extLst>
            <a:ext uri="{FF2B5EF4-FFF2-40B4-BE49-F238E27FC236}">
              <a16:creationId xmlns:a16="http://schemas.microsoft.com/office/drawing/2014/main" id="{3368BFE3-C1CB-4D86-826F-05BDF80C2C4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a:extLst>
            <a:ext uri="{FF2B5EF4-FFF2-40B4-BE49-F238E27FC236}">
              <a16:creationId xmlns:a16="http://schemas.microsoft.com/office/drawing/2014/main" id="{997FA74A-64B4-456D-A259-22885B1155ED}"/>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8" name="テキスト ボックス 917">
          <a:extLst>
            <a:ext uri="{FF2B5EF4-FFF2-40B4-BE49-F238E27FC236}">
              <a16:creationId xmlns:a16="http://schemas.microsoft.com/office/drawing/2014/main" id="{5AB936FD-2AFF-4366-9DE7-384EA8A20023}"/>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a:extLst>
            <a:ext uri="{FF2B5EF4-FFF2-40B4-BE49-F238E27FC236}">
              <a16:creationId xmlns:a16="http://schemas.microsoft.com/office/drawing/2014/main" id="{94F7DC34-62BF-4A1F-9A8D-C0CF6092CA6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a:extLst>
            <a:ext uri="{FF2B5EF4-FFF2-40B4-BE49-F238E27FC236}">
              <a16:creationId xmlns:a16="http://schemas.microsoft.com/office/drawing/2014/main" id="{0D2DC415-AE43-47BB-8C16-80274124610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a:extLst>
            <a:ext uri="{FF2B5EF4-FFF2-40B4-BE49-F238E27FC236}">
              <a16:creationId xmlns:a16="http://schemas.microsoft.com/office/drawing/2014/main" id="{E04A4926-513B-44E4-86B6-657EF8FE86F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2" name="直線コネクタ 921">
          <a:extLst>
            <a:ext uri="{FF2B5EF4-FFF2-40B4-BE49-F238E27FC236}">
              <a16:creationId xmlns:a16="http://schemas.microsoft.com/office/drawing/2014/main" id="{2FF4903F-57F2-4FB9-A557-1E2DC60BC623}"/>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3" name="【庁舎】&#10;一人当たり面積最小値テキスト">
          <a:extLst>
            <a:ext uri="{FF2B5EF4-FFF2-40B4-BE49-F238E27FC236}">
              <a16:creationId xmlns:a16="http://schemas.microsoft.com/office/drawing/2014/main" id="{68ACC023-94E2-4943-8FA4-1ECE59FFF466}"/>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4" name="直線コネクタ 923">
          <a:extLst>
            <a:ext uri="{FF2B5EF4-FFF2-40B4-BE49-F238E27FC236}">
              <a16:creationId xmlns:a16="http://schemas.microsoft.com/office/drawing/2014/main" id="{82BA63B3-AEBF-4DDB-95AB-6CA0491C2F05}"/>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5" name="【庁舎】&#10;一人当たり面積最大値テキスト">
          <a:extLst>
            <a:ext uri="{FF2B5EF4-FFF2-40B4-BE49-F238E27FC236}">
              <a16:creationId xmlns:a16="http://schemas.microsoft.com/office/drawing/2014/main" id="{9B88A366-F7A7-451E-98D6-B8D0D5AD6C91}"/>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6" name="直線コネクタ 925">
          <a:extLst>
            <a:ext uri="{FF2B5EF4-FFF2-40B4-BE49-F238E27FC236}">
              <a16:creationId xmlns:a16="http://schemas.microsoft.com/office/drawing/2014/main" id="{09367C07-2112-4BF7-9EC9-054748067A98}"/>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49547</xdr:rowOff>
    </xdr:from>
    <xdr:ext cx="469744" cy="259045"/>
    <xdr:sp macro="" textlink="">
      <xdr:nvSpPr>
        <xdr:cNvPr id="927" name="【庁舎】&#10;一人当たり面積平均値テキスト">
          <a:extLst>
            <a:ext uri="{FF2B5EF4-FFF2-40B4-BE49-F238E27FC236}">
              <a16:creationId xmlns:a16="http://schemas.microsoft.com/office/drawing/2014/main" id="{B7EBBC11-76E8-4B3D-9B1E-415642FF43E4}"/>
            </a:ext>
          </a:extLst>
        </xdr:cNvPr>
        <xdr:cNvSpPr txBox="1"/>
      </xdr:nvSpPr>
      <xdr:spPr>
        <a:xfrm>
          <a:off x="22199600" y="17880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8" name="フローチャート: 判断 927">
          <a:extLst>
            <a:ext uri="{FF2B5EF4-FFF2-40B4-BE49-F238E27FC236}">
              <a16:creationId xmlns:a16="http://schemas.microsoft.com/office/drawing/2014/main" id="{8C8A7B10-5708-46F9-8DC8-7158FED6BC37}"/>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9" name="フローチャート: 判断 928">
          <a:extLst>
            <a:ext uri="{FF2B5EF4-FFF2-40B4-BE49-F238E27FC236}">
              <a16:creationId xmlns:a16="http://schemas.microsoft.com/office/drawing/2014/main" id="{F1117617-EB5F-4D0A-8E34-096EEB617EB1}"/>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30" name="フローチャート: 判断 929">
          <a:extLst>
            <a:ext uri="{FF2B5EF4-FFF2-40B4-BE49-F238E27FC236}">
              <a16:creationId xmlns:a16="http://schemas.microsoft.com/office/drawing/2014/main" id="{5D34CF23-4556-4152-B1BC-C1AF208B51CF}"/>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169418</xdr:rowOff>
    </xdr:from>
    <xdr:to>
      <xdr:col>102</xdr:col>
      <xdr:colOff>165100</xdr:colOff>
      <xdr:row>104</xdr:row>
      <xdr:rowOff>99568</xdr:rowOff>
    </xdr:to>
    <xdr:sp macro="" textlink="">
      <xdr:nvSpPr>
        <xdr:cNvPr id="931" name="フローチャート: 判断 930">
          <a:extLst>
            <a:ext uri="{FF2B5EF4-FFF2-40B4-BE49-F238E27FC236}">
              <a16:creationId xmlns:a16="http://schemas.microsoft.com/office/drawing/2014/main" id="{6513F545-9BB2-4790-8B8A-8D38294C0F5B}"/>
            </a:ext>
          </a:extLst>
        </xdr:cNvPr>
        <xdr:cNvSpPr/>
      </xdr:nvSpPr>
      <xdr:spPr>
        <a:xfrm>
          <a:off x="19494500" y="1782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32" name="フローチャート: 判断 931">
          <a:extLst>
            <a:ext uri="{FF2B5EF4-FFF2-40B4-BE49-F238E27FC236}">
              <a16:creationId xmlns:a16="http://schemas.microsoft.com/office/drawing/2014/main" id="{3E89C9DB-335F-49B0-A4CE-95AA957FFE13}"/>
            </a:ext>
          </a:extLst>
        </xdr:cNvPr>
        <xdr:cNvSpPr/>
      </xdr:nvSpPr>
      <xdr:spPr>
        <a:xfrm>
          <a:off x="18605500" y="1782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60A5C956-57A0-415F-A4D5-07A52AC5B0A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B5EC5476-77A0-431E-9C18-2556AF8D8A6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DE13BB98-2FB5-463A-A409-3B693F7C734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4ACFF25C-8A66-4B9B-9111-2974CACE1AD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C2C366E1-9E12-42E3-8981-85CC5AB1E7F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50546</xdr:rowOff>
    </xdr:from>
    <xdr:to>
      <xdr:col>116</xdr:col>
      <xdr:colOff>114300</xdr:colOff>
      <xdr:row>103</xdr:row>
      <xdr:rowOff>152146</xdr:rowOff>
    </xdr:to>
    <xdr:sp macro="" textlink="">
      <xdr:nvSpPr>
        <xdr:cNvPr id="938" name="楕円 937">
          <a:extLst>
            <a:ext uri="{FF2B5EF4-FFF2-40B4-BE49-F238E27FC236}">
              <a16:creationId xmlns:a16="http://schemas.microsoft.com/office/drawing/2014/main" id="{1085D0B9-95F2-4BBC-8613-9BE6170FCA08}"/>
            </a:ext>
          </a:extLst>
        </xdr:cNvPr>
        <xdr:cNvSpPr/>
      </xdr:nvSpPr>
      <xdr:spPr>
        <a:xfrm>
          <a:off x="221107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73423</xdr:rowOff>
    </xdr:from>
    <xdr:ext cx="469744" cy="259045"/>
    <xdr:sp macro="" textlink="">
      <xdr:nvSpPr>
        <xdr:cNvPr id="939" name="【庁舎】&#10;一人当たり面積該当値テキスト">
          <a:extLst>
            <a:ext uri="{FF2B5EF4-FFF2-40B4-BE49-F238E27FC236}">
              <a16:creationId xmlns:a16="http://schemas.microsoft.com/office/drawing/2014/main" id="{EE34EA22-887E-4E7C-9A04-F9329F4F7B06}"/>
            </a:ext>
          </a:extLst>
        </xdr:cNvPr>
        <xdr:cNvSpPr txBox="1"/>
      </xdr:nvSpPr>
      <xdr:spPr>
        <a:xfrm>
          <a:off x="22199600" y="1756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50546</xdr:rowOff>
    </xdr:from>
    <xdr:to>
      <xdr:col>112</xdr:col>
      <xdr:colOff>38100</xdr:colOff>
      <xdr:row>103</xdr:row>
      <xdr:rowOff>152146</xdr:rowOff>
    </xdr:to>
    <xdr:sp macro="" textlink="">
      <xdr:nvSpPr>
        <xdr:cNvPr id="940" name="楕円 939">
          <a:extLst>
            <a:ext uri="{FF2B5EF4-FFF2-40B4-BE49-F238E27FC236}">
              <a16:creationId xmlns:a16="http://schemas.microsoft.com/office/drawing/2014/main" id="{131B942A-C702-4331-9AE4-3032958C15A5}"/>
            </a:ext>
          </a:extLst>
        </xdr:cNvPr>
        <xdr:cNvSpPr/>
      </xdr:nvSpPr>
      <xdr:spPr>
        <a:xfrm>
          <a:off x="21272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101346</xdr:rowOff>
    </xdr:from>
    <xdr:to>
      <xdr:col>116</xdr:col>
      <xdr:colOff>63500</xdr:colOff>
      <xdr:row>103</xdr:row>
      <xdr:rowOff>101346</xdr:rowOff>
    </xdr:to>
    <xdr:cxnSp macro="">
      <xdr:nvCxnSpPr>
        <xdr:cNvPr id="941" name="直線コネクタ 940">
          <a:extLst>
            <a:ext uri="{FF2B5EF4-FFF2-40B4-BE49-F238E27FC236}">
              <a16:creationId xmlns:a16="http://schemas.microsoft.com/office/drawing/2014/main" id="{3062E528-45A7-406A-A28D-853CDF8622B5}"/>
            </a:ext>
          </a:extLst>
        </xdr:cNvPr>
        <xdr:cNvCxnSpPr/>
      </xdr:nvCxnSpPr>
      <xdr:spPr>
        <a:xfrm>
          <a:off x="21323300" y="177606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45974</xdr:rowOff>
    </xdr:from>
    <xdr:to>
      <xdr:col>107</xdr:col>
      <xdr:colOff>101600</xdr:colOff>
      <xdr:row>103</xdr:row>
      <xdr:rowOff>147574</xdr:rowOff>
    </xdr:to>
    <xdr:sp macro="" textlink="">
      <xdr:nvSpPr>
        <xdr:cNvPr id="942" name="楕円 941">
          <a:extLst>
            <a:ext uri="{FF2B5EF4-FFF2-40B4-BE49-F238E27FC236}">
              <a16:creationId xmlns:a16="http://schemas.microsoft.com/office/drawing/2014/main" id="{ED75787A-31D7-4F2F-BBC9-3ABD8110A2B8}"/>
            </a:ext>
          </a:extLst>
        </xdr:cNvPr>
        <xdr:cNvSpPr/>
      </xdr:nvSpPr>
      <xdr:spPr>
        <a:xfrm>
          <a:off x="2038350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96774</xdr:rowOff>
    </xdr:from>
    <xdr:to>
      <xdr:col>111</xdr:col>
      <xdr:colOff>177800</xdr:colOff>
      <xdr:row>103</xdr:row>
      <xdr:rowOff>101346</xdr:rowOff>
    </xdr:to>
    <xdr:cxnSp macro="">
      <xdr:nvCxnSpPr>
        <xdr:cNvPr id="943" name="直線コネクタ 942">
          <a:extLst>
            <a:ext uri="{FF2B5EF4-FFF2-40B4-BE49-F238E27FC236}">
              <a16:creationId xmlns:a16="http://schemas.microsoft.com/office/drawing/2014/main" id="{B1C9AD7C-9468-4ED3-9321-DCC749D8E604}"/>
            </a:ext>
          </a:extLst>
        </xdr:cNvPr>
        <xdr:cNvCxnSpPr/>
      </xdr:nvCxnSpPr>
      <xdr:spPr>
        <a:xfrm>
          <a:off x="20434300" y="177561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50546</xdr:rowOff>
    </xdr:from>
    <xdr:to>
      <xdr:col>102</xdr:col>
      <xdr:colOff>165100</xdr:colOff>
      <xdr:row>103</xdr:row>
      <xdr:rowOff>152146</xdr:rowOff>
    </xdr:to>
    <xdr:sp macro="" textlink="">
      <xdr:nvSpPr>
        <xdr:cNvPr id="944" name="楕円 943">
          <a:extLst>
            <a:ext uri="{FF2B5EF4-FFF2-40B4-BE49-F238E27FC236}">
              <a16:creationId xmlns:a16="http://schemas.microsoft.com/office/drawing/2014/main" id="{18204429-3500-4184-A3B1-F4F027DE7764}"/>
            </a:ext>
          </a:extLst>
        </xdr:cNvPr>
        <xdr:cNvSpPr/>
      </xdr:nvSpPr>
      <xdr:spPr>
        <a:xfrm>
          <a:off x="19494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96774</xdr:rowOff>
    </xdr:from>
    <xdr:to>
      <xdr:col>107</xdr:col>
      <xdr:colOff>50800</xdr:colOff>
      <xdr:row>103</xdr:row>
      <xdr:rowOff>101346</xdr:rowOff>
    </xdr:to>
    <xdr:cxnSp macro="">
      <xdr:nvCxnSpPr>
        <xdr:cNvPr id="945" name="直線コネクタ 944">
          <a:extLst>
            <a:ext uri="{FF2B5EF4-FFF2-40B4-BE49-F238E27FC236}">
              <a16:creationId xmlns:a16="http://schemas.microsoft.com/office/drawing/2014/main" id="{A6A621A7-1CB7-42BA-BE69-F8BEABD3A30F}"/>
            </a:ext>
          </a:extLst>
        </xdr:cNvPr>
        <xdr:cNvCxnSpPr/>
      </xdr:nvCxnSpPr>
      <xdr:spPr>
        <a:xfrm flipV="1">
          <a:off x="19545300" y="177561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50546</xdr:rowOff>
    </xdr:from>
    <xdr:to>
      <xdr:col>98</xdr:col>
      <xdr:colOff>38100</xdr:colOff>
      <xdr:row>103</xdr:row>
      <xdr:rowOff>152146</xdr:rowOff>
    </xdr:to>
    <xdr:sp macro="" textlink="">
      <xdr:nvSpPr>
        <xdr:cNvPr id="946" name="楕円 945">
          <a:extLst>
            <a:ext uri="{FF2B5EF4-FFF2-40B4-BE49-F238E27FC236}">
              <a16:creationId xmlns:a16="http://schemas.microsoft.com/office/drawing/2014/main" id="{04E17840-00AF-4D00-A80F-78F6C8537665}"/>
            </a:ext>
          </a:extLst>
        </xdr:cNvPr>
        <xdr:cNvSpPr/>
      </xdr:nvSpPr>
      <xdr:spPr>
        <a:xfrm>
          <a:off x="186055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101346</xdr:rowOff>
    </xdr:from>
    <xdr:to>
      <xdr:col>102</xdr:col>
      <xdr:colOff>114300</xdr:colOff>
      <xdr:row>103</xdr:row>
      <xdr:rowOff>101346</xdr:rowOff>
    </xdr:to>
    <xdr:cxnSp macro="">
      <xdr:nvCxnSpPr>
        <xdr:cNvPr id="947" name="直線コネクタ 946">
          <a:extLst>
            <a:ext uri="{FF2B5EF4-FFF2-40B4-BE49-F238E27FC236}">
              <a16:creationId xmlns:a16="http://schemas.microsoft.com/office/drawing/2014/main" id="{30D97EEA-8197-4AA4-8D15-ECA4AD031787}"/>
            </a:ext>
          </a:extLst>
        </xdr:cNvPr>
        <xdr:cNvCxnSpPr/>
      </xdr:nvCxnSpPr>
      <xdr:spPr>
        <a:xfrm>
          <a:off x="18656300" y="177606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168419</xdr:rowOff>
    </xdr:from>
    <xdr:ext cx="469744" cy="259045"/>
    <xdr:sp macro="" textlink="">
      <xdr:nvSpPr>
        <xdr:cNvPr id="948" name="n_1aveValue【庁舎】&#10;一人当たり面積">
          <a:extLst>
            <a:ext uri="{FF2B5EF4-FFF2-40B4-BE49-F238E27FC236}">
              <a16:creationId xmlns:a16="http://schemas.microsoft.com/office/drawing/2014/main" id="{6FFB2891-0000-4EA2-8A0A-B9833E54C1AE}"/>
            </a:ext>
          </a:extLst>
        </xdr:cNvPr>
        <xdr:cNvSpPr txBox="1"/>
      </xdr:nvSpPr>
      <xdr:spPr>
        <a:xfrm>
          <a:off x="210757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9" name="n_2aveValue【庁舎】&#10;一人当たり面積">
          <a:extLst>
            <a:ext uri="{FF2B5EF4-FFF2-40B4-BE49-F238E27FC236}">
              <a16:creationId xmlns:a16="http://schemas.microsoft.com/office/drawing/2014/main" id="{A309D6F9-FBB8-4AB4-93E8-A64B5F0B1B43}"/>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90695</xdr:rowOff>
    </xdr:from>
    <xdr:ext cx="469744" cy="259045"/>
    <xdr:sp macro="" textlink="">
      <xdr:nvSpPr>
        <xdr:cNvPr id="950" name="n_3aveValue【庁舎】&#10;一人当たり面積">
          <a:extLst>
            <a:ext uri="{FF2B5EF4-FFF2-40B4-BE49-F238E27FC236}">
              <a16:creationId xmlns:a16="http://schemas.microsoft.com/office/drawing/2014/main" id="{216C3381-4F32-4F96-ACC3-D46C417A4CBA}"/>
            </a:ext>
          </a:extLst>
        </xdr:cNvPr>
        <xdr:cNvSpPr txBox="1"/>
      </xdr:nvSpPr>
      <xdr:spPr>
        <a:xfrm>
          <a:off x="19310427" y="1792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951" name="n_4aveValue【庁舎】&#10;一人当たり面積">
          <a:extLst>
            <a:ext uri="{FF2B5EF4-FFF2-40B4-BE49-F238E27FC236}">
              <a16:creationId xmlns:a16="http://schemas.microsoft.com/office/drawing/2014/main" id="{96DC2DCC-5C2E-4165-8BC8-FCE61E851002}"/>
            </a:ext>
          </a:extLst>
        </xdr:cNvPr>
        <xdr:cNvSpPr txBox="1"/>
      </xdr:nvSpPr>
      <xdr:spPr>
        <a:xfrm>
          <a:off x="18421427" y="1792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168673</xdr:rowOff>
    </xdr:from>
    <xdr:ext cx="469744" cy="259045"/>
    <xdr:sp macro="" textlink="">
      <xdr:nvSpPr>
        <xdr:cNvPr id="952" name="n_1mainValue【庁舎】&#10;一人当たり面積">
          <a:extLst>
            <a:ext uri="{FF2B5EF4-FFF2-40B4-BE49-F238E27FC236}">
              <a16:creationId xmlns:a16="http://schemas.microsoft.com/office/drawing/2014/main" id="{64702126-7B54-4F8B-A9D4-C7531379D055}"/>
            </a:ext>
          </a:extLst>
        </xdr:cNvPr>
        <xdr:cNvSpPr txBox="1"/>
      </xdr:nvSpPr>
      <xdr:spPr>
        <a:xfrm>
          <a:off x="210757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164101</xdr:rowOff>
    </xdr:from>
    <xdr:ext cx="469744" cy="259045"/>
    <xdr:sp macro="" textlink="">
      <xdr:nvSpPr>
        <xdr:cNvPr id="953" name="n_2mainValue【庁舎】&#10;一人当たり面積">
          <a:extLst>
            <a:ext uri="{FF2B5EF4-FFF2-40B4-BE49-F238E27FC236}">
              <a16:creationId xmlns:a16="http://schemas.microsoft.com/office/drawing/2014/main" id="{9D766963-A336-48DE-A1FE-1236CD2C2BE2}"/>
            </a:ext>
          </a:extLst>
        </xdr:cNvPr>
        <xdr:cNvSpPr txBox="1"/>
      </xdr:nvSpPr>
      <xdr:spPr>
        <a:xfrm>
          <a:off x="20199427" y="1748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168673</xdr:rowOff>
    </xdr:from>
    <xdr:ext cx="469744" cy="259045"/>
    <xdr:sp macro="" textlink="">
      <xdr:nvSpPr>
        <xdr:cNvPr id="954" name="n_3mainValue【庁舎】&#10;一人当たり面積">
          <a:extLst>
            <a:ext uri="{FF2B5EF4-FFF2-40B4-BE49-F238E27FC236}">
              <a16:creationId xmlns:a16="http://schemas.microsoft.com/office/drawing/2014/main" id="{2C6DD69E-767A-4DF2-AA14-250E3BD70199}"/>
            </a:ext>
          </a:extLst>
        </xdr:cNvPr>
        <xdr:cNvSpPr txBox="1"/>
      </xdr:nvSpPr>
      <xdr:spPr>
        <a:xfrm>
          <a:off x="193104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168673</xdr:rowOff>
    </xdr:from>
    <xdr:ext cx="469744" cy="259045"/>
    <xdr:sp macro="" textlink="">
      <xdr:nvSpPr>
        <xdr:cNvPr id="955" name="n_4mainValue【庁舎】&#10;一人当たり面積">
          <a:extLst>
            <a:ext uri="{FF2B5EF4-FFF2-40B4-BE49-F238E27FC236}">
              <a16:creationId xmlns:a16="http://schemas.microsoft.com/office/drawing/2014/main" id="{5D651D39-4614-4A3B-8A24-1E28055A1281}"/>
            </a:ext>
          </a:extLst>
        </xdr:cNvPr>
        <xdr:cNvSpPr txBox="1"/>
      </xdr:nvSpPr>
      <xdr:spPr>
        <a:xfrm>
          <a:off x="18421427" y="1748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a:extLst>
            <a:ext uri="{FF2B5EF4-FFF2-40B4-BE49-F238E27FC236}">
              <a16:creationId xmlns:a16="http://schemas.microsoft.com/office/drawing/2014/main" id="{A84D91E6-7DE4-4D0C-9DE0-1C3A4BFD02D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a:extLst>
            <a:ext uri="{FF2B5EF4-FFF2-40B4-BE49-F238E27FC236}">
              <a16:creationId xmlns:a16="http://schemas.microsoft.com/office/drawing/2014/main" id="{E04C2E5F-05E9-4668-BB09-8CFB3C2D7B0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a:extLst>
            <a:ext uri="{FF2B5EF4-FFF2-40B4-BE49-F238E27FC236}">
              <a16:creationId xmlns:a16="http://schemas.microsoft.com/office/drawing/2014/main" id="{154C1EE0-C8F9-4CDF-88CE-B49BE87A70C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類似団体と比較して有形固定資産減価償却率が高くなっている施設は、保健センター、消防施設（防火水槽）、庁舎である。保健センター、庁舎については築後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年を経過しているため、事業を継続しながら必要な改修を行う。防火水槽については、引き続き適切な維持管理を行っていく。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基準財政収入額は、配当割交付金、株式譲渡所得割交付金が減となったものの、個人所得割、法人税割、固定資産税等が増となり、前年度から</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％の増となった。基準財政需要額は、前年度比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％の減となり、分子が増、分母が減となり数値は前年と比べると</a:t>
          </a:r>
          <a:r>
            <a:rPr kumimoji="1" lang="en-US" altLang="ja-JP" sz="1300">
              <a:latin typeface="ＭＳ Ｐゴシック" panose="020B0600070205080204" pitchFamily="50" charset="-128"/>
              <a:ea typeface="ＭＳ Ｐゴシック" panose="020B0600070205080204" pitchFamily="50" charset="-128"/>
            </a:rPr>
            <a:t>0.103</a:t>
          </a:r>
          <a:r>
            <a:rPr kumimoji="1" lang="ja-JP" altLang="en-US" sz="1300">
              <a:latin typeface="ＭＳ Ｐゴシック" panose="020B0600070205080204" pitchFamily="50" charset="-128"/>
              <a:ea typeface="ＭＳ Ｐゴシック" panose="020B0600070205080204" pitchFamily="50" charset="-128"/>
            </a:rPr>
            <a:t>ポイントの増となった。３年平均の指数は、前年度と同数値となっている。今後は老朽化した公共施設の維持管理や更新に係る費用、社会福祉費及び児童福祉費は伸びていくと想定しており、引き続き指数の動向に注視し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35278</xdr:rowOff>
    </xdr:from>
    <xdr:to>
      <xdr:col>23</xdr:col>
      <xdr:colOff>133350</xdr:colOff>
      <xdr:row>36</xdr:row>
      <xdr:rowOff>35278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07031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35</xdr:row>
      <xdr:rowOff>153105</xdr:rowOff>
    </xdr:from>
    <xdr:to>
      <xdr:col>19</xdr:col>
      <xdr:colOff>133350</xdr:colOff>
      <xdr:row>36</xdr:row>
      <xdr:rowOff>35278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020505"/>
          <a:ext cx="812800" cy="4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35</xdr:row>
      <xdr:rowOff>153105</xdr:rowOff>
    </xdr:from>
    <xdr:to>
      <xdr:col>15</xdr:col>
      <xdr:colOff>82550</xdr:colOff>
      <xdr:row>35</xdr:row>
      <xdr:rowOff>153105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02050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854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153105</xdr:rowOff>
    </xdr:from>
    <xdr:to>
      <xdr:col>11</xdr:col>
      <xdr:colOff>31750</xdr:colOff>
      <xdr:row>35</xdr:row>
      <xdr:rowOff>153105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02050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52211</xdr:rowOff>
    </xdr:from>
    <xdr:to>
      <xdr:col>11</xdr:col>
      <xdr:colOff>82550</xdr:colOff>
      <xdr:row>41</xdr:row>
      <xdr:rowOff>153811</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9254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138588</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701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52211</xdr:rowOff>
    </xdr:from>
    <xdr:to>
      <xdr:col>7</xdr:col>
      <xdr:colOff>31750</xdr:colOff>
      <xdr:row>41</xdr:row>
      <xdr:rowOff>153811</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9254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138588</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701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155928</xdr:rowOff>
    </xdr:from>
    <xdr:to>
      <xdr:col>23</xdr:col>
      <xdr:colOff>184150</xdr:colOff>
      <xdr:row>36</xdr:row>
      <xdr:rowOff>86078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0233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77205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594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155928</xdr:rowOff>
    </xdr:from>
    <xdr:to>
      <xdr:col>19</xdr:col>
      <xdr:colOff>184150</xdr:colOff>
      <xdr:row>36</xdr:row>
      <xdr:rowOff>86078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0233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96255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5796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102305</xdr:rowOff>
    </xdr:from>
    <xdr:to>
      <xdr:col>15</xdr:col>
      <xdr:colOff>133350</xdr:colOff>
      <xdr:row>36</xdr:row>
      <xdr:rowOff>32455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5969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42632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574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102305</xdr:rowOff>
    </xdr:from>
    <xdr:to>
      <xdr:col>11</xdr:col>
      <xdr:colOff>82550</xdr:colOff>
      <xdr:row>36</xdr:row>
      <xdr:rowOff>32455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596970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42632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574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102305</xdr:rowOff>
    </xdr:from>
    <xdr:to>
      <xdr:col>7</xdr:col>
      <xdr:colOff>31750</xdr:colOff>
      <xdr:row>36</xdr:row>
      <xdr:rowOff>32455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596970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42632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574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の増により分子の経常経費充当一般財源は増となった。また、分母の経常一般財源についても固定資産税（土地家屋）現年課税分、市民税（個人）現年課税分等の増により増となった。分母・分子ともに増となり分母の増の影響を受け、経常収支比率は前年度か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81.2</a:t>
          </a:r>
          <a:r>
            <a:rPr kumimoji="1" lang="ja-JP" altLang="en-US" sz="1300">
              <a:latin typeface="ＭＳ Ｐゴシック" panose="020B0600070205080204" pitchFamily="50" charset="-128"/>
              <a:ea typeface="ＭＳ Ｐゴシック" panose="020B0600070205080204" pitchFamily="50" charset="-128"/>
            </a:rPr>
            <a:t>％となった。類似団体平均を下回ってはいるが、税収の大幅な伸びは見込めないことや、扶助費については増加傾向にあることから、今後の比率の低下は考えにくい。「武蔵野市行財政改革アクションプラン」を着実に実行し、経常経費の抑制・削減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143087</xdr:rowOff>
    </xdr:from>
    <xdr:to>
      <xdr:col>23</xdr:col>
      <xdr:colOff>133350</xdr:colOff>
      <xdr:row>60</xdr:row>
      <xdr:rowOff>41487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752850" y="9866207"/>
          <a:ext cx="762000" cy="2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41487</xdr:rowOff>
    </xdr:from>
    <xdr:to>
      <xdr:col>19</xdr:col>
      <xdr:colOff>133350</xdr:colOff>
      <xdr:row>60</xdr:row>
      <xdr:rowOff>41487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940050" y="10099887"/>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546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41487</xdr:rowOff>
    </xdr:from>
    <xdr:to>
      <xdr:col>15</xdr:col>
      <xdr:colOff>82550</xdr:colOff>
      <xdr:row>60</xdr:row>
      <xdr:rowOff>49530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099887"/>
          <a:ext cx="8128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52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41487</xdr:rowOff>
    </xdr:from>
    <xdr:to>
      <xdr:col>11</xdr:col>
      <xdr:colOff>31750</xdr:colOff>
      <xdr:row>60</xdr:row>
      <xdr:rowOff>49530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099887"/>
          <a:ext cx="79375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9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92287</xdr:rowOff>
    </xdr:from>
    <xdr:to>
      <xdr:col>23</xdr:col>
      <xdr:colOff>184150</xdr:colOff>
      <xdr:row>59</xdr:row>
      <xdr:rowOff>22437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98154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13564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97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162137</xdr:rowOff>
    </xdr:from>
    <xdr:to>
      <xdr:col>19</xdr:col>
      <xdr:colOff>184150</xdr:colOff>
      <xdr:row>60</xdr:row>
      <xdr:rowOff>92287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0528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102464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9825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162137</xdr:rowOff>
    </xdr:from>
    <xdr:to>
      <xdr:col>15</xdr:col>
      <xdr:colOff>133350</xdr:colOff>
      <xdr:row>60</xdr:row>
      <xdr:rowOff>92287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0528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102464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9825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170180</xdr:rowOff>
    </xdr:from>
    <xdr:to>
      <xdr:col>11</xdr:col>
      <xdr:colOff>82550</xdr:colOff>
      <xdr:row>60</xdr:row>
      <xdr:rowOff>100330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0609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110507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983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162137</xdr:rowOff>
    </xdr:from>
    <xdr:to>
      <xdr:col>7</xdr:col>
      <xdr:colOff>31750</xdr:colOff>
      <xdr:row>60</xdr:row>
      <xdr:rowOff>92287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05289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102464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9825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[190,025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人件費は、定年延長に伴い、定年退職者が前年度に比べ少なかったことによる退職手当の減等により、前年度比</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％の減となった。物件費については、平成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年度以降増加傾向であり、令和３年度の新型コロナウイルスワクチン接種の実施や新学校給食桜堤調理場の備品購入等の緊急的事業が減額になった反面、各公共施設の光熱費が急増したことにより前年度比</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％の増となった。当面は新型コロナウイルス感染症対策や行政のデジタル化にかかる新たな費用に加え、物価上昇による増加が見込まれるが、引き続き行財政改革を推し進め、経費抑制を図っていく。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161249</xdr:rowOff>
    </xdr:from>
    <xdr:to>
      <xdr:col>23</xdr:col>
      <xdr:colOff>133350</xdr:colOff>
      <xdr:row>88</xdr:row>
      <xdr:rowOff>53958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4745929"/>
          <a:ext cx="762000" cy="6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97736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84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7996</xdr:rowOff>
    </xdr:from>
    <xdr:to>
      <xdr:col>19</xdr:col>
      <xdr:colOff>133350</xdr:colOff>
      <xdr:row>87</xdr:row>
      <xdr:rowOff>161249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4592676"/>
          <a:ext cx="812800" cy="15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137850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3716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88396</xdr:rowOff>
    </xdr:from>
    <xdr:to>
      <xdr:col>15</xdr:col>
      <xdr:colOff>82550</xdr:colOff>
      <xdr:row>87</xdr:row>
      <xdr:rowOff>7996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4505436"/>
          <a:ext cx="812800" cy="8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8996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58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86</xdr:row>
      <xdr:rowOff>29814</xdr:rowOff>
    </xdr:from>
    <xdr:to>
      <xdr:col>11</xdr:col>
      <xdr:colOff>31750</xdr:colOff>
      <xdr:row>86</xdr:row>
      <xdr:rowOff>88396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4446854"/>
          <a:ext cx="793750" cy="5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504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115791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526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71671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78201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48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3158</xdr:rowOff>
    </xdr:from>
    <xdr:to>
      <xdr:col>23</xdr:col>
      <xdr:colOff>184150</xdr:colOff>
      <xdr:row>88</xdr:row>
      <xdr:rowOff>104758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475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70485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46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110449</xdr:rowOff>
    </xdr:from>
    <xdr:to>
      <xdr:col>19</xdr:col>
      <xdr:colOff>184150</xdr:colOff>
      <xdr:row>88</xdr:row>
      <xdr:rowOff>40599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46951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25376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4777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128646</xdr:rowOff>
    </xdr:from>
    <xdr:to>
      <xdr:col>15</xdr:col>
      <xdr:colOff>133350</xdr:colOff>
      <xdr:row>87</xdr:row>
      <xdr:rowOff>58796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45456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43573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462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37596</xdr:rowOff>
    </xdr:from>
    <xdr:to>
      <xdr:col>11</xdr:col>
      <xdr:colOff>82550</xdr:colOff>
      <xdr:row>86</xdr:row>
      <xdr:rowOff>139196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44546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123973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4541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150464</xdr:rowOff>
    </xdr:from>
    <xdr:to>
      <xdr:col>7</xdr:col>
      <xdr:colOff>31750</xdr:colOff>
      <xdr:row>86</xdr:row>
      <xdr:rowOff>80614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439986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65391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4482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月１日より、民間・他団体との給与水準の均衡を図るため、給料表を市の独自表から都表へ移行した。また、</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歳以上昇給抑制や扶養手当の減額等を実施し、給与制度の改革を行っている。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112184</xdr:rowOff>
    </xdr:from>
    <xdr:to>
      <xdr:col>81</xdr:col>
      <xdr:colOff>44450</xdr:colOff>
      <xdr:row>86</xdr:row>
      <xdr:rowOff>21166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4361584"/>
          <a:ext cx="762000" cy="7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042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86</xdr:row>
      <xdr:rowOff>61384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438206"/>
          <a:ext cx="80899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398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81491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478424"/>
          <a:ext cx="79756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15372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3926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81491</xdr:rowOff>
    </xdr:from>
    <xdr:to>
      <xdr:col>68</xdr:col>
      <xdr:colOff>152400</xdr:colOff>
      <xdr:row>87</xdr:row>
      <xdr:rowOff>91016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498531"/>
          <a:ext cx="8128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51859</xdr:rowOff>
    </xdr:from>
    <xdr:to>
      <xdr:col>68</xdr:col>
      <xdr:colOff>203200</xdr:colOff>
      <xdr:row>84</xdr:row>
      <xdr:rowOff>153459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13361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391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1939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396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31078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33461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3912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56743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4473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4276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451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30691</xdr:rowOff>
    </xdr:from>
    <xdr:to>
      <xdr:col>68</xdr:col>
      <xdr:colOff>203200</xdr:colOff>
      <xdr:row>86</xdr:row>
      <xdr:rowOff>132291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44773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117068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534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6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7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健全財政を維持しつつ必要な市民サービスを維持する財源を生み出し、効果的で効率的な組織・職員体制を構築するため、「第６次職員定数適正化計画（平成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年度）」及び「第７次職員定数適正化計画（平成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令和２年度）」の実施により職員の削減を図った。３つの基本方針「第六次行財政改革を推進するための基本方針」、「武蔵野市行財政アクションプラン」及び「武蔵野市人材育成基本方針」に基づき、令和３～６年度の４か年を期間とする「第８次職員定数適正化計画」を令和３年３月に策定しており、計画期間中に</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人の定数削減を目指す。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112485</xdr:rowOff>
    </xdr:from>
    <xdr:to>
      <xdr:col>81</xdr:col>
      <xdr:colOff>44450</xdr:colOff>
      <xdr:row>61</xdr:row>
      <xdr:rowOff>122827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712950" y="10338525"/>
          <a:ext cx="762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122827</xdr:rowOff>
    </xdr:from>
    <xdr:to>
      <xdr:col>77</xdr:col>
      <xdr:colOff>44450</xdr:colOff>
      <xdr:row>61</xdr:row>
      <xdr:rowOff>126274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903960" y="10348867"/>
          <a:ext cx="80899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112485</xdr:rowOff>
    </xdr:from>
    <xdr:to>
      <xdr:col>72</xdr:col>
      <xdr:colOff>203200</xdr:colOff>
      <xdr:row>61</xdr:row>
      <xdr:rowOff>126274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10338525"/>
          <a:ext cx="79756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74567</xdr:rowOff>
    </xdr:from>
    <xdr:to>
      <xdr:col>68</xdr:col>
      <xdr:colOff>152400</xdr:colOff>
      <xdr:row>61</xdr:row>
      <xdr:rowOff>112485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10300607"/>
          <a:ext cx="8128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113393</xdr:rowOff>
    </xdr:from>
    <xdr:to>
      <xdr:col>64</xdr:col>
      <xdr:colOff>152400</xdr:colOff>
      <xdr:row>62</xdr:row>
      <xdr:rowOff>43543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39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28320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61685</xdr:rowOff>
    </xdr:from>
    <xdr:to>
      <xdr:col>81</xdr:col>
      <xdr:colOff>95250</xdr:colOff>
      <xdr:row>61</xdr:row>
      <xdr:rowOff>163285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2877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78212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10136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72027</xdr:rowOff>
    </xdr:from>
    <xdr:to>
      <xdr:col>77</xdr:col>
      <xdr:colOff>95250</xdr:colOff>
      <xdr:row>62</xdr:row>
      <xdr:rowOff>2177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102980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12354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1007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75474</xdr:rowOff>
    </xdr:from>
    <xdr:to>
      <xdr:col>73</xdr:col>
      <xdr:colOff>44450</xdr:colOff>
      <xdr:row>62</xdr:row>
      <xdr:rowOff>5624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1030151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15801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1007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61685</xdr:rowOff>
    </xdr:from>
    <xdr:to>
      <xdr:col>68</xdr:col>
      <xdr:colOff>203200</xdr:colOff>
      <xdr:row>61</xdr:row>
      <xdr:rowOff>163285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10287725"/>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2012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1006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23767</xdr:rowOff>
    </xdr:from>
    <xdr:to>
      <xdr:col>64</xdr:col>
      <xdr:colOff>152400</xdr:colOff>
      <xdr:row>61</xdr:row>
      <xdr:rowOff>125367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1024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135544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10026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実質公債費比率は３か年平均の値であり、令和元年度の△</a:t>
          </a:r>
          <a:r>
            <a:rPr kumimoji="1" lang="en-US" altLang="ja-JP" sz="1300">
              <a:latin typeface="ＭＳ Ｐゴシック" panose="020B0600070205080204" pitchFamily="50" charset="-128"/>
              <a:ea typeface="ＭＳ Ｐゴシック" panose="020B0600070205080204" pitchFamily="50" charset="-128"/>
            </a:rPr>
            <a:t>1.13539</a:t>
          </a:r>
          <a:r>
            <a:rPr kumimoji="1" lang="ja-JP" altLang="en-US" sz="1300">
              <a:latin typeface="ＭＳ Ｐゴシック" panose="020B0600070205080204" pitchFamily="50" charset="-128"/>
              <a:ea typeface="ＭＳ Ｐゴシック" panose="020B0600070205080204" pitchFamily="50" charset="-128"/>
            </a:rPr>
            <a:t>が除かれ、令和４年度の△</a:t>
          </a:r>
          <a:r>
            <a:rPr kumimoji="1" lang="en-US" altLang="ja-JP" sz="1300">
              <a:latin typeface="ＭＳ Ｐゴシック" panose="020B0600070205080204" pitchFamily="50" charset="-128"/>
              <a:ea typeface="ＭＳ Ｐゴシック" panose="020B0600070205080204" pitchFamily="50" charset="-128"/>
            </a:rPr>
            <a:t>0.74083</a:t>
          </a:r>
          <a:r>
            <a:rPr kumimoji="1" lang="ja-JP" altLang="en-US" sz="1300">
              <a:latin typeface="ＭＳ Ｐゴシック" panose="020B0600070205080204" pitchFamily="50" charset="-128"/>
              <a:ea typeface="ＭＳ Ｐゴシック" panose="020B0600070205080204" pitchFamily="50" charset="-128"/>
            </a:rPr>
            <a:t>が加わったため、３か年平均では前年度から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となった。令和４年度単年度については、分子のうち公債費に準ずる債務負担行為に係るものの額が増となった一方で、特定財源の額が増となったこと等により、前年度から</a:t>
          </a:r>
          <a:r>
            <a:rPr kumimoji="1" lang="en-US" altLang="ja-JP" sz="1300">
              <a:latin typeface="ＭＳ Ｐゴシック" panose="020B0600070205080204" pitchFamily="50" charset="-128"/>
              <a:ea typeface="ＭＳ Ｐゴシック" panose="020B0600070205080204" pitchFamily="50" charset="-128"/>
            </a:rPr>
            <a:t>0.13317</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1.13539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1.66755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0.60766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0.74083</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169333</xdr:rowOff>
    </xdr:from>
    <xdr:to>
      <xdr:col>81</xdr:col>
      <xdr:colOff>44450</xdr:colOff>
      <xdr:row>37</xdr:row>
      <xdr:rowOff>9374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204373"/>
          <a:ext cx="762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43845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903960" y="6204373"/>
          <a:ext cx="808990" cy="4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43845</xdr:rowOff>
    </xdr:from>
    <xdr:to>
      <xdr:col>72</xdr:col>
      <xdr:colOff>203200</xdr:colOff>
      <xdr:row>37</xdr:row>
      <xdr:rowOff>78317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106400" y="6246525"/>
          <a:ext cx="79756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78317</xdr:rowOff>
    </xdr:from>
    <xdr:to>
      <xdr:col>68</xdr:col>
      <xdr:colOff>152400</xdr:colOff>
      <xdr:row>37</xdr:row>
      <xdr:rowOff>78317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280997"/>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747328"/>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83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781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130024</xdr:rowOff>
    </xdr:from>
    <xdr:to>
      <xdr:col>81</xdr:col>
      <xdr:colOff>95250</xdr:colOff>
      <xdr:row>37</xdr:row>
      <xdr:rowOff>60174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16506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146551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013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118533</xdr:rowOff>
    </xdr:from>
    <xdr:to>
      <xdr:col>77</xdr:col>
      <xdr:colOff>95250</xdr:colOff>
      <xdr:row>37</xdr:row>
      <xdr:rowOff>48683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15357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58860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5926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164495</xdr:rowOff>
    </xdr:from>
    <xdr:to>
      <xdr:col>73</xdr:col>
      <xdr:colOff>44450</xdr:colOff>
      <xdr:row>37</xdr:row>
      <xdr:rowOff>94645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19953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104822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5972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27517</xdr:rowOff>
    </xdr:from>
    <xdr:to>
      <xdr:col>68</xdr:col>
      <xdr:colOff>203200</xdr:colOff>
      <xdr:row>37</xdr:row>
      <xdr:rowOff>129117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23019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139294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00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23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139294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00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将来負担額に対して充当可能財源が超過しているため将来負担比率はマイナスである（令和３年度△</a:t>
          </a:r>
          <a:r>
            <a:rPr kumimoji="1" lang="en-US" altLang="ja-JP" sz="1300">
              <a:latin typeface="ＭＳ Ｐゴシック" panose="020B0600070205080204" pitchFamily="50" charset="-128"/>
              <a:ea typeface="ＭＳ Ｐゴシック" panose="020B0600070205080204" pitchFamily="50" charset="-128"/>
            </a:rPr>
            <a:t>90.1</a:t>
          </a:r>
          <a:r>
            <a:rPr kumimoji="1" lang="ja-JP" altLang="en-US" sz="1300">
              <a:latin typeface="ＭＳ Ｐゴシック" panose="020B0600070205080204" pitchFamily="50" charset="-128"/>
              <a:ea typeface="ＭＳ Ｐゴシック" panose="020B0600070205080204" pitchFamily="50" charset="-128"/>
            </a:rPr>
            <a:t>％、令和４年度△</a:t>
          </a:r>
          <a:r>
            <a:rPr kumimoji="1" lang="en-US" altLang="ja-JP" sz="1300">
              <a:latin typeface="ＭＳ Ｐゴシック" panose="020B0600070205080204" pitchFamily="50" charset="-128"/>
              <a:ea typeface="ＭＳ Ｐゴシック" panose="020B0600070205080204" pitchFamily="50" charset="-128"/>
            </a:rPr>
            <a:t>87.8</a:t>
          </a:r>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増）。市債現在高は償還が進み減少しており、また市債の償還等に充当可能な基金も増加している。今後、老朽化した公共施設、都市基盤の更新による市債の新規発行が見込まれるが、引き続き計画的な事業執行により財政の健全性を維持し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055600" y="230595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66964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763500" y="207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242800" y="22990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950700" y="2071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定年延長に</a:t>
          </a:r>
          <a:r>
            <a:rPr lang="ja-JP" altLang="en-US" sz="1100">
              <a:solidFill>
                <a:schemeClr val="dk1"/>
              </a:solidFill>
              <a:effectLst/>
              <a:latin typeface="+mn-lt"/>
              <a:ea typeface="+mn-ea"/>
              <a:cs typeface="+mn-cs"/>
            </a:rPr>
            <a:t>伴い</a:t>
          </a:r>
          <a:r>
            <a:rPr lang="ja-JP" altLang="ja-JP" sz="1100">
              <a:solidFill>
                <a:schemeClr val="dk1"/>
              </a:solidFill>
              <a:effectLst/>
              <a:latin typeface="+mn-lt"/>
              <a:ea typeface="+mn-ea"/>
              <a:cs typeface="+mn-cs"/>
            </a:rPr>
            <a:t>退職者数が減少したことにより、人件費の経常収支比率は前年度比</a:t>
          </a:r>
          <a:r>
            <a:rPr lang="en-US" altLang="ja-JP" sz="1100">
              <a:solidFill>
                <a:schemeClr val="dk1"/>
              </a:solidFill>
              <a:effectLst/>
              <a:latin typeface="+mn-lt"/>
              <a:ea typeface="+mn-ea"/>
              <a:cs typeface="+mn-cs"/>
            </a:rPr>
            <a:t>1.8</a:t>
          </a:r>
          <a:r>
            <a:rPr lang="ja-JP" altLang="ja-JP" sz="1100">
              <a:solidFill>
                <a:schemeClr val="dk1"/>
              </a:solidFill>
              <a:effectLst/>
              <a:latin typeface="+mn-lt"/>
              <a:ea typeface="+mn-ea"/>
              <a:cs typeface="+mn-cs"/>
            </a:rPr>
            <a:t>ポイントの減となった。今後も、令和３～６年度の４か年を期間とする「第８次職員定数適正化計画」に</a:t>
          </a:r>
          <a:r>
            <a:rPr lang="ja-JP" altLang="en-US" sz="1100">
              <a:solidFill>
                <a:schemeClr val="dk1"/>
              </a:solidFill>
              <a:effectLst/>
              <a:latin typeface="+mn-lt"/>
              <a:ea typeface="+mn-ea"/>
              <a:cs typeface="+mn-cs"/>
            </a:rPr>
            <a:t>基づき</a:t>
          </a:r>
          <a:r>
            <a:rPr lang="ja-JP" altLang="ja-JP" sz="1100">
              <a:solidFill>
                <a:schemeClr val="dk1"/>
              </a:solidFill>
              <a:effectLst/>
              <a:latin typeface="+mn-lt"/>
              <a:ea typeface="+mn-ea"/>
              <a:cs typeface="+mn-cs"/>
            </a:rPr>
            <a:t>、計画期間中に</a:t>
          </a:r>
          <a:r>
            <a:rPr lang="en-US" altLang="ja-JP" sz="1100">
              <a:solidFill>
                <a:schemeClr val="dk1"/>
              </a:solidFill>
              <a:effectLst/>
              <a:latin typeface="+mn-lt"/>
              <a:ea typeface="+mn-ea"/>
              <a:cs typeface="+mn-cs"/>
            </a:rPr>
            <a:t>47</a:t>
          </a:r>
          <a:r>
            <a:rPr lang="ja-JP" altLang="ja-JP" sz="1100">
              <a:solidFill>
                <a:schemeClr val="dk1"/>
              </a:solidFill>
              <a:effectLst/>
              <a:latin typeface="+mn-lt"/>
              <a:ea typeface="+mn-ea"/>
              <a:cs typeface="+mn-cs"/>
            </a:rPr>
            <a:t>人の定数削減を目指す。民間・他団体との給与水準の均衡を図るため、平成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月より給料表を都表へ移行するとともに、</a:t>
          </a:r>
          <a:r>
            <a:rPr lang="en-US" altLang="ja-JP" sz="1100">
              <a:solidFill>
                <a:schemeClr val="dk1"/>
              </a:solidFill>
              <a:effectLst/>
              <a:latin typeface="+mn-lt"/>
              <a:ea typeface="+mn-ea"/>
              <a:cs typeface="+mn-cs"/>
            </a:rPr>
            <a:t>55</a:t>
          </a:r>
          <a:r>
            <a:rPr lang="ja-JP" altLang="ja-JP" sz="1100">
              <a:solidFill>
                <a:schemeClr val="dk1"/>
              </a:solidFill>
              <a:effectLst/>
              <a:latin typeface="+mn-lt"/>
              <a:ea typeface="+mn-ea"/>
              <a:cs typeface="+mn-cs"/>
            </a:rPr>
            <a:t>歳以上昇給抑制や扶養手当の減額等を実施し、給与制度の改革を行っている。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127000</xdr:rowOff>
    </xdr:from>
    <xdr:to>
      <xdr:col>24</xdr:col>
      <xdr:colOff>25400</xdr:colOff>
      <xdr:row>35</xdr:row>
      <xdr:rowOff>92710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95630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8890</xdr:rowOff>
    </xdr:from>
    <xdr:to>
      <xdr:col>19</xdr:col>
      <xdr:colOff>187325</xdr:colOff>
      <xdr:row>35</xdr:row>
      <xdr:rowOff>92710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09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134620</xdr:rowOff>
    </xdr:from>
    <xdr:to>
      <xdr:col>15</xdr:col>
      <xdr:colOff>98425</xdr:colOff>
      <xdr:row>35</xdr:row>
      <xdr:rowOff>8890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63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119380</xdr:rowOff>
    </xdr:from>
    <xdr:to>
      <xdr:col>11</xdr:col>
      <xdr:colOff>9525</xdr:colOff>
      <xdr:row>34</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48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106680</xdr:rowOff>
    </xdr:from>
    <xdr:to>
      <xdr:col>11</xdr:col>
      <xdr:colOff>60325</xdr:colOff>
      <xdr:row>37</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21607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41910</xdr:rowOff>
    </xdr:from>
    <xdr:to>
      <xdr:col>20</xdr:col>
      <xdr:colOff>38100</xdr:colOff>
      <xdr:row>35</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153687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129540</xdr:rowOff>
    </xdr:from>
    <xdr:to>
      <xdr:col>15</xdr:col>
      <xdr:colOff>149225</xdr:colOff>
      <xdr:row>35</xdr:row>
      <xdr:rowOff>59690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69867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2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83820</xdr:rowOff>
    </xdr:from>
    <xdr:to>
      <xdr:col>11</xdr:col>
      <xdr:colOff>60325</xdr:colOff>
      <xdr:row>35</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24147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68580</xdr:rowOff>
    </xdr:from>
    <xdr:to>
      <xdr:col>6</xdr:col>
      <xdr:colOff>171450</xdr:colOff>
      <xdr:row>34</xdr:row>
      <xdr:rowOff>170180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8907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物件費の経常収支比率は、新型コロナウイルスワクチン接種事業に係る事業費の減があるものの、物価高騰に伴う市庁舎等の各施設光熱費の増加による増により、物件費の経常収支比率は</a:t>
          </a:r>
          <a:r>
            <a:rPr lang="en-US" altLang="ja-JP" sz="1100">
              <a:solidFill>
                <a:schemeClr val="dk1"/>
              </a:solidFill>
              <a:effectLst/>
              <a:latin typeface="+mn-lt"/>
              <a:ea typeface="+mn-ea"/>
              <a:cs typeface="+mn-cs"/>
            </a:rPr>
            <a:t>0.3</a:t>
          </a:r>
          <a:r>
            <a:rPr lang="ja-JP" altLang="ja-JP" sz="1100">
              <a:solidFill>
                <a:schemeClr val="dk1"/>
              </a:solidFill>
              <a:effectLst/>
              <a:latin typeface="+mn-lt"/>
              <a:ea typeface="+mn-ea"/>
              <a:cs typeface="+mn-cs"/>
            </a:rPr>
            <a:t>ポイントの増となった。他団体と比べて物件費の比率が高いが、アウトソーシングを推進していることと、充実した施設の維持管理によるものが大きく、今後も業務の外部委託化が進めば物件費が増加していくと見込まれるが、事務事業の見直し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98425</xdr:rowOff>
    </xdr:from>
    <xdr:to>
      <xdr:col>82</xdr:col>
      <xdr:colOff>107950</xdr:colOff>
      <xdr:row>19</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33559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98425</xdr:rowOff>
    </xdr:from>
    <xdr:to>
      <xdr:col>78</xdr:col>
      <xdr:colOff>69850</xdr:colOff>
      <xdr:row>19</xdr:row>
      <xdr:rowOff>115570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335597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159402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5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98425</xdr:rowOff>
    </xdr:from>
    <xdr:to>
      <xdr:col>73</xdr:col>
      <xdr:colOff>180975</xdr:colOff>
      <xdr:row>19</xdr:row>
      <xdr:rowOff>115570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335597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98425</xdr:rowOff>
    </xdr:from>
    <xdr:to>
      <xdr:col>69</xdr:col>
      <xdr:colOff>92075</xdr:colOff>
      <xdr:row>19</xdr:row>
      <xdr:rowOff>104140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33559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41910</xdr:rowOff>
    </xdr:from>
    <xdr:to>
      <xdr:col>69</xdr:col>
      <xdr:colOff>142875</xdr:colOff>
      <xdr:row>16</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153687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5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64770</xdr:rowOff>
    </xdr:from>
    <xdr:to>
      <xdr:col>82</xdr:col>
      <xdr:colOff>158750</xdr:colOff>
      <xdr:row>19</xdr:row>
      <xdr:rowOff>166370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36847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47625</xdr:rowOff>
    </xdr:from>
    <xdr:to>
      <xdr:col>78</xdr:col>
      <xdr:colOff>120650</xdr:colOff>
      <xdr:row>19</xdr:row>
      <xdr:rowOff>149225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330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134002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39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64770</xdr:rowOff>
    </xdr:from>
    <xdr:to>
      <xdr:col>74</xdr:col>
      <xdr:colOff>31750</xdr:colOff>
      <xdr:row>19</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151147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47625</xdr:rowOff>
    </xdr:from>
    <xdr:to>
      <xdr:col>69</xdr:col>
      <xdr:colOff>142875</xdr:colOff>
      <xdr:row>19</xdr:row>
      <xdr:rowOff>149225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330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134002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39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53340</xdr:rowOff>
    </xdr:from>
    <xdr:to>
      <xdr:col>65</xdr:col>
      <xdr:colOff>53975</xdr:colOff>
      <xdr:row>19</xdr:row>
      <xdr:rowOff>154940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331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139717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39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新型コロナウイルス感染症の影響による子育て世帯等臨時特別支援事業等が終了したことにより、扶助費の経常収支比率は</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ポイントの減となった。保育所運営給付や障害者自立支援給付費等の社会保障費は増加が続いており、長期的には増加傾向が続くとみられる。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165100</xdr:rowOff>
    </xdr:from>
    <xdr:to>
      <xdr:col>24</xdr:col>
      <xdr:colOff>25400</xdr:colOff>
      <xdr:row>56</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4234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48277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165100</xdr:rowOff>
    </xdr:from>
    <xdr:to>
      <xdr:col>19</xdr:col>
      <xdr:colOff>187325</xdr:colOff>
      <xdr:row>56</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59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56</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5948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56</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499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130827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152400</xdr:rowOff>
    </xdr:from>
    <xdr:to>
      <xdr:col>20</xdr:col>
      <xdr:colOff>38100</xdr:colOff>
      <xdr:row>56</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92727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114300</xdr:rowOff>
    </xdr:from>
    <xdr:to>
      <xdr:col>15</xdr:col>
      <xdr:colOff>149225</xdr:colOff>
      <xdr:row>56</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国民健康保険事業会計繰出金は、新型コロナウイルス感染症の影響による受診控えからの復調等に伴い増となった。また、後期高齢者医療会計繰出金は、被保険者数の増加等に伴い増となった。要介護認定者数の増加等により介護保険事業会計繰出金も増となった。</a:t>
          </a:r>
          <a:r>
            <a:rPr lang="ja-JP" altLang="en-US" sz="1100">
              <a:solidFill>
                <a:schemeClr val="dk1"/>
              </a:solidFill>
              <a:effectLst/>
              <a:latin typeface="+mn-lt"/>
              <a:ea typeface="+mn-ea"/>
              <a:cs typeface="+mn-cs"/>
            </a:rPr>
            <a:t>ただし、分母</a:t>
          </a:r>
          <a:r>
            <a:rPr lang="ja-JP" altLang="ja-JP" sz="1100">
              <a:solidFill>
                <a:schemeClr val="dk1"/>
              </a:solidFill>
              <a:effectLst/>
              <a:latin typeface="+mn-lt"/>
              <a:ea typeface="+mn-ea"/>
              <a:cs typeface="+mn-cs"/>
            </a:rPr>
            <a:t>の経常一般財源</a:t>
          </a:r>
          <a:r>
            <a:rPr lang="ja-JP" altLang="en-US" sz="1100">
              <a:solidFill>
                <a:schemeClr val="dk1"/>
              </a:solidFill>
              <a:effectLst/>
              <a:latin typeface="+mn-lt"/>
              <a:ea typeface="+mn-ea"/>
              <a:cs typeface="+mn-cs"/>
            </a:rPr>
            <a:t>が</a:t>
          </a:r>
          <a:r>
            <a:rPr lang="ja-JP" altLang="ja-JP" sz="1100">
              <a:solidFill>
                <a:schemeClr val="dk1"/>
              </a:solidFill>
              <a:effectLst/>
              <a:latin typeface="+mn-lt"/>
              <a:ea typeface="+mn-ea"/>
              <a:cs typeface="+mn-cs"/>
            </a:rPr>
            <a:t>固定資産税（土地家屋）現年課税分</a:t>
          </a:r>
          <a:r>
            <a:rPr lang="ja-JP" altLang="en-US" sz="1100">
              <a:solidFill>
                <a:schemeClr val="dk1"/>
              </a:solidFill>
              <a:effectLst/>
              <a:latin typeface="+mn-lt"/>
              <a:ea typeface="+mn-ea"/>
              <a:cs typeface="+mn-cs"/>
            </a:rPr>
            <a:t>等</a:t>
          </a:r>
          <a:r>
            <a:rPr lang="ja-JP" altLang="ja-JP" sz="1100">
              <a:solidFill>
                <a:schemeClr val="dk1"/>
              </a:solidFill>
              <a:effectLst/>
              <a:latin typeface="+mn-lt"/>
              <a:ea typeface="+mn-ea"/>
              <a:cs typeface="+mn-cs"/>
            </a:rPr>
            <a:t>の増により増となった</a:t>
          </a:r>
          <a:r>
            <a:rPr lang="ja-JP" altLang="en-US" sz="1100">
              <a:solidFill>
                <a:schemeClr val="dk1"/>
              </a:solidFill>
              <a:effectLst/>
              <a:latin typeface="+mn-lt"/>
              <a:ea typeface="+mn-ea"/>
              <a:cs typeface="+mn-cs"/>
            </a:rPr>
            <a:t>ため、その他の経常収支比率は</a:t>
          </a:r>
          <a:r>
            <a:rPr lang="en-US" altLang="ja-JP" sz="1100">
              <a:solidFill>
                <a:schemeClr val="dk1"/>
              </a:solidFill>
              <a:effectLst/>
              <a:latin typeface="+mn-lt"/>
              <a:ea typeface="+mn-ea"/>
              <a:cs typeface="+mn-cs"/>
            </a:rPr>
            <a:t>0.1</a:t>
          </a:r>
          <a:r>
            <a:rPr lang="ja-JP" altLang="en-US" sz="1100">
              <a:solidFill>
                <a:schemeClr val="dk1"/>
              </a:solidFill>
              <a:effectLst/>
              <a:latin typeface="+mn-lt"/>
              <a:ea typeface="+mn-ea"/>
              <a:cs typeface="+mn-cs"/>
            </a:rPr>
            <a:t>ポイントの減となった</a:t>
          </a:r>
          <a:r>
            <a:rPr lang="ja-JP" altLang="ja-JP" sz="1100">
              <a:solidFill>
                <a:schemeClr val="dk1"/>
              </a:solidFill>
              <a:effectLst/>
              <a:latin typeface="+mn-lt"/>
              <a:ea typeface="+mn-ea"/>
              <a:cs typeface="+mn-cs"/>
            </a:rPr>
            <a:t>。</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55</xdr:row>
      <xdr:rowOff>6350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423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6350</xdr:rowOff>
    </xdr:from>
    <xdr:to>
      <xdr:col>78</xdr:col>
      <xdr:colOff>69850</xdr:colOff>
      <xdr:row>55</xdr:row>
      <xdr:rowOff>6350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43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6350</xdr:rowOff>
    </xdr:from>
    <xdr:to>
      <xdr:col>73</xdr:col>
      <xdr:colOff>180975</xdr:colOff>
      <xdr:row>56</xdr:row>
      <xdr:rowOff>127000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4361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73677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114300</xdr:rowOff>
    </xdr:from>
    <xdr:to>
      <xdr:col>69</xdr:col>
      <xdr:colOff>92075</xdr:colOff>
      <xdr:row>56</xdr:row>
      <xdr:rowOff>127000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715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139700</xdr:rowOff>
    </xdr:from>
    <xdr:to>
      <xdr:col>69</xdr:col>
      <xdr:colOff>142875</xdr:colOff>
      <xdr:row>59</xdr:row>
      <xdr:rowOff>69850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54627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54627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114300</xdr:rowOff>
    </xdr:from>
    <xdr:to>
      <xdr:col>82</xdr:col>
      <xdr:colOff>158750</xdr:colOff>
      <xdr:row>55</xdr:row>
      <xdr:rowOff>44450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130827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127000</xdr:rowOff>
    </xdr:from>
    <xdr:to>
      <xdr:col>78</xdr:col>
      <xdr:colOff>120650</xdr:colOff>
      <xdr:row>55</xdr:row>
      <xdr:rowOff>57150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67327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15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127000</xdr:rowOff>
    </xdr:from>
    <xdr:to>
      <xdr:col>74</xdr:col>
      <xdr:colOff>31750</xdr:colOff>
      <xdr:row>55</xdr:row>
      <xdr:rowOff>57150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67327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76200</xdr:rowOff>
    </xdr:from>
    <xdr:to>
      <xdr:col>69</xdr:col>
      <xdr:colOff>142875</xdr:colOff>
      <xdr:row>57</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63500</xdr:rowOff>
    </xdr:from>
    <xdr:to>
      <xdr:col>65</xdr:col>
      <xdr:colOff>53975</xdr:colOff>
      <xdr:row>56</xdr:row>
      <xdr:rowOff>165100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3827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補助費等の経常収支比率は、国庫負担金等超過受入額返還金の増等があったがポイントの増減はなく同数値であった。例年類似団体平均を上回っているのは補助事業の充実によるものであるが、引き続き「行財政改革を推進するための基本方針」に基づき、補助金の見直しと経費縮減に取り組む。</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39915</xdr:rowOff>
    </xdr:from>
    <xdr:to>
      <xdr:col>82</xdr:col>
      <xdr:colOff>107950</xdr:colOff>
      <xdr:row>38</xdr:row>
      <xdr:rowOff>39915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555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39915</xdr:rowOff>
    </xdr:from>
    <xdr:to>
      <xdr:col>78</xdr:col>
      <xdr:colOff>69850</xdr:colOff>
      <xdr:row>38</xdr:row>
      <xdr:rowOff>94343</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5550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58964</xdr:rowOff>
    </xdr:from>
    <xdr:to>
      <xdr:col>73</xdr:col>
      <xdr:colOff>180975</xdr:colOff>
      <xdr:row>38</xdr:row>
      <xdr:rowOff>94343</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40261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58964</xdr:rowOff>
    </xdr:from>
    <xdr:to>
      <xdr:col>69</xdr:col>
      <xdr:colOff>92075</xdr:colOff>
      <xdr:row>37</xdr:row>
      <xdr:rowOff>146050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4026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136072</xdr:rowOff>
    </xdr:from>
    <xdr:to>
      <xdr:col>69</xdr:col>
      <xdr:colOff>142875</xdr:colOff>
      <xdr:row>37</xdr:row>
      <xdr:rowOff>66222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76399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160565</xdr:rowOff>
    </xdr:from>
    <xdr:to>
      <xdr:col>82</xdr:col>
      <xdr:colOff>158750</xdr:colOff>
      <xdr:row>38</xdr:row>
      <xdr:rowOff>90715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132642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7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160565</xdr:rowOff>
    </xdr:from>
    <xdr:to>
      <xdr:col>78</xdr:col>
      <xdr:colOff>120650</xdr:colOff>
      <xdr:row>38</xdr:row>
      <xdr:rowOff>90715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75492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59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43543</xdr:rowOff>
    </xdr:from>
    <xdr:to>
      <xdr:col>74</xdr:col>
      <xdr:colOff>31750</xdr:colOff>
      <xdr:row>38</xdr:row>
      <xdr:rowOff>145143</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129920</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8164</xdr:rowOff>
    </xdr:from>
    <xdr:to>
      <xdr:col>69</xdr:col>
      <xdr:colOff>142875</xdr:colOff>
      <xdr:row>37</xdr:row>
      <xdr:rowOff>109764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94542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95250</xdr:rowOff>
    </xdr:from>
    <xdr:to>
      <xdr:col>65</xdr:col>
      <xdr:colOff>53975</xdr:colOff>
      <xdr:row>38</xdr:row>
      <xdr:rowOff>25400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元金の償還が開始（防災行政無線デジタル同報整備工事）されることによる増があるものの、償還の</a:t>
          </a:r>
          <a:r>
            <a:rPr lang="ja-JP" altLang="en-US" sz="1100">
              <a:solidFill>
                <a:schemeClr val="dk1"/>
              </a:solidFill>
              <a:effectLst/>
              <a:latin typeface="+mn-lt"/>
              <a:ea typeface="+mn-ea"/>
              <a:cs typeface="+mn-cs"/>
            </a:rPr>
            <a:t>完了</a:t>
          </a:r>
          <a:r>
            <a:rPr lang="ja-JP" altLang="ja-JP" sz="1100">
              <a:solidFill>
                <a:schemeClr val="dk1"/>
              </a:solidFill>
              <a:effectLst/>
              <a:latin typeface="+mn-lt"/>
              <a:ea typeface="+mn-ea"/>
              <a:cs typeface="+mn-cs"/>
            </a:rPr>
            <a:t>（グリーンパーク緑地用地買収等）による減の方が大きく、公債費の経常収支比率は</a:t>
          </a:r>
          <a:r>
            <a:rPr lang="en-US" altLang="ja-JP" sz="1100">
              <a:solidFill>
                <a:schemeClr val="dk1"/>
              </a:solidFill>
              <a:effectLst/>
              <a:latin typeface="+mn-lt"/>
              <a:ea typeface="+mn-ea"/>
              <a:cs typeface="+mn-cs"/>
            </a:rPr>
            <a:t>0.3</a:t>
          </a:r>
          <a:r>
            <a:rPr lang="ja-JP" altLang="ja-JP" sz="1100">
              <a:solidFill>
                <a:schemeClr val="dk1"/>
              </a:solidFill>
              <a:effectLst/>
              <a:latin typeface="+mn-lt"/>
              <a:ea typeface="+mn-ea"/>
              <a:cs typeface="+mn-cs"/>
            </a:rPr>
            <a:t>ポイントの減となった。老朽化した公共施設の更新、都市基盤のリニューアル等により、今後中長期にわたり市債の発行増が予想される。適切な公共施設の配置や財政規律を維持しながら、計画的かつ着実に事業を実施していく。</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141696</xdr:rowOff>
    </xdr:from>
    <xdr:to>
      <xdr:col>24</xdr:col>
      <xdr:colOff>25400</xdr:colOff>
      <xdr:row>73</xdr:row>
      <xdr:rowOff>161290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65754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161290</xdr:rowOff>
    </xdr:from>
    <xdr:to>
      <xdr:col>19</xdr:col>
      <xdr:colOff>187325</xdr:colOff>
      <xdr:row>74</xdr:row>
      <xdr:rowOff>22497</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67714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15966</xdr:rowOff>
    </xdr:from>
    <xdr:to>
      <xdr:col>15</xdr:col>
      <xdr:colOff>98425</xdr:colOff>
      <xdr:row>74</xdr:row>
      <xdr:rowOff>22497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70326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15966</xdr:rowOff>
    </xdr:from>
    <xdr:to>
      <xdr:col>11</xdr:col>
      <xdr:colOff>9525</xdr:colOff>
      <xdr:row>74</xdr:row>
      <xdr:rowOff>48623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7032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130084</xdr:rowOff>
    </xdr:from>
    <xdr:to>
      <xdr:col>11</xdr:col>
      <xdr:colOff>60325</xdr:colOff>
      <xdr:row>78</xdr:row>
      <xdr:rowOff>60234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45011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149679</xdr:rowOff>
    </xdr:from>
    <xdr:to>
      <xdr:col>6</xdr:col>
      <xdr:colOff>171450</xdr:colOff>
      <xdr:row>78</xdr:row>
      <xdr:rowOff>79829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64606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90896</xdr:rowOff>
    </xdr:from>
    <xdr:to>
      <xdr:col>24</xdr:col>
      <xdr:colOff>76200</xdr:colOff>
      <xdr:row>74</xdr:row>
      <xdr:rowOff>21046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6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170923</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51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110490</xdr:rowOff>
    </xdr:from>
    <xdr:to>
      <xdr:col>20</xdr:col>
      <xdr:colOff>38100</xdr:colOff>
      <xdr:row>74</xdr:row>
      <xdr:rowOff>40640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50817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39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143147</xdr:rowOff>
    </xdr:from>
    <xdr:to>
      <xdr:col>15</xdr:col>
      <xdr:colOff>149225</xdr:colOff>
      <xdr:row>74</xdr:row>
      <xdr:rowOff>73297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65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83474</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427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136616</xdr:rowOff>
    </xdr:from>
    <xdr:to>
      <xdr:col>11</xdr:col>
      <xdr:colOff>60325</xdr:colOff>
      <xdr:row>74</xdr:row>
      <xdr:rowOff>66766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65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76943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42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169273</xdr:rowOff>
    </xdr:from>
    <xdr:to>
      <xdr:col>6</xdr:col>
      <xdr:colOff>171450</xdr:colOff>
      <xdr:row>74</xdr:row>
      <xdr:rowOff>99423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68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109600</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454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公債費の経常収支比率は減となり、公債費以外の経常収支比率は前年度と比べて</a:t>
          </a:r>
          <a:r>
            <a:rPr lang="en-US" altLang="ja-JP" sz="1100">
              <a:solidFill>
                <a:schemeClr val="dk1"/>
              </a:solidFill>
              <a:effectLst/>
              <a:latin typeface="+mn-lt"/>
              <a:ea typeface="+mn-ea"/>
              <a:cs typeface="+mn-cs"/>
            </a:rPr>
            <a:t>2.7</a:t>
          </a:r>
          <a:r>
            <a:rPr lang="ja-JP" altLang="ja-JP" sz="1100">
              <a:solidFill>
                <a:schemeClr val="dk1"/>
              </a:solidFill>
              <a:effectLst/>
              <a:latin typeface="+mn-lt"/>
              <a:ea typeface="+mn-ea"/>
              <a:cs typeface="+mn-cs"/>
            </a:rPr>
            <a:t>ポイントの減となった。公債費の減は一時的なものであり、今後は公共施設の更新等の影響で増加が見込まれることから、経常的な業務の見直し等の行財政改革を推進し、経常経費の削減に努める。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88900</xdr:rowOff>
    </xdr:from>
    <xdr:to>
      <xdr:col>82</xdr:col>
      <xdr:colOff>107950</xdr:colOff>
      <xdr:row>78</xdr:row>
      <xdr:rowOff>39914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119100"/>
          <a:ext cx="8382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45556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156936</xdr:rowOff>
    </xdr:from>
    <xdr:to>
      <xdr:col>78</xdr:col>
      <xdr:colOff>69850</xdr:colOff>
      <xdr:row>78</xdr:row>
      <xdr:rowOff>39914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3585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156936</xdr:rowOff>
    </xdr:from>
    <xdr:to>
      <xdr:col>73</xdr:col>
      <xdr:colOff>180975</xdr:colOff>
      <xdr:row>78</xdr:row>
      <xdr:rowOff>7257</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3585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75491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113393</xdr:rowOff>
    </xdr:from>
    <xdr:to>
      <xdr:col>69</xdr:col>
      <xdr:colOff>92075</xdr:colOff>
      <xdr:row>78</xdr:row>
      <xdr:rowOff>7257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3150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8164</xdr:rowOff>
    </xdr:from>
    <xdr:to>
      <xdr:col>65</xdr:col>
      <xdr:colOff>53975</xdr:colOff>
      <xdr:row>77</xdr:row>
      <xdr:rowOff>109764</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20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119941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978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160564</xdr:rowOff>
    </xdr:from>
    <xdr:to>
      <xdr:col>78</xdr:col>
      <xdr:colOff>120650</xdr:colOff>
      <xdr:row>78</xdr:row>
      <xdr:rowOff>90714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6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75491</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48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106136</xdr:rowOff>
    </xdr:from>
    <xdr:to>
      <xdr:col>74</xdr:col>
      <xdr:colOff>31750</xdr:colOff>
      <xdr:row>78</xdr:row>
      <xdr:rowOff>36286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30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46463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07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127907</xdr:rowOff>
    </xdr:from>
    <xdr:to>
      <xdr:col>69</xdr:col>
      <xdr:colOff>142875</xdr:colOff>
      <xdr:row>78</xdr:row>
      <xdr:rowOff>58057</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42834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62593</xdr:rowOff>
    </xdr:from>
    <xdr:to>
      <xdr:col>65</xdr:col>
      <xdr:colOff>53975</xdr:colOff>
      <xdr:row>77</xdr:row>
      <xdr:rowOff>164193</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148970</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35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152679</xdr:rowOff>
    </xdr:from>
    <xdr:to>
      <xdr:col>29</xdr:col>
      <xdr:colOff>127000</xdr:colOff>
      <xdr:row>17</xdr:row>
      <xdr:rowOff>11100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943504"/>
          <a:ext cx="647700" cy="29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167327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8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152679</xdr:rowOff>
    </xdr:from>
    <xdr:to>
      <xdr:col>26</xdr:col>
      <xdr:colOff>50800</xdr:colOff>
      <xdr:row>17</xdr:row>
      <xdr:rowOff>59144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3504"/>
          <a:ext cx="698500" cy="77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124553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59144</xdr:rowOff>
    </xdr:from>
    <xdr:to>
      <xdr:col>22</xdr:col>
      <xdr:colOff>114300</xdr:colOff>
      <xdr:row>18</xdr:row>
      <xdr:rowOff>62573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21419"/>
          <a:ext cx="698500" cy="174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134192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62573</xdr:rowOff>
    </xdr:from>
    <xdr:to>
      <xdr:col>18</xdr:col>
      <xdr:colOff>177800</xdr:colOff>
      <xdr:row>18</xdr:row>
      <xdr:rowOff>79870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96298"/>
          <a:ext cx="698500" cy="172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20803</xdr:rowOff>
    </xdr:from>
    <xdr:to>
      <xdr:col>19</xdr:col>
      <xdr:colOff>38100</xdr:colOff>
      <xdr:row>17</xdr:row>
      <xdr:rowOff>122403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30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132580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42253</xdr:rowOff>
    </xdr:from>
    <xdr:to>
      <xdr:col>15</xdr:col>
      <xdr:colOff>101600</xdr:colOff>
      <xdr:row>17</xdr:row>
      <xdr:rowOff>143853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5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154030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131750</xdr:rowOff>
    </xdr:from>
    <xdr:to>
      <xdr:col>29</xdr:col>
      <xdr:colOff>177800</xdr:colOff>
      <xdr:row>17</xdr:row>
      <xdr:rowOff>61900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22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148277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101879</xdr:rowOff>
    </xdr:from>
    <xdr:to>
      <xdr:col>26</xdr:col>
      <xdr:colOff>101600</xdr:colOff>
      <xdr:row>17</xdr:row>
      <xdr:rowOff>32029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2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42206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61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8344</xdr:rowOff>
    </xdr:from>
    <xdr:to>
      <xdr:col>22</xdr:col>
      <xdr:colOff>165100</xdr:colOff>
      <xdr:row>17</xdr:row>
      <xdr:rowOff>109944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70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120121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3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11773</xdr:rowOff>
    </xdr:from>
    <xdr:to>
      <xdr:col>19</xdr:col>
      <xdr:colOff>38100</xdr:colOff>
      <xdr:row>18</xdr:row>
      <xdr:rowOff>113373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45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98150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3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29070</xdr:rowOff>
    </xdr:from>
    <xdr:to>
      <xdr:col>15</xdr:col>
      <xdr:colOff>101600</xdr:colOff>
      <xdr:row>18</xdr:row>
      <xdr:rowOff>130670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62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115447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49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113779</xdr:rowOff>
    </xdr:from>
    <xdr:to>
      <xdr:col>29</xdr:col>
      <xdr:colOff>127000</xdr:colOff>
      <xdr:row>37</xdr:row>
      <xdr:rowOff>133286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38479"/>
          <a:ext cx="647700" cy="19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113779</xdr:rowOff>
    </xdr:from>
    <xdr:to>
      <xdr:col>26</xdr:col>
      <xdr:colOff>50800</xdr:colOff>
      <xdr:row>37</xdr:row>
      <xdr:rowOff>228879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38479"/>
          <a:ext cx="698500" cy="115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168034</xdr:rowOff>
    </xdr:from>
    <xdr:to>
      <xdr:col>22</xdr:col>
      <xdr:colOff>114300</xdr:colOff>
      <xdr:row>37</xdr:row>
      <xdr:rowOff>228879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92734"/>
          <a:ext cx="698500" cy="60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166167</xdr:rowOff>
    </xdr:from>
    <xdr:to>
      <xdr:col>18</xdr:col>
      <xdr:colOff>177800</xdr:colOff>
      <xdr:row>37</xdr:row>
      <xdr:rowOff>168034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19417"/>
          <a:ext cx="698500" cy="17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82486</xdr:rowOff>
    </xdr:from>
    <xdr:to>
      <xdr:col>29</xdr:col>
      <xdr:colOff>177800</xdr:colOff>
      <xdr:row>37</xdr:row>
      <xdr:rowOff>184086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07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162513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1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62979</xdr:rowOff>
    </xdr:from>
    <xdr:to>
      <xdr:col>26</xdr:col>
      <xdr:colOff>101600</xdr:colOff>
      <xdr:row>37</xdr:row>
      <xdr:rowOff>164579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87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149356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74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178079</xdr:rowOff>
    </xdr:from>
    <xdr:to>
      <xdr:col>22</xdr:col>
      <xdr:colOff>165100</xdr:colOff>
      <xdr:row>37</xdr:row>
      <xdr:rowOff>279679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02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264456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8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117234</xdr:rowOff>
    </xdr:from>
    <xdr:to>
      <xdr:col>19</xdr:col>
      <xdr:colOff>38100</xdr:colOff>
      <xdr:row>37</xdr:row>
      <xdr:rowOff>218834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41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203611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2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115367</xdr:rowOff>
    </xdr:from>
    <xdr:to>
      <xdr:col>15</xdr:col>
      <xdr:colOff>101600</xdr:colOff>
      <xdr:row>37</xdr:row>
      <xdr:rowOff>45517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68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30294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54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130491</xdr:rowOff>
    </xdr:from>
    <xdr:to>
      <xdr:col>24</xdr:col>
      <xdr:colOff>63500</xdr:colOff>
      <xdr:row>34</xdr:row>
      <xdr:rowOff>57665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788341"/>
          <a:ext cx="838200" cy="98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2894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03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130491</xdr:rowOff>
    </xdr:from>
    <xdr:to>
      <xdr:col>19</xdr:col>
      <xdr:colOff>177800</xdr:colOff>
      <xdr:row>34</xdr:row>
      <xdr:rowOff>100511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788341"/>
          <a:ext cx="889000" cy="14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136103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3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100511</xdr:rowOff>
    </xdr:from>
    <xdr:to>
      <xdr:col>15</xdr:col>
      <xdr:colOff>50800</xdr:colOff>
      <xdr:row>35</xdr:row>
      <xdr:rowOff>70075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29811"/>
          <a:ext cx="889000" cy="141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150635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70075</xdr:rowOff>
    </xdr:from>
    <xdr:to>
      <xdr:col>10</xdr:col>
      <xdr:colOff>114300</xdr:colOff>
      <xdr:row>35</xdr:row>
      <xdr:rowOff>123372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70825"/>
          <a:ext cx="889000" cy="5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11568</xdr:rowOff>
    </xdr:from>
    <xdr:to>
      <xdr:col>10</xdr:col>
      <xdr:colOff>165100</xdr:colOff>
      <xdr:row>36</xdr:row>
      <xdr:rowOff>113168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8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104295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7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15781</xdr:rowOff>
    </xdr:from>
    <xdr:to>
      <xdr:col>6</xdr:col>
      <xdr:colOff>38100</xdr:colOff>
      <xdr:row>36</xdr:row>
      <xdr:rowOff>117381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8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108508</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8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6865</xdr:rowOff>
    </xdr:from>
    <xdr:to>
      <xdr:col>24</xdr:col>
      <xdr:colOff>114300</xdr:colOff>
      <xdr:row>34</xdr:row>
      <xdr:rowOff>108465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3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29742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79691</xdr:rowOff>
    </xdr:from>
    <xdr:to>
      <xdr:col>20</xdr:col>
      <xdr:colOff>38100</xdr:colOff>
      <xdr:row>34</xdr:row>
      <xdr:rowOff>9841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3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26368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51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49711</xdr:rowOff>
    </xdr:from>
    <xdr:to>
      <xdr:col>15</xdr:col>
      <xdr:colOff>101600</xdr:colOff>
      <xdr:row>34</xdr:row>
      <xdr:rowOff>151311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167838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5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19275</xdr:rowOff>
    </xdr:from>
    <xdr:to>
      <xdr:col>10</xdr:col>
      <xdr:colOff>165100</xdr:colOff>
      <xdr:row>35</xdr:row>
      <xdr:rowOff>120875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2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137402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9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72572</xdr:rowOff>
    </xdr:from>
    <xdr:to>
      <xdr:col>6</xdr:col>
      <xdr:colOff>38100</xdr:colOff>
      <xdr:row>36</xdr:row>
      <xdr:rowOff>2722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19249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4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48793</xdr:rowOff>
    </xdr:from>
    <xdr:to>
      <xdr:col>24</xdr:col>
      <xdr:colOff>63500</xdr:colOff>
      <xdr:row>50</xdr:row>
      <xdr:rowOff>145624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8621293"/>
          <a:ext cx="838200" cy="9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145624</xdr:rowOff>
    </xdr:from>
    <xdr:to>
      <xdr:col>19</xdr:col>
      <xdr:colOff>177800</xdr:colOff>
      <xdr:row>51</xdr:row>
      <xdr:rowOff>102762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8718124"/>
          <a:ext cx="889000" cy="12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102762</xdr:rowOff>
    </xdr:from>
    <xdr:to>
      <xdr:col>15</xdr:col>
      <xdr:colOff>50800</xdr:colOff>
      <xdr:row>52</xdr:row>
      <xdr:rowOff>4655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8846712"/>
          <a:ext cx="889000" cy="7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4655</xdr:rowOff>
    </xdr:from>
    <xdr:to>
      <xdr:col>10</xdr:col>
      <xdr:colOff>114300</xdr:colOff>
      <xdr:row>52</xdr:row>
      <xdr:rowOff>85541</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8920055"/>
          <a:ext cx="889000" cy="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23902</xdr:rowOff>
    </xdr:from>
    <xdr:to>
      <xdr:col>10</xdr:col>
      <xdr:colOff>165100</xdr:colOff>
      <xdr:row>57</xdr:row>
      <xdr:rowOff>125502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116629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72669</xdr:rowOff>
    </xdr:from>
    <xdr:to>
      <xdr:col>6</xdr:col>
      <xdr:colOff>38100</xdr:colOff>
      <xdr:row>58</xdr:row>
      <xdr:rowOff>2819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165396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3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169443</xdr:rowOff>
    </xdr:from>
    <xdr:to>
      <xdr:col>24</xdr:col>
      <xdr:colOff>114300</xdr:colOff>
      <xdr:row>50</xdr:row>
      <xdr:rowOff>99593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857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122470</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523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94824</xdr:rowOff>
    </xdr:from>
    <xdr:to>
      <xdr:col>20</xdr:col>
      <xdr:colOff>38100</xdr:colOff>
      <xdr:row>51</xdr:row>
      <xdr:rowOff>24974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66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41501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497795" y="844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51962</xdr:rowOff>
    </xdr:from>
    <xdr:to>
      <xdr:col>15</xdr:col>
      <xdr:colOff>101600</xdr:colOff>
      <xdr:row>51</xdr:row>
      <xdr:rowOff>153562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879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170089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08795" y="8571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125305</xdr:rowOff>
    </xdr:from>
    <xdr:to>
      <xdr:col>10</xdr:col>
      <xdr:colOff>165100</xdr:colOff>
      <xdr:row>52</xdr:row>
      <xdr:rowOff>55455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886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71982</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19795" y="864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34741</xdr:rowOff>
    </xdr:from>
    <xdr:to>
      <xdr:col>6</xdr:col>
      <xdr:colOff>38100</xdr:colOff>
      <xdr:row>52</xdr:row>
      <xdr:rowOff>136341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895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152868</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8725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51918</xdr:rowOff>
    </xdr:from>
    <xdr:to>
      <xdr:col>24</xdr:col>
      <xdr:colOff>63500</xdr:colOff>
      <xdr:row>76</xdr:row>
      <xdr:rowOff>95261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082118"/>
          <a:ext cx="838200" cy="4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116795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4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70479</xdr:rowOff>
    </xdr:from>
    <xdr:to>
      <xdr:col>19</xdr:col>
      <xdr:colOff>177800</xdr:colOff>
      <xdr:row>76</xdr:row>
      <xdr:rowOff>95261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100679"/>
          <a:ext cx="889000" cy="2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70161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27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61793</xdr:rowOff>
    </xdr:from>
    <xdr:to>
      <xdr:col>15</xdr:col>
      <xdr:colOff>50800</xdr:colOff>
      <xdr:row>76</xdr:row>
      <xdr:rowOff>70479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091993"/>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77660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27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47437</xdr:rowOff>
    </xdr:from>
    <xdr:to>
      <xdr:col>10</xdr:col>
      <xdr:colOff>114300</xdr:colOff>
      <xdr:row>76</xdr:row>
      <xdr:rowOff>61793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077637"/>
          <a:ext cx="889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123006</xdr:rowOff>
    </xdr:from>
    <xdr:to>
      <xdr:col>10</xdr:col>
      <xdr:colOff>165100</xdr:colOff>
      <xdr:row>77</xdr:row>
      <xdr:rowOff>53156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5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44283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45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115875</xdr:rowOff>
    </xdr:from>
    <xdr:to>
      <xdr:col>6</xdr:col>
      <xdr:colOff>38100</xdr:colOff>
      <xdr:row>77</xdr:row>
      <xdr:rowOff>46025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4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37152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3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1118</xdr:rowOff>
    </xdr:from>
    <xdr:to>
      <xdr:col>24</xdr:col>
      <xdr:colOff>114300</xdr:colOff>
      <xdr:row>76</xdr:row>
      <xdr:rowOff>102718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03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23995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88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44461</xdr:rowOff>
    </xdr:from>
    <xdr:to>
      <xdr:col>20</xdr:col>
      <xdr:colOff>38100</xdr:colOff>
      <xdr:row>76</xdr:row>
      <xdr:rowOff>146061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07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162587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84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19679</xdr:rowOff>
    </xdr:from>
    <xdr:to>
      <xdr:col>15</xdr:col>
      <xdr:colOff>101600</xdr:colOff>
      <xdr:row>76</xdr:row>
      <xdr:rowOff>121279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04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137807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82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10993</xdr:rowOff>
    </xdr:from>
    <xdr:to>
      <xdr:col>10</xdr:col>
      <xdr:colOff>165100</xdr:colOff>
      <xdr:row>76</xdr:row>
      <xdr:rowOff>112593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129120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81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168087</xdr:rowOff>
    </xdr:from>
    <xdr:to>
      <xdr:col>6</xdr:col>
      <xdr:colOff>38100</xdr:colOff>
      <xdr:row>76</xdr:row>
      <xdr:rowOff>98237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2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114764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0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124943</xdr:rowOff>
    </xdr:from>
    <xdr:to>
      <xdr:col>24</xdr:col>
      <xdr:colOff>63500</xdr:colOff>
      <xdr:row>96</xdr:row>
      <xdr:rowOff>71665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412693"/>
          <a:ext cx="838200" cy="11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124943</xdr:rowOff>
    </xdr:from>
    <xdr:to>
      <xdr:col>19</xdr:col>
      <xdr:colOff>177800</xdr:colOff>
      <xdr:row>97</xdr:row>
      <xdr:rowOff>7175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12693"/>
          <a:ext cx="889000" cy="22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7175</xdr:rowOff>
    </xdr:from>
    <xdr:to>
      <xdr:col>15</xdr:col>
      <xdr:colOff>50800</xdr:colOff>
      <xdr:row>97</xdr:row>
      <xdr:rowOff>72910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37825"/>
          <a:ext cx="889000" cy="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72910</xdr:rowOff>
    </xdr:from>
    <xdr:to>
      <xdr:col>10</xdr:col>
      <xdr:colOff>114300</xdr:colOff>
      <xdr:row>98</xdr:row>
      <xdr:rowOff>3366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03560"/>
          <a:ext cx="889000" cy="10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120168</xdr:rowOff>
    </xdr:from>
    <xdr:to>
      <xdr:col>10</xdr:col>
      <xdr:colOff>165100</xdr:colOff>
      <xdr:row>98</xdr:row>
      <xdr:rowOff>50318</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5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41445</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16574</xdr:rowOff>
    </xdr:from>
    <xdr:to>
      <xdr:col>6</xdr:col>
      <xdr:colOff>38100</xdr:colOff>
      <xdr:row>98</xdr:row>
      <xdr:rowOff>118174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109301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11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20865</xdr:rowOff>
    </xdr:from>
    <xdr:to>
      <xdr:col>24</xdr:col>
      <xdr:colOff>114300</xdr:colOff>
      <xdr:row>96</xdr:row>
      <xdr:rowOff>122465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43742</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31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74143</xdr:rowOff>
    </xdr:from>
    <xdr:to>
      <xdr:col>20</xdr:col>
      <xdr:colOff>38100</xdr:colOff>
      <xdr:row>96</xdr:row>
      <xdr:rowOff>4293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6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20820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3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127825</xdr:rowOff>
    </xdr:from>
    <xdr:to>
      <xdr:col>15</xdr:col>
      <xdr:colOff>101600</xdr:colOff>
      <xdr:row>97</xdr:row>
      <xdr:rowOff>57975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74502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36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22110</xdr:rowOff>
    </xdr:from>
    <xdr:to>
      <xdr:col>10</xdr:col>
      <xdr:colOff>165100</xdr:colOff>
      <xdr:row>97</xdr:row>
      <xdr:rowOff>123710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140237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2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124016</xdr:rowOff>
    </xdr:from>
    <xdr:to>
      <xdr:col>6</xdr:col>
      <xdr:colOff>38100</xdr:colOff>
      <xdr:row>98</xdr:row>
      <xdr:rowOff>54166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5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70693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2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5382</xdr:rowOff>
    </xdr:from>
    <xdr:to>
      <xdr:col>54</xdr:col>
      <xdr:colOff>189865</xdr:colOff>
      <xdr:row>38</xdr:row>
      <xdr:rowOff>98689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6177582"/>
          <a:ext cx="1270" cy="436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102516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98689</xdr:rowOff>
    </xdr:from>
    <xdr:to>
      <xdr:col>55</xdr:col>
      <xdr:colOff>88900</xdr:colOff>
      <xdr:row>38</xdr:row>
      <xdr:rowOff>98689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13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123509</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95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5382</xdr:rowOff>
    </xdr:from>
    <xdr:to>
      <xdr:col>55</xdr:col>
      <xdr:colOff>88900</xdr:colOff>
      <xdr:row>36</xdr:row>
      <xdr:rowOff>5382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177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5382</xdr:rowOff>
    </xdr:from>
    <xdr:to>
      <xdr:col>55</xdr:col>
      <xdr:colOff>0</xdr:colOff>
      <xdr:row>36</xdr:row>
      <xdr:rowOff>58364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177582"/>
          <a:ext cx="838200" cy="5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6542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50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28115</xdr:rowOff>
    </xdr:from>
    <xdr:to>
      <xdr:col>55</xdr:col>
      <xdr:colOff>50800</xdr:colOff>
      <xdr:row>37</xdr:row>
      <xdr:rowOff>129715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7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129817</xdr:rowOff>
    </xdr:from>
    <xdr:to>
      <xdr:col>50</xdr:col>
      <xdr:colOff>114300</xdr:colOff>
      <xdr:row>36</xdr:row>
      <xdr:rowOff>58364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444767"/>
          <a:ext cx="889000" cy="785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57247</xdr:rowOff>
    </xdr:from>
    <xdr:to>
      <xdr:col>50</xdr:col>
      <xdr:colOff>165100</xdr:colOff>
      <xdr:row>37</xdr:row>
      <xdr:rowOff>158846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008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149974</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129817</xdr:rowOff>
    </xdr:from>
    <xdr:to>
      <xdr:col>45</xdr:col>
      <xdr:colOff>177800</xdr:colOff>
      <xdr:row>37</xdr:row>
      <xdr:rowOff>13056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444767"/>
          <a:ext cx="889000" cy="91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142514</xdr:rowOff>
    </xdr:from>
    <xdr:to>
      <xdr:col>46</xdr:col>
      <xdr:colOff>38100</xdr:colOff>
      <xdr:row>33</xdr:row>
      <xdr:rowOff>72664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62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63791</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5721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13056</xdr:rowOff>
    </xdr:from>
    <xdr:to>
      <xdr:col>41</xdr:col>
      <xdr:colOff>50800</xdr:colOff>
      <xdr:row>37</xdr:row>
      <xdr:rowOff>30643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356706"/>
          <a:ext cx="889000" cy="1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46152</xdr:rowOff>
    </xdr:from>
    <xdr:to>
      <xdr:col>41</xdr:col>
      <xdr:colOff>101600</xdr:colOff>
      <xdr:row>37</xdr:row>
      <xdr:rowOff>147752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138878</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65164</xdr:rowOff>
    </xdr:from>
    <xdr:to>
      <xdr:col>36</xdr:col>
      <xdr:colOff>165100</xdr:colOff>
      <xdr:row>37</xdr:row>
      <xdr:rowOff>166763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157890</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5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126032</xdr:rowOff>
    </xdr:from>
    <xdr:to>
      <xdr:col>55</xdr:col>
      <xdr:colOff>50800</xdr:colOff>
      <xdr:row>36</xdr:row>
      <xdr:rowOff>56182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12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79059</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7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7564</xdr:rowOff>
    </xdr:from>
    <xdr:to>
      <xdr:col>50</xdr:col>
      <xdr:colOff>165100</xdr:colOff>
      <xdr:row>36</xdr:row>
      <xdr:rowOff>109164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17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125691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95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79017</xdr:rowOff>
    </xdr:from>
    <xdr:to>
      <xdr:col>46</xdr:col>
      <xdr:colOff>38100</xdr:colOff>
      <xdr:row>32</xdr:row>
      <xdr:rowOff>9167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3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25694</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16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133706</xdr:rowOff>
    </xdr:from>
    <xdr:to>
      <xdr:col>41</xdr:col>
      <xdr:colOff>101600</xdr:colOff>
      <xdr:row>37</xdr:row>
      <xdr:rowOff>63856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0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80383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08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151293</xdr:rowOff>
    </xdr:from>
    <xdr:to>
      <xdr:col>36</xdr:col>
      <xdr:colOff>165100</xdr:colOff>
      <xdr:row>37</xdr:row>
      <xdr:rowOff>81443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2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97970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9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130876</xdr:rowOff>
    </xdr:from>
    <xdr:to>
      <xdr:col>55</xdr:col>
      <xdr:colOff>0</xdr:colOff>
      <xdr:row>56</xdr:row>
      <xdr:rowOff>35824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560626"/>
          <a:ext cx="838200" cy="7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63761</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64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130876</xdr:rowOff>
    </xdr:from>
    <xdr:to>
      <xdr:col>50</xdr:col>
      <xdr:colOff>114300</xdr:colOff>
      <xdr:row>57</xdr:row>
      <xdr:rowOff>150216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560626"/>
          <a:ext cx="889000" cy="36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100108</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0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139929</xdr:rowOff>
    </xdr:from>
    <xdr:to>
      <xdr:col>45</xdr:col>
      <xdr:colOff>177800</xdr:colOff>
      <xdr:row>57</xdr:row>
      <xdr:rowOff>150216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398229"/>
          <a:ext cx="889000" cy="52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110535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36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139929</xdr:rowOff>
    </xdr:from>
    <xdr:to>
      <xdr:col>41</xdr:col>
      <xdr:colOff>50800</xdr:colOff>
      <xdr:row>55</xdr:row>
      <xdr:rowOff>29332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398229"/>
          <a:ext cx="889000" cy="6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81219</xdr:rowOff>
    </xdr:from>
    <xdr:to>
      <xdr:col>41</xdr:col>
      <xdr:colOff>101600</xdr:colOff>
      <xdr:row>56</xdr:row>
      <xdr:rowOff>11369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10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2496</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60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72303</xdr:rowOff>
    </xdr:from>
    <xdr:to>
      <xdr:col>36</xdr:col>
      <xdr:colOff>165100</xdr:colOff>
      <xdr:row>56</xdr:row>
      <xdr:rowOff>2453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502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165030</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59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156474</xdr:rowOff>
    </xdr:from>
    <xdr:to>
      <xdr:col>55</xdr:col>
      <xdr:colOff>50800</xdr:colOff>
      <xdr:row>56</xdr:row>
      <xdr:rowOff>86624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58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7901</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437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80076</xdr:rowOff>
    </xdr:from>
    <xdr:to>
      <xdr:col>50</xdr:col>
      <xdr:colOff>165100</xdr:colOff>
      <xdr:row>56</xdr:row>
      <xdr:rowOff>10226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50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26753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28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99416</xdr:rowOff>
    </xdr:from>
    <xdr:to>
      <xdr:col>46</xdr:col>
      <xdr:colOff>38100</xdr:colOff>
      <xdr:row>58</xdr:row>
      <xdr:rowOff>29566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7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20693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6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89129</xdr:rowOff>
    </xdr:from>
    <xdr:to>
      <xdr:col>41</xdr:col>
      <xdr:colOff>101600</xdr:colOff>
      <xdr:row>55</xdr:row>
      <xdr:rowOff>19279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34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35806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12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149982</xdr:rowOff>
    </xdr:from>
    <xdr:to>
      <xdr:col>36</xdr:col>
      <xdr:colOff>165100</xdr:colOff>
      <xdr:row>55</xdr:row>
      <xdr:rowOff>80132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40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96659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18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138785</xdr:rowOff>
    </xdr:from>
    <xdr:to>
      <xdr:col>55</xdr:col>
      <xdr:colOff>0</xdr:colOff>
      <xdr:row>78</xdr:row>
      <xdr:rowOff>115377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2826085"/>
          <a:ext cx="838200" cy="66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138785</xdr:rowOff>
    </xdr:from>
    <xdr:to>
      <xdr:col>50</xdr:col>
      <xdr:colOff>114300</xdr:colOff>
      <xdr:row>78</xdr:row>
      <xdr:rowOff>43596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2826085"/>
          <a:ext cx="889000" cy="590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163110</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193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99192</xdr:rowOff>
    </xdr:from>
    <xdr:to>
      <xdr:col>45</xdr:col>
      <xdr:colOff>177800</xdr:colOff>
      <xdr:row>78</xdr:row>
      <xdr:rowOff>43596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129392"/>
          <a:ext cx="889000" cy="28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81891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276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99192</xdr:rowOff>
    </xdr:from>
    <xdr:to>
      <xdr:col>41</xdr:col>
      <xdr:colOff>50800</xdr:colOff>
      <xdr:row>78</xdr:row>
      <xdr:rowOff>124978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129392"/>
          <a:ext cx="889000" cy="36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58862</xdr:rowOff>
    </xdr:from>
    <xdr:to>
      <xdr:col>41</xdr:col>
      <xdr:colOff>101600</xdr:colOff>
      <xdr:row>75</xdr:row>
      <xdr:rowOff>160462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291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5539</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269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106776</xdr:rowOff>
    </xdr:from>
    <xdr:to>
      <xdr:col>36</xdr:col>
      <xdr:colOff>165100</xdr:colOff>
      <xdr:row>76</xdr:row>
      <xdr:rowOff>36926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296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53453</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274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64577</xdr:rowOff>
    </xdr:from>
    <xdr:to>
      <xdr:col>55</xdr:col>
      <xdr:colOff>50800</xdr:colOff>
      <xdr:row>78</xdr:row>
      <xdr:rowOff>166177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3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150954</xdr:rowOff>
    </xdr:from>
    <xdr:ext cx="378565"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52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87985</xdr:rowOff>
    </xdr:from>
    <xdr:to>
      <xdr:col>50</xdr:col>
      <xdr:colOff>165100</xdr:colOff>
      <xdr:row>75</xdr:row>
      <xdr:rowOff>18135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277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34662</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25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164246</xdr:rowOff>
    </xdr:from>
    <xdr:to>
      <xdr:col>46</xdr:col>
      <xdr:colOff>38100</xdr:colOff>
      <xdr:row>78</xdr:row>
      <xdr:rowOff>94396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36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85523</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45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48392</xdr:rowOff>
    </xdr:from>
    <xdr:to>
      <xdr:col>41</xdr:col>
      <xdr:colOff>101600</xdr:colOff>
      <xdr:row>76</xdr:row>
      <xdr:rowOff>149992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07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141119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17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74178</xdr:rowOff>
    </xdr:from>
    <xdr:to>
      <xdr:col>36</xdr:col>
      <xdr:colOff>165100</xdr:colOff>
      <xdr:row>79</xdr:row>
      <xdr:rowOff>4328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4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166905</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3017" y="13540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68377</xdr:rowOff>
    </xdr:from>
    <xdr:to>
      <xdr:col>55</xdr:col>
      <xdr:colOff>0</xdr:colOff>
      <xdr:row>96</xdr:row>
      <xdr:rowOff>151625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27577"/>
          <a:ext cx="838200" cy="83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62850</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22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151625</xdr:rowOff>
    </xdr:from>
    <xdr:to>
      <xdr:col>50</xdr:col>
      <xdr:colOff>114300</xdr:colOff>
      <xdr:row>97</xdr:row>
      <xdr:rowOff>50527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10825"/>
          <a:ext cx="889000" cy="7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88742</xdr:rowOff>
    </xdr:from>
    <xdr:to>
      <xdr:col>45</xdr:col>
      <xdr:colOff>177800</xdr:colOff>
      <xdr:row>97</xdr:row>
      <xdr:rowOff>50527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547942"/>
          <a:ext cx="889000" cy="13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21823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88742</xdr:rowOff>
    </xdr:from>
    <xdr:to>
      <xdr:col>41</xdr:col>
      <xdr:colOff>50800</xdr:colOff>
      <xdr:row>96</xdr:row>
      <xdr:rowOff>129490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547942"/>
          <a:ext cx="889000" cy="4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103836</xdr:rowOff>
    </xdr:from>
    <xdr:to>
      <xdr:col>41</xdr:col>
      <xdr:colOff>101600</xdr:colOff>
      <xdr:row>97</xdr:row>
      <xdr:rowOff>33986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25113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82004</xdr:rowOff>
    </xdr:from>
    <xdr:to>
      <xdr:col>36</xdr:col>
      <xdr:colOff>165100</xdr:colOff>
      <xdr:row>97</xdr:row>
      <xdr:rowOff>12154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3281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3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17577</xdr:rowOff>
    </xdr:from>
    <xdr:to>
      <xdr:col>55</xdr:col>
      <xdr:colOff>50800</xdr:colOff>
      <xdr:row>96</xdr:row>
      <xdr:rowOff>119177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7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40454</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2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100825</xdr:rowOff>
    </xdr:from>
    <xdr:to>
      <xdr:col>50</xdr:col>
      <xdr:colOff>165100</xdr:colOff>
      <xdr:row>97</xdr:row>
      <xdr:rowOff>30975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6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22102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5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171177</xdr:rowOff>
    </xdr:from>
    <xdr:to>
      <xdr:col>46</xdr:col>
      <xdr:colOff>38100</xdr:colOff>
      <xdr:row>97</xdr:row>
      <xdr:rowOff>101327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3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92454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23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37942</xdr:rowOff>
    </xdr:from>
    <xdr:to>
      <xdr:col>41</xdr:col>
      <xdr:colOff>101600</xdr:colOff>
      <xdr:row>96</xdr:row>
      <xdr:rowOff>139542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156069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2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78690</xdr:rowOff>
    </xdr:from>
    <xdr:to>
      <xdr:col>36</xdr:col>
      <xdr:colOff>165100</xdr:colOff>
      <xdr:row>97</xdr:row>
      <xdr:rowOff>8840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25367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31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31</xdr:row>
      <xdr:rowOff>53522</xdr:rowOff>
    </xdr:from>
    <xdr:to>
      <xdr:col>72</xdr:col>
      <xdr:colOff>38100</xdr:colOff>
      <xdr:row>31</xdr:row>
      <xdr:rowOff>155122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536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30</xdr:row>
      <xdr:rowOff>199</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68428" y="514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58420</xdr:rowOff>
    </xdr:from>
    <xdr:to>
      <xdr:col>67</xdr:col>
      <xdr:colOff>101600</xdr:colOff>
      <xdr:row>30</xdr:row>
      <xdr:rowOff>160020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2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5097</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49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17227</xdr:rowOff>
    </xdr:from>
    <xdr:to>
      <xdr:col>85</xdr:col>
      <xdr:colOff>127000</xdr:colOff>
      <xdr:row>78</xdr:row>
      <xdr:rowOff>30544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390327"/>
          <a:ext cx="8382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167494</xdr:rowOff>
    </xdr:from>
    <xdr:to>
      <xdr:col>81</xdr:col>
      <xdr:colOff>50800</xdr:colOff>
      <xdr:row>78</xdr:row>
      <xdr:rowOff>17227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3369144"/>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167494</xdr:rowOff>
    </xdr:from>
    <xdr:to>
      <xdr:col>76</xdr:col>
      <xdr:colOff>114300</xdr:colOff>
      <xdr:row>77</xdr:row>
      <xdr:rowOff>170714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369144"/>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147358</xdr:rowOff>
    </xdr:from>
    <xdr:to>
      <xdr:col>71</xdr:col>
      <xdr:colOff>177800</xdr:colOff>
      <xdr:row>77</xdr:row>
      <xdr:rowOff>170714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349008"/>
          <a:ext cx="889000" cy="2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151194</xdr:rowOff>
    </xdr:from>
    <xdr:to>
      <xdr:col>85</xdr:col>
      <xdr:colOff>177800</xdr:colOff>
      <xdr:row>78</xdr:row>
      <xdr:rowOff>81344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35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66121</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2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137877</xdr:rowOff>
    </xdr:from>
    <xdr:to>
      <xdr:col>81</xdr:col>
      <xdr:colOff>101600</xdr:colOff>
      <xdr:row>78</xdr:row>
      <xdr:rowOff>68027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3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59154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43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116694</xdr:rowOff>
    </xdr:from>
    <xdr:to>
      <xdr:col>76</xdr:col>
      <xdr:colOff>165100</xdr:colOff>
      <xdr:row>78</xdr:row>
      <xdr:rowOff>46844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3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37971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41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119914</xdr:rowOff>
    </xdr:from>
    <xdr:to>
      <xdr:col>72</xdr:col>
      <xdr:colOff>38100</xdr:colOff>
      <xdr:row>78</xdr:row>
      <xdr:rowOff>50064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32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41191</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41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96558</xdr:rowOff>
    </xdr:from>
    <xdr:to>
      <xdr:col>67</xdr:col>
      <xdr:colOff>101600</xdr:colOff>
      <xdr:row>78</xdr:row>
      <xdr:rowOff>26708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2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17835</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39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93942</xdr:rowOff>
    </xdr:from>
    <xdr:to>
      <xdr:col>85</xdr:col>
      <xdr:colOff>127000</xdr:colOff>
      <xdr:row>92</xdr:row>
      <xdr:rowOff>142215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5524442"/>
          <a:ext cx="838200" cy="39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93942</xdr:rowOff>
    </xdr:from>
    <xdr:to>
      <xdr:col>81</xdr:col>
      <xdr:colOff>50800</xdr:colOff>
      <xdr:row>93</xdr:row>
      <xdr:rowOff>26467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5524442"/>
          <a:ext cx="889000" cy="446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143603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3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23228</xdr:rowOff>
    </xdr:from>
    <xdr:to>
      <xdr:col>76</xdr:col>
      <xdr:colOff>114300</xdr:colOff>
      <xdr:row>93</xdr:row>
      <xdr:rowOff>26467</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5968078"/>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94873</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57428" y="1672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23228</xdr:rowOff>
    </xdr:from>
    <xdr:to>
      <xdr:col>71</xdr:col>
      <xdr:colOff>177800</xdr:colOff>
      <xdr:row>95</xdr:row>
      <xdr:rowOff>126709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5968078"/>
          <a:ext cx="889000" cy="44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164300</xdr:rowOff>
    </xdr:from>
    <xdr:to>
      <xdr:col>72</xdr:col>
      <xdr:colOff>38100</xdr:colOff>
      <xdr:row>96</xdr:row>
      <xdr:rowOff>94450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45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85577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54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113742</xdr:rowOff>
    </xdr:from>
    <xdr:to>
      <xdr:col>67</xdr:col>
      <xdr:colOff>101600</xdr:colOff>
      <xdr:row>95</xdr:row>
      <xdr:rowOff>43892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230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60419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00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91415</xdr:rowOff>
    </xdr:from>
    <xdr:to>
      <xdr:col>85</xdr:col>
      <xdr:colOff>177800</xdr:colOff>
      <xdr:row>93</xdr:row>
      <xdr:rowOff>21565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586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114292</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571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43142</xdr:rowOff>
    </xdr:from>
    <xdr:to>
      <xdr:col>81</xdr:col>
      <xdr:colOff>101600</xdr:colOff>
      <xdr:row>90</xdr:row>
      <xdr:rowOff>144742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547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88</xdr:row>
      <xdr:rowOff>161269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524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147117</xdr:rowOff>
    </xdr:from>
    <xdr:to>
      <xdr:col>76</xdr:col>
      <xdr:colOff>165100</xdr:colOff>
      <xdr:row>93</xdr:row>
      <xdr:rowOff>77267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592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93794</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569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143878</xdr:rowOff>
    </xdr:from>
    <xdr:to>
      <xdr:col>72</xdr:col>
      <xdr:colOff>38100</xdr:colOff>
      <xdr:row>93</xdr:row>
      <xdr:rowOff>74028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591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90555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569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75909</xdr:rowOff>
    </xdr:from>
    <xdr:to>
      <xdr:col>67</xdr:col>
      <xdr:colOff>101600</xdr:colOff>
      <xdr:row>96</xdr:row>
      <xdr:rowOff>6059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36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168636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456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154559</xdr:rowOff>
    </xdr:from>
    <xdr:to>
      <xdr:col>116</xdr:col>
      <xdr:colOff>63500</xdr:colOff>
      <xdr:row>38</xdr:row>
      <xdr:rowOff>155321</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669659"/>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153797</xdr:rowOff>
    </xdr:from>
    <xdr:to>
      <xdr:col>111</xdr:col>
      <xdr:colOff>177800</xdr:colOff>
      <xdr:row>38</xdr:row>
      <xdr:rowOff>155321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6889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153797</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668897"/>
          <a:ext cx="889000" cy="6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35958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30988</xdr:rowOff>
    </xdr:from>
    <xdr:to>
      <xdr:col>102</xdr:col>
      <xdr:colOff>165100</xdr:colOff>
      <xdr:row>37</xdr:row>
      <xdr:rowOff>132588</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3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149115</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6017" y="6149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131191</xdr:rowOff>
    </xdr:from>
    <xdr:to>
      <xdr:col>98</xdr:col>
      <xdr:colOff>38100</xdr:colOff>
      <xdr:row>37</xdr:row>
      <xdr:rowOff>61341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303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77868</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7017" y="6078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103759</xdr:rowOff>
    </xdr:from>
    <xdr:to>
      <xdr:col>116</xdr:col>
      <xdr:colOff>114300</xdr:colOff>
      <xdr:row>39</xdr:row>
      <xdr:rowOff>33909</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1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18686</xdr:rowOff>
    </xdr:from>
    <xdr:ext cx="378565"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337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104521</xdr:rowOff>
    </xdr:from>
    <xdr:to>
      <xdr:col>112</xdr:col>
      <xdr:colOff>38100</xdr:colOff>
      <xdr:row>39</xdr:row>
      <xdr:rowOff>34671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1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25798</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4017" y="6712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102997</xdr:rowOff>
    </xdr:from>
    <xdr:to>
      <xdr:col>107</xdr:col>
      <xdr:colOff>101600</xdr:colOff>
      <xdr:row>39</xdr:row>
      <xdr:rowOff>33147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1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24274</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5017" y="6710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40005</xdr:rowOff>
    </xdr:from>
    <xdr:to>
      <xdr:col>116</xdr:col>
      <xdr:colOff>63500</xdr:colOff>
      <xdr:row>59</xdr:row>
      <xdr:rowOff>41402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5555"/>
          <a:ext cx="8382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34925</xdr:rowOff>
    </xdr:from>
    <xdr:to>
      <xdr:col>111</xdr:col>
      <xdr:colOff>177800</xdr:colOff>
      <xdr:row>59</xdr:row>
      <xdr:rowOff>40005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0475"/>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34925</xdr:rowOff>
    </xdr:from>
    <xdr:to>
      <xdr:col>107</xdr:col>
      <xdr:colOff>50800</xdr:colOff>
      <xdr:row>59</xdr:row>
      <xdr:rowOff>37846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0475"/>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34544</xdr:rowOff>
    </xdr:from>
    <xdr:to>
      <xdr:col>102</xdr:col>
      <xdr:colOff>114300</xdr:colOff>
      <xdr:row>59</xdr:row>
      <xdr:rowOff>37846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50094"/>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128778</xdr:rowOff>
    </xdr:from>
    <xdr:to>
      <xdr:col>102</xdr:col>
      <xdr:colOff>165100</xdr:colOff>
      <xdr:row>56</xdr:row>
      <xdr:rowOff>58928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55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75455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33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24257</xdr:rowOff>
    </xdr:from>
    <xdr:to>
      <xdr:col>98</xdr:col>
      <xdr:colOff>38100</xdr:colOff>
      <xdr:row>56</xdr:row>
      <xdr:rowOff>125857</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62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142384</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40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162052</xdr:rowOff>
    </xdr:from>
    <xdr:to>
      <xdr:col>116</xdr:col>
      <xdr:colOff>114300</xdr:colOff>
      <xdr:row>59</xdr:row>
      <xdr:rowOff>92202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76979</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1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160655</xdr:rowOff>
    </xdr:from>
    <xdr:to>
      <xdr:col>112</xdr:col>
      <xdr:colOff>38100</xdr:colOff>
      <xdr:row>59</xdr:row>
      <xdr:rowOff>90805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81932</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1974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155575</xdr:rowOff>
    </xdr:from>
    <xdr:to>
      <xdr:col>107</xdr:col>
      <xdr:colOff>101600</xdr:colOff>
      <xdr:row>59</xdr:row>
      <xdr:rowOff>85725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9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76852</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1924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158496</xdr:rowOff>
    </xdr:from>
    <xdr:to>
      <xdr:col>102</xdr:col>
      <xdr:colOff>165100</xdr:colOff>
      <xdr:row>59</xdr:row>
      <xdr:rowOff>88646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79773</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195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155194</xdr:rowOff>
    </xdr:from>
    <xdr:to>
      <xdr:col>98</xdr:col>
      <xdr:colOff>38100</xdr:colOff>
      <xdr:row>59</xdr:row>
      <xdr:rowOff>85344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9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76471</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1920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140066</xdr:rowOff>
    </xdr:from>
    <xdr:to>
      <xdr:col>116</xdr:col>
      <xdr:colOff>63500</xdr:colOff>
      <xdr:row>75</xdr:row>
      <xdr:rowOff>41905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827366"/>
          <a:ext cx="838200" cy="7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35230</xdr:rowOff>
    </xdr:from>
    <xdr:to>
      <xdr:col>111</xdr:col>
      <xdr:colOff>177800</xdr:colOff>
      <xdr:row>75</xdr:row>
      <xdr:rowOff>41905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0434300" y="12893980"/>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3135</xdr:rowOff>
    </xdr:from>
    <xdr:to>
      <xdr:col>107</xdr:col>
      <xdr:colOff>50800</xdr:colOff>
      <xdr:row>75</xdr:row>
      <xdr:rowOff>35230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518985"/>
          <a:ext cx="889000" cy="37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3135</xdr:rowOff>
    </xdr:from>
    <xdr:to>
      <xdr:col>102</xdr:col>
      <xdr:colOff>114300</xdr:colOff>
      <xdr:row>73</xdr:row>
      <xdr:rowOff>102438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518985"/>
          <a:ext cx="889000" cy="9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105039</xdr:rowOff>
    </xdr:from>
    <xdr:to>
      <xdr:col>102</xdr:col>
      <xdr:colOff>165100</xdr:colOff>
      <xdr:row>74</xdr:row>
      <xdr:rowOff>35189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26316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122275</xdr:rowOff>
    </xdr:from>
    <xdr:to>
      <xdr:col>98</xdr:col>
      <xdr:colOff>38100</xdr:colOff>
      <xdr:row>74</xdr:row>
      <xdr:rowOff>52425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63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43552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7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89266</xdr:rowOff>
    </xdr:from>
    <xdr:to>
      <xdr:col>116</xdr:col>
      <xdr:colOff>114300</xdr:colOff>
      <xdr:row>75</xdr:row>
      <xdr:rowOff>19416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77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112143</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62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162555</xdr:rowOff>
    </xdr:from>
    <xdr:to>
      <xdr:col>112</xdr:col>
      <xdr:colOff>38100</xdr:colOff>
      <xdr:row>75</xdr:row>
      <xdr:rowOff>92705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4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109232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6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155880</xdr:rowOff>
    </xdr:from>
    <xdr:to>
      <xdr:col>107</xdr:col>
      <xdr:colOff>101600</xdr:colOff>
      <xdr:row>75</xdr:row>
      <xdr:rowOff>86030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102557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61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123785</xdr:rowOff>
    </xdr:from>
    <xdr:to>
      <xdr:col>102</xdr:col>
      <xdr:colOff>165100</xdr:colOff>
      <xdr:row>73</xdr:row>
      <xdr:rowOff>53935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46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70462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24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51638</xdr:rowOff>
    </xdr:from>
    <xdr:to>
      <xdr:col>98</xdr:col>
      <xdr:colOff>38100</xdr:colOff>
      <xdr:row>73</xdr:row>
      <xdr:rowOff>153238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56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169765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34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・扶助費は、住民一人当たり</a:t>
          </a:r>
          <a:r>
            <a:rPr lang="en-US" altLang="ja-JP" sz="1100">
              <a:solidFill>
                <a:schemeClr val="dk1"/>
              </a:solidFill>
              <a:effectLst/>
              <a:latin typeface="+mn-lt"/>
              <a:ea typeface="+mn-ea"/>
              <a:cs typeface="+mn-cs"/>
            </a:rPr>
            <a:t>128,357</a:t>
          </a:r>
          <a:r>
            <a:rPr lang="ja-JP" altLang="ja-JP" sz="1100">
              <a:solidFill>
                <a:schemeClr val="dk1"/>
              </a:solidFill>
              <a:effectLst/>
              <a:latin typeface="+mn-lt"/>
              <a:ea typeface="+mn-ea"/>
              <a:cs typeface="+mn-cs"/>
            </a:rPr>
            <a:t>円となっており、子育て世帯等臨時</a:t>
          </a:r>
          <a:r>
            <a:rPr lang="ja-JP" altLang="en-US" sz="1100">
              <a:solidFill>
                <a:schemeClr val="dk1"/>
              </a:solidFill>
              <a:effectLst/>
              <a:latin typeface="+mn-lt"/>
              <a:ea typeface="+mn-ea"/>
              <a:cs typeface="+mn-cs"/>
            </a:rPr>
            <a:t>特別支援事業</a:t>
          </a:r>
          <a:r>
            <a:rPr lang="ja-JP" altLang="ja-JP" sz="1100">
              <a:solidFill>
                <a:schemeClr val="dk1"/>
              </a:solidFill>
              <a:effectLst/>
              <a:latin typeface="+mn-lt"/>
              <a:ea typeface="+mn-ea"/>
              <a:cs typeface="+mn-cs"/>
            </a:rPr>
            <a:t>の終了等に伴い減少はしたが類似団体と比べて高い水準にある。</a:t>
          </a:r>
        </a:p>
        <a:p>
          <a:r>
            <a:rPr lang="ja-JP" altLang="ja-JP" sz="1100">
              <a:solidFill>
                <a:schemeClr val="dk1"/>
              </a:solidFill>
              <a:effectLst/>
              <a:latin typeface="+mn-lt"/>
              <a:ea typeface="+mn-ea"/>
              <a:cs typeface="+mn-cs"/>
            </a:rPr>
            <a:t>・物件費については、住民一人当たり</a:t>
          </a:r>
          <a:r>
            <a:rPr lang="en-US" altLang="ja-JP" sz="1100">
              <a:solidFill>
                <a:schemeClr val="dk1"/>
              </a:solidFill>
              <a:effectLst/>
              <a:latin typeface="+mn-lt"/>
              <a:ea typeface="+mn-ea"/>
              <a:cs typeface="+mn-cs"/>
            </a:rPr>
            <a:t>120,772</a:t>
          </a:r>
          <a:r>
            <a:rPr lang="ja-JP" altLang="ja-JP" sz="1100">
              <a:solidFill>
                <a:schemeClr val="dk1"/>
              </a:solidFill>
              <a:effectLst/>
              <a:latin typeface="+mn-lt"/>
              <a:ea typeface="+mn-ea"/>
              <a:cs typeface="+mn-cs"/>
            </a:rPr>
            <a:t>円となっており、類似団体と比べて高い水準にある。アウトソーシングを推進していることと、充実した施設の維持管理によるものが大きく、今後も業務の外部委託化が進めば物件費は増加していくと見込まれるが、事務事業の見直しに努める。</a:t>
          </a:r>
        </a:p>
        <a:p>
          <a:r>
            <a:rPr lang="ja-JP" altLang="ja-JP" sz="1100">
              <a:solidFill>
                <a:schemeClr val="dk1"/>
              </a:solidFill>
              <a:effectLst/>
              <a:latin typeface="+mn-lt"/>
              <a:ea typeface="+mn-ea"/>
              <a:cs typeface="+mn-cs"/>
            </a:rPr>
            <a:t>・補助費等は、国庫負担等超過受入額返還金や中学校改築事業における地権者への補償金の増等により、前年度を上回る水準にある。</a:t>
          </a:r>
        </a:p>
        <a:p>
          <a:r>
            <a:rPr lang="ja-JP" altLang="ja-JP" sz="1100">
              <a:solidFill>
                <a:schemeClr val="dk1"/>
              </a:solidFill>
              <a:effectLst/>
              <a:latin typeface="+mn-lt"/>
              <a:ea typeface="+mn-ea"/>
              <a:cs typeface="+mn-cs"/>
            </a:rPr>
            <a:t>・公債費は類似団体と比べて低い水準となっているが、今後は小中学校をはじめとする公共施設の更新等に伴い、公債費の増加が予想される。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147,964
144,660
10.98
79,229,283
75,071,425
3,975,718
44,663,927
11,166,291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68072</xdr:rowOff>
    </xdr:from>
    <xdr:to>
      <xdr:col>24</xdr:col>
      <xdr:colOff>62865</xdr:colOff>
      <xdr:row>39</xdr:row>
      <xdr:rowOff>66548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554472"/>
          <a:ext cx="1270" cy="1198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70375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5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66548</xdr:rowOff>
    </xdr:from>
    <xdr:to>
      <xdr:col>24</xdr:col>
      <xdr:colOff>152400</xdr:colOff>
      <xdr:row>39</xdr:row>
      <xdr:rowOff>66548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53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14749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329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68072</xdr:rowOff>
    </xdr:from>
    <xdr:to>
      <xdr:col>24</xdr:col>
      <xdr:colOff>152400</xdr:colOff>
      <xdr:row>32</xdr:row>
      <xdr:rowOff>68072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55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68072</xdr:rowOff>
    </xdr:from>
    <xdr:to>
      <xdr:col>24</xdr:col>
      <xdr:colOff>63500</xdr:colOff>
      <xdr:row>32</xdr:row>
      <xdr:rowOff>110744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554472"/>
          <a:ext cx="8382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86377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58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107950</xdr:rowOff>
    </xdr:from>
    <xdr:to>
      <xdr:col>24</xdr:col>
      <xdr:colOff>114300</xdr:colOff>
      <xdr:row>37</xdr:row>
      <xdr:rowOff>38100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28448</xdr:rowOff>
    </xdr:from>
    <xdr:to>
      <xdr:col>19</xdr:col>
      <xdr:colOff>177800</xdr:colOff>
      <xdr:row>32</xdr:row>
      <xdr:rowOff>110744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5148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116332</xdr:rowOff>
    </xdr:from>
    <xdr:to>
      <xdr:col>20</xdr:col>
      <xdr:colOff>38100</xdr:colOff>
      <xdr:row>37</xdr:row>
      <xdr:rowOff>46482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37609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8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7112</xdr:rowOff>
    </xdr:from>
    <xdr:to>
      <xdr:col>15</xdr:col>
      <xdr:colOff>50800</xdr:colOff>
      <xdr:row>32</xdr:row>
      <xdr:rowOff>28448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493512"/>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117856</xdr:rowOff>
    </xdr:from>
    <xdr:to>
      <xdr:col>15</xdr:col>
      <xdr:colOff>101600</xdr:colOff>
      <xdr:row>37</xdr:row>
      <xdr:rowOff>48006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39133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151130</xdr:rowOff>
    </xdr:from>
    <xdr:to>
      <xdr:col>10</xdr:col>
      <xdr:colOff>114300</xdr:colOff>
      <xdr:row>32</xdr:row>
      <xdr:rowOff>7112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4660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1270</xdr:rowOff>
    </xdr:from>
    <xdr:to>
      <xdr:col>10</xdr:col>
      <xdr:colOff>165100</xdr:colOff>
      <xdr:row>34</xdr:row>
      <xdr:rowOff>102870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93997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143764</xdr:rowOff>
    </xdr:from>
    <xdr:to>
      <xdr:col>6</xdr:col>
      <xdr:colOff>38100</xdr:colOff>
      <xdr:row>34</xdr:row>
      <xdr:rowOff>73914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65041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17272</xdr:rowOff>
    </xdr:from>
    <xdr:to>
      <xdr:col>24</xdr:col>
      <xdr:colOff>114300</xdr:colOff>
      <xdr:row>32</xdr:row>
      <xdr:rowOff>118872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0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141749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5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59944</xdr:rowOff>
    </xdr:from>
    <xdr:to>
      <xdr:col>20</xdr:col>
      <xdr:colOff>38100</xdr:colOff>
      <xdr:row>32</xdr:row>
      <xdr:rowOff>161544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4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6621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32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149098</xdr:rowOff>
    </xdr:from>
    <xdr:to>
      <xdr:col>15</xdr:col>
      <xdr:colOff>101600</xdr:colOff>
      <xdr:row>32</xdr:row>
      <xdr:rowOff>79248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46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95775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23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127762</xdr:rowOff>
    </xdr:from>
    <xdr:to>
      <xdr:col>10</xdr:col>
      <xdr:colOff>165100</xdr:colOff>
      <xdr:row>32</xdr:row>
      <xdr:rowOff>57912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44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74439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21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100330</xdr:rowOff>
    </xdr:from>
    <xdr:to>
      <xdr:col>6</xdr:col>
      <xdr:colOff>38100</xdr:colOff>
      <xdr:row>32</xdr:row>
      <xdr:rowOff>30480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4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47007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1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73863</xdr:rowOff>
    </xdr:from>
    <xdr:to>
      <xdr:col>24</xdr:col>
      <xdr:colOff>62865</xdr:colOff>
      <xdr:row>58</xdr:row>
      <xdr:rowOff>104943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4633595" y="9503613"/>
          <a:ext cx="1270" cy="54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108770</xdr:rowOff>
    </xdr:from>
    <xdr:ext cx="534377" cy="259045"/>
    <xdr:sp macro="" textlink="">
      <xdr:nvSpPr>
        <xdr:cNvPr id="118" name="総務費最小値テキスト">
          <a:extLst>
            <a:ext uri="{FF2B5EF4-FFF2-40B4-BE49-F238E27FC236}">
              <a16:creationId xmlns:a16="http://schemas.microsoft.com/office/drawing/2014/main" id="{00000000-0008-0000-0700-000076000000}"/>
            </a:ext>
          </a:extLst>
        </xdr:cNvPr>
        <xdr:cNvSpPr txBox="1"/>
      </xdr:nvSpPr>
      <xdr:spPr>
        <a:xfrm>
          <a:off x="4686300" y="100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104943</xdr:rowOff>
    </xdr:from>
    <xdr:to>
      <xdr:col>24</xdr:col>
      <xdr:colOff>152400</xdr:colOff>
      <xdr:row>58</xdr:row>
      <xdr:rowOff>104943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1004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20540</xdr:rowOff>
    </xdr:from>
    <xdr:ext cx="534377" cy="259045"/>
    <xdr:sp macro="" textlink="">
      <xdr:nvSpPr>
        <xdr:cNvPr id="120" name="総務費最大値テキスト">
          <a:extLst>
            <a:ext uri="{FF2B5EF4-FFF2-40B4-BE49-F238E27FC236}">
              <a16:creationId xmlns:a16="http://schemas.microsoft.com/office/drawing/2014/main" id="{00000000-0008-0000-0700-000078000000}"/>
            </a:ext>
          </a:extLst>
        </xdr:cNvPr>
        <xdr:cNvSpPr txBox="1"/>
      </xdr:nvSpPr>
      <xdr:spPr>
        <a:xfrm>
          <a:off x="4686300" y="927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73863</xdr:rowOff>
    </xdr:from>
    <xdr:to>
      <xdr:col>24</xdr:col>
      <xdr:colOff>152400</xdr:colOff>
      <xdr:row>55</xdr:row>
      <xdr:rowOff>73863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4546600" y="95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123269</xdr:rowOff>
    </xdr:from>
    <xdr:to>
      <xdr:col>24</xdr:col>
      <xdr:colOff>63500</xdr:colOff>
      <xdr:row>56</xdr:row>
      <xdr:rowOff>2807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3797300" y="9553019"/>
          <a:ext cx="838200" cy="5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145975</xdr:rowOff>
    </xdr:from>
    <xdr:ext cx="534377" cy="259045"/>
    <xdr:sp macro="" textlink="">
      <xdr:nvSpPr>
        <xdr:cNvPr id="123" name="総務費平均値テキスト">
          <a:extLst>
            <a:ext uri="{FF2B5EF4-FFF2-40B4-BE49-F238E27FC236}">
              <a16:creationId xmlns:a16="http://schemas.microsoft.com/office/drawing/2014/main" id="{00000000-0008-0000-0700-00007B000000}"/>
            </a:ext>
          </a:extLst>
        </xdr:cNvPr>
        <xdr:cNvSpPr txBox="1"/>
      </xdr:nvSpPr>
      <xdr:spPr>
        <a:xfrm>
          <a:off x="4686300" y="9747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167548</xdr:rowOff>
    </xdr:from>
    <xdr:to>
      <xdr:col>24</xdr:col>
      <xdr:colOff>114300</xdr:colOff>
      <xdr:row>57</xdr:row>
      <xdr:rowOff>97698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4584700" y="976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51346</xdr:rowOff>
    </xdr:from>
    <xdr:to>
      <xdr:col>19</xdr:col>
      <xdr:colOff>177800</xdr:colOff>
      <xdr:row>55</xdr:row>
      <xdr:rowOff>123269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908300" y="8623846"/>
          <a:ext cx="889000" cy="92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152060</xdr:rowOff>
    </xdr:from>
    <xdr:to>
      <xdr:col>20</xdr:col>
      <xdr:colOff>38100</xdr:colOff>
      <xdr:row>57</xdr:row>
      <xdr:rowOff>82210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3746500" y="975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73337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3530111" y="98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51346</xdr:rowOff>
    </xdr:from>
    <xdr:to>
      <xdr:col>15</xdr:col>
      <xdr:colOff>50800</xdr:colOff>
      <xdr:row>56</xdr:row>
      <xdr:rowOff>58309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2019300" y="8623846"/>
          <a:ext cx="889000" cy="1035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119847</xdr:rowOff>
    </xdr:from>
    <xdr:to>
      <xdr:col>15</xdr:col>
      <xdr:colOff>101600</xdr:colOff>
      <xdr:row>52</xdr:row>
      <xdr:rowOff>49997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2857500" y="886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41124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608795" y="8956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58309</xdr:rowOff>
    </xdr:from>
    <xdr:to>
      <xdr:col>10</xdr:col>
      <xdr:colOff>114300</xdr:colOff>
      <xdr:row>56</xdr:row>
      <xdr:rowOff>101876</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1130300" y="9659509"/>
          <a:ext cx="889000" cy="4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108083</xdr:rowOff>
    </xdr:from>
    <xdr:to>
      <xdr:col>10</xdr:col>
      <xdr:colOff>165100</xdr:colOff>
      <xdr:row>57</xdr:row>
      <xdr:rowOff>38233</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968500" y="97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29360</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752111" y="980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71660</xdr:rowOff>
    </xdr:from>
    <xdr:to>
      <xdr:col>6</xdr:col>
      <xdr:colOff>38100</xdr:colOff>
      <xdr:row>57</xdr:row>
      <xdr:rowOff>1810</xdr:rowOff>
    </xdr:to>
    <xdr:sp macro="" textlink="">
      <xdr:nvSpPr>
        <xdr:cNvPr id="134" name="フローチャート: 判断 133">
          <a:extLst>
            <a:ext uri="{FF2B5EF4-FFF2-40B4-BE49-F238E27FC236}">
              <a16:creationId xmlns:a16="http://schemas.microsoft.com/office/drawing/2014/main" id="{00000000-0008-0000-0700-000086000000}"/>
            </a:ext>
          </a:extLst>
        </xdr:cNvPr>
        <xdr:cNvSpPr/>
      </xdr:nvSpPr>
      <xdr:spPr>
        <a:xfrm>
          <a:off x="1079500" y="96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164387</xdr:rowOff>
    </xdr:from>
    <xdr:ext cx="534377"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63111" y="9765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123457</xdr:rowOff>
    </xdr:from>
    <xdr:to>
      <xdr:col>24</xdr:col>
      <xdr:colOff>114300</xdr:colOff>
      <xdr:row>56</xdr:row>
      <xdr:rowOff>53607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4584700" y="955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38384</xdr:rowOff>
    </xdr:from>
    <xdr:ext cx="534377" cy="259045"/>
    <xdr:sp macro="" textlink="">
      <xdr:nvSpPr>
        <xdr:cNvPr id="142" name="総務費該当値テキスト">
          <a:extLst>
            <a:ext uri="{FF2B5EF4-FFF2-40B4-BE49-F238E27FC236}">
              <a16:creationId xmlns:a16="http://schemas.microsoft.com/office/drawing/2014/main" id="{00000000-0008-0000-0700-00008E000000}"/>
            </a:ext>
          </a:extLst>
        </xdr:cNvPr>
        <xdr:cNvSpPr txBox="1"/>
      </xdr:nvSpPr>
      <xdr:spPr>
        <a:xfrm>
          <a:off x="4686300" y="946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72469</xdr:rowOff>
    </xdr:from>
    <xdr:to>
      <xdr:col>20</xdr:col>
      <xdr:colOff>38100</xdr:colOff>
      <xdr:row>56</xdr:row>
      <xdr:rowOff>2619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3746500" y="950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19146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3530111" y="927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546</xdr:rowOff>
    </xdr:from>
    <xdr:to>
      <xdr:col>15</xdr:col>
      <xdr:colOff>101600</xdr:colOff>
      <xdr:row>50</xdr:row>
      <xdr:rowOff>102146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2857500" y="857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118673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2608795" y="8348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7509</xdr:rowOff>
    </xdr:from>
    <xdr:to>
      <xdr:col>10</xdr:col>
      <xdr:colOff>165100</xdr:colOff>
      <xdr:row>56</xdr:row>
      <xdr:rowOff>109109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968500" y="960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125636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1752111" y="938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51076</xdr:rowOff>
    </xdr:from>
    <xdr:to>
      <xdr:col>6</xdr:col>
      <xdr:colOff>38100</xdr:colOff>
      <xdr:row>56</xdr:row>
      <xdr:rowOff>152676</xdr:rowOff>
    </xdr:to>
    <xdr:sp macro="" textlink="">
      <xdr:nvSpPr>
        <xdr:cNvPr id="149" name="楕円 148">
          <a:extLst>
            <a:ext uri="{FF2B5EF4-FFF2-40B4-BE49-F238E27FC236}">
              <a16:creationId xmlns:a16="http://schemas.microsoft.com/office/drawing/2014/main" id="{00000000-0008-0000-0700-000095000000}"/>
            </a:ext>
          </a:extLst>
        </xdr:cNvPr>
        <xdr:cNvSpPr/>
      </xdr:nvSpPr>
      <xdr:spPr>
        <a:xfrm>
          <a:off x="1079500" y="96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169203</xdr:rowOff>
    </xdr:from>
    <xdr:ext cx="534377"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863111" y="9427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a:extLst>
            <a:ext uri="{FF2B5EF4-FFF2-40B4-BE49-F238E27FC236}">
              <a16:creationId xmlns:a16="http://schemas.microsoft.com/office/drawing/2014/main" id="{00000000-0008-0000-07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8" name="民生費最小値テキスト">
          <a:extLst>
            <a:ext uri="{FF2B5EF4-FFF2-40B4-BE49-F238E27FC236}">
              <a16:creationId xmlns:a16="http://schemas.microsoft.com/office/drawing/2014/main" id="{00000000-0008-0000-0700-0000B2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80" name="民生費最大値テキスト">
          <a:extLst>
            <a:ext uri="{FF2B5EF4-FFF2-40B4-BE49-F238E27FC236}">
              <a16:creationId xmlns:a16="http://schemas.microsoft.com/office/drawing/2014/main" id="{00000000-0008-0000-0700-0000B4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162647</xdr:rowOff>
    </xdr:from>
    <xdr:to>
      <xdr:col>24</xdr:col>
      <xdr:colOff>63500</xdr:colOff>
      <xdr:row>73</xdr:row>
      <xdr:rowOff>53507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3797300" y="12507047"/>
          <a:ext cx="838200" cy="6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83" name="民生費平均値テキスト">
          <a:extLst>
            <a:ext uri="{FF2B5EF4-FFF2-40B4-BE49-F238E27FC236}">
              <a16:creationId xmlns:a16="http://schemas.microsoft.com/office/drawing/2014/main" id="{00000000-0008-0000-0700-0000B7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162647</xdr:rowOff>
    </xdr:from>
    <xdr:to>
      <xdr:col>19</xdr:col>
      <xdr:colOff>177800</xdr:colOff>
      <xdr:row>74</xdr:row>
      <xdr:rowOff>19348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908300" y="12507047"/>
          <a:ext cx="889000" cy="19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19348</xdr:rowOff>
    </xdr:from>
    <xdr:to>
      <xdr:col>15</xdr:col>
      <xdr:colOff>50800</xdr:colOff>
      <xdr:row>74</xdr:row>
      <xdr:rowOff>38060</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2019300" y="12706648"/>
          <a:ext cx="889000" cy="1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38060</xdr:rowOff>
    </xdr:from>
    <xdr:to>
      <xdr:col>10</xdr:col>
      <xdr:colOff>114300</xdr:colOff>
      <xdr:row>74</xdr:row>
      <xdr:rowOff>137142</xdr:rowOff>
    </xdr:to>
    <xdr:cxnSp macro="">
      <xdr:nvCxnSpPr>
        <xdr:cNvPr id="191" name="直線コネクタ 190">
          <a:extLst>
            <a:ext uri="{FF2B5EF4-FFF2-40B4-BE49-F238E27FC236}">
              <a16:creationId xmlns:a16="http://schemas.microsoft.com/office/drawing/2014/main" id="{00000000-0008-0000-0700-0000BF000000}"/>
            </a:ext>
          </a:extLst>
        </xdr:cNvPr>
        <xdr:cNvCxnSpPr/>
      </xdr:nvCxnSpPr>
      <xdr:spPr>
        <a:xfrm flipV="1">
          <a:off x="1130300" y="12725360"/>
          <a:ext cx="889000" cy="99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60195</xdr:rowOff>
    </xdr:from>
    <xdr:to>
      <xdr:col>10</xdr:col>
      <xdr:colOff>165100</xdr:colOff>
      <xdr:row>76</xdr:row>
      <xdr:rowOff>161795</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968500" y="1309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152922</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719795" y="1318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136230</xdr:rowOff>
    </xdr:from>
    <xdr:to>
      <xdr:col>6</xdr:col>
      <xdr:colOff>38100</xdr:colOff>
      <xdr:row>77</xdr:row>
      <xdr:rowOff>66380</xdr:rowOff>
    </xdr:to>
    <xdr:sp macro="" textlink="">
      <xdr:nvSpPr>
        <xdr:cNvPr id="194" name="フローチャート: 判断 193">
          <a:extLst>
            <a:ext uri="{FF2B5EF4-FFF2-40B4-BE49-F238E27FC236}">
              <a16:creationId xmlns:a16="http://schemas.microsoft.com/office/drawing/2014/main" id="{00000000-0008-0000-0700-0000C2000000}"/>
            </a:ext>
          </a:extLst>
        </xdr:cNvPr>
        <xdr:cNvSpPr/>
      </xdr:nvSpPr>
      <xdr:spPr>
        <a:xfrm>
          <a:off x="1079500" y="1316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57507</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830795" y="13259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2707</xdr:rowOff>
    </xdr:from>
    <xdr:to>
      <xdr:col>24</xdr:col>
      <xdr:colOff>114300</xdr:colOff>
      <xdr:row>73</xdr:row>
      <xdr:rowOff>104307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4584700" y="1251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25584</xdr:rowOff>
    </xdr:from>
    <xdr:ext cx="599010" cy="259045"/>
    <xdr:sp macro="" textlink="">
      <xdr:nvSpPr>
        <xdr:cNvPr id="202" name="民生費該当値テキスト">
          <a:extLst>
            <a:ext uri="{FF2B5EF4-FFF2-40B4-BE49-F238E27FC236}">
              <a16:creationId xmlns:a16="http://schemas.microsoft.com/office/drawing/2014/main" id="{00000000-0008-0000-0700-0000CA000000}"/>
            </a:ext>
          </a:extLst>
        </xdr:cNvPr>
        <xdr:cNvSpPr txBox="1"/>
      </xdr:nvSpPr>
      <xdr:spPr>
        <a:xfrm>
          <a:off x="4686300" y="1236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111847</xdr:rowOff>
    </xdr:from>
    <xdr:to>
      <xdr:col>20</xdr:col>
      <xdr:colOff>38100</xdr:colOff>
      <xdr:row>73</xdr:row>
      <xdr:rowOff>41997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3746500" y="1245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58524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3497795" y="1223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139998</xdr:rowOff>
    </xdr:from>
    <xdr:to>
      <xdr:col>15</xdr:col>
      <xdr:colOff>101600</xdr:colOff>
      <xdr:row>74</xdr:row>
      <xdr:rowOff>70148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2857500" y="1265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86675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2608795" y="12431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158710</xdr:rowOff>
    </xdr:from>
    <xdr:to>
      <xdr:col>10</xdr:col>
      <xdr:colOff>165100</xdr:colOff>
      <xdr:row>74</xdr:row>
      <xdr:rowOff>88860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968500" y="1267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105387</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1719795" y="12449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86342</xdr:rowOff>
    </xdr:from>
    <xdr:to>
      <xdr:col>6</xdr:col>
      <xdr:colOff>38100</xdr:colOff>
      <xdr:row>75</xdr:row>
      <xdr:rowOff>16492</xdr:rowOff>
    </xdr:to>
    <xdr:sp macro="" textlink="">
      <xdr:nvSpPr>
        <xdr:cNvPr id="209" name="楕円 208">
          <a:extLst>
            <a:ext uri="{FF2B5EF4-FFF2-40B4-BE49-F238E27FC236}">
              <a16:creationId xmlns:a16="http://schemas.microsoft.com/office/drawing/2014/main" id="{00000000-0008-0000-0700-0000D1000000}"/>
            </a:ext>
          </a:extLst>
        </xdr:cNvPr>
        <xdr:cNvSpPr/>
      </xdr:nvSpPr>
      <xdr:spPr>
        <a:xfrm>
          <a:off x="1079500" y="1277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33019</xdr:rowOff>
    </xdr:from>
    <xdr:ext cx="599010"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830795" y="12548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6" name="衛生費最小値テキスト">
          <a:extLst>
            <a:ext uri="{FF2B5EF4-FFF2-40B4-BE49-F238E27FC236}">
              <a16:creationId xmlns:a16="http://schemas.microsoft.com/office/drawing/2014/main" id="{00000000-0008-0000-0700-0000EC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8" name="衛生費最大値テキスト">
          <a:extLst>
            <a:ext uri="{FF2B5EF4-FFF2-40B4-BE49-F238E27FC236}">
              <a16:creationId xmlns:a16="http://schemas.microsoft.com/office/drawing/2014/main" id="{00000000-0008-0000-0700-0000EE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71768</xdr:rowOff>
    </xdr:from>
    <xdr:to>
      <xdr:col>24</xdr:col>
      <xdr:colOff>63500</xdr:colOff>
      <xdr:row>96</xdr:row>
      <xdr:rowOff>15112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3797300" y="16359518"/>
          <a:ext cx="838200" cy="11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49401</xdr:rowOff>
    </xdr:from>
    <xdr:ext cx="534377" cy="259045"/>
    <xdr:sp macro="" textlink="">
      <xdr:nvSpPr>
        <xdr:cNvPr id="241" name="衛生費平均値テキスト">
          <a:extLst>
            <a:ext uri="{FF2B5EF4-FFF2-40B4-BE49-F238E27FC236}">
              <a16:creationId xmlns:a16="http://schemas.microsoft.com/office/drawing/2014/main" id="{00000000-0008-0000-0700-0000F1000000}"/>
            </a:ext>
          </a:extLst>
        </xdr:cNvPr>
        <xdr:cNvSpPr txBox="1"/>
      </xdr:nvSpPr>
      <xdr:spPr>
        <a:xfrm>
          <a:off x="4686300" y="16508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15112</xdr:rowOff>
    </xdr:from>
    <xdr:to>
      <xdr:col>19</xdr:col>
      <xdr:colOff>177800</xdr:colOff>
      <xdr:row>97</xdr:row>
      <xdr:rowOff>17799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908300" y="16474312"/>
          <a:ext cx="889000" cy="17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633</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530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25819</xdr:rowOff>
    </xdr:from>
    <xdr:to>
      <xdr:col>15</xdr:col>
      <xdr:colOff>50800</xdr:colOff>
      <xdr:row>97</xdr:row>
      <xdr:rowOff>17799</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a:off x="2019300" y="16485019"/>
          <a:ext cx="889000" cy="16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30560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41111" y="168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25819</xdr:rowOff>
    </xdr:from>
    <xdr:to>
      <xdr:col>10</xdr:col>
      <xdr:colOff>114300</xdr:colOff>
      <xdr:row>96</xdr:row>
      <xdr:rowOff>131356</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flipV="1">
          <a:off x="1130300" y="16485019"/>
          <a:ext cx="889000" cy="10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97644</xdr:rowOff>
    </xdr:from>
    <xdr:to>
      <xdr:col>10</xdr:col>
      <xdr:colOff>165100</xdr:colOff>
      <xdr:row>98</xdr:row>
      <xdr:rowOff>27794</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968500" y="1672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18921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82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44056</xdr:rowOff>
    </xdr:from>
    <xdr:to>
      <xdr:col>6</xdr:col>
      <xdr:colOff>38100</xdr:colOff>
      <xdr:row>97</xdr:row>
      <xdr:rowOff>145656</xdr:rowOff>
    </xdr:to>
    <xdr:sp macro="" textlink="">
      <xdr:nvSpPr>
        <xdr:cNvPr id="252" name="フローチャート: 判断 251">
          <a:extLst>
            <a:ext uri="{FF2B5EF4-FFF2-40B4-BE49-F238E27FC236}">
              <a16:creationId xmlns:a16="http://schemas.microsoft.com/office/drawing/2014/main" id="{00000000-0008-0000-0700-0000FC000000}"/>
            </a:ext>
          </a:extLst>
        </xdr:cNvPr>
        <xdr:cNvSpPr/>
      </xdr:nvSpPr>
      <xdr:spPr>
        <a:xfrm>
          <a:off x="1079500" y="16674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136783</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76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20968</xdr:rowOff>
    </xdr:from>
    <xdr:to>
      <xdr:col>24</xdr:col>
      <xdr:colOff>114300</xdr:colOff>
      <xdr:row>95</xdr:row>
      <xdr:rowOff>122568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4584700" y="1630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43845</xdr:rowOff>
    </xdr:from>
    <xdr:ext cx="534377" cy="259045"/>
    <xdr:sp macro="" textlink="">
      <xdr:nvSpPr>
        <xdr:cNvPr id="260" name="衛生費該当値テキスト">
          <a:extLst>
            <a:ext uri="{FF2B5EF4-FFF2-40B4-BE49-F238E27FC236}">
              <a16:creationId xmlns:a16="http://schemas.microsoft.com/office/drawing/2014/main" id="{00000000-0008-0000-0700-000004010000}"/>
            </a:ext>
          </a:extLst>
        </xdr:cNvPr>
        <xdr:cNvSpPr txBox="1"/>
      </xdr:nvSpPr>
      <xdr:spPr>
        <a:xfrm>
          <a:off x="4686300" y="161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135762</xdr:rowOff>
    </xdr:from>
    <xdr:to>
      <xdr:col>20</xdr:col>
      <xdr:colOff>38100</xdr:colOff>
      <xdr:row>96</xdr:row>
      <xdr:rowOff>65912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3746500" y="1642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82439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3530111" y="16198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138449</xdr:rowOff>
    </xdr:from>
    <xdr:to>
      <xdr:col>15</xdr:col>
      <xdr:colOff>101600</xdr:colOff>
      <xdr:row>97</xdr:row>
      <xdr:rowOff>68599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2857500" y="1659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85126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2641111" y="1637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146469</xdr:rowOff>
    </xdr:from>
    <xdr:to>
      <xdr:col>10</xdr:col>
      <xdr:colOff>165100</xdr:colOff>
      <xdr:row>96</xdr:row>
      <xdr:rowOff>76619</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968500" y="1643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93146</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752111" y="1620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80556</xdr:rowOff>
    </xdr:from>
    <xdr:to>
      <xdr:col>6</xdr:col>
      <xdr:colOff>38100</xdr:colOff>
      <xdr:row>97</xdr:row>
      <xdr:rowOff>10706</xdr:rowOff>
    </xdr:to>
    <xdr:sp macro="" textlink="">
      <xdr:nvSpPr>
        <xdr:cNvPr id="267" name="楕円 266">
          <a:extLst>
            <a:ext uri="{FF2B5EF4-FFF2-40B4-BE49-F238E27FC236}">
              <a16:creationId xmlns:a16="http://schemas.microsoft.com/office/drawing/2014/main" id="{00000000-0008-0000-0700-00000B010000}"/>
            </a:ext>
          </a:extLst>
        </xdr:cNvPr>
        <xdr:cNvSpPr/>
      </xdr:nvSpPr>
      <xdr:spPr>
        <a:xfrm>
          <a:off x="1079500" y="1653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27233</xdr:rowOff>
    </xdr:from>
    <xdr:ext cx="534377"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863111" y="1631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134747</xdr:rowOff>
    </xdr:from>
    <xdr:to>
      <xdr:col>55</xdr:col>
      <xdr:colOff>0</xdr:colOff>
      <xdr:row>34</xdr:row>
      <xdr:rowOff>142367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5964047"/>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142367</xdr:rowOff>
    </xdr:from>
    <xdr:to>
      <xdr:col>50</xdr:col>
      <xdr:colOff>114300</xdr:colOff>
      <xdr:row>35</xdr:row>
      <xdr:rowOff>73406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5971667"/>
          <a:ext cx="889000" cy="10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71501</xdr:rowOff>
    </xdr:from>
    <xdr:to>
      <xdr:col>45</xdr:col>
      <xdr:colOff>177800</xdr:colOff>
      <xdr:row>35</xdr:row>
      <xdr:rowOff>73406</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07225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70739</xdr:rowOff>
    </xdr:from>
    <xdr:to>
      <xdr:col>41</xdr:col>
      <xdr:colOff>50800</xdr:colOff>
      <xdr:row>35</xdr:row>
      <xdr:rowOff>71501</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07148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83947</xdr:rowOff>
    </xdr:from>
    <xdr:to>
      <xdr:col>55</xdr:col>
      <xdr:colOff>50800</xdr:colOff>
      <xdr:row>35</xdr:row>
      <xdr:rowOff>14097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591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106824</xdr:rowOff>
    </xdr:from>
    <xdr:ext cx="469744"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576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91567</xdr:rowOff>
    </xdr:from>
    <xdr:to>
      <xdr:col>50</xdr:col>
      <xdr:colOff>165100</xdr:colOff>
      <xdr:row>35</xdr:row>
      <xdr:rowOff>21717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592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38244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04428" y="569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22606</xdr:rowOff>
    </xdr:from>
    <xdr:to>
      <xdr:col>46</xdr:col>
      <xdr:colOff>38100</xdr:colOff>
      <xdr:row>35</xdr:row>
      <xdr:rowOff>124206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02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140733</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15428" y="579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20701</xdr:rowOff>
    </xdr:from>
    <xdr:to>
      <xdr:col>41</xdr:col>
      <xdr:colOff>101600</xdr:colOff>
      <xdr:row>35</xdr:row>
      <xdr:rowOff>122301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02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138828</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26428" y="5796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19939</xdr:rowOff>
    </xdr:from>
    <xdr:to>
      <xdr:col>36</xdr:col>
      <xdr:colOff>165100</xdr:colOff>
      <xdr:row>35</xdr:row>
      <xdr:rowOff>121539</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02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138066</xdr:rowOff>
    </xdr:from>
    <xdr:ext cx="469744"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37428" y="5795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171190</xdr:rowOff>
    </xdr:from>
    <xdr:to>
      <xdr:col>55</xdr:col>
      <xdr:colOff>0</xdr:colOff>
      <xdr:row>58</xdr:row>
      <xdr:rowOff>2654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943840"/>
          <a:ext cx="838200" cy="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169875</xdr:rowOff>
    </xdr:from>
    <xdr:to>
      <xdr:col>50</xdr:col>
      <xdr:colOff>114300</xdr:colOff>
      <xdr:row>58</xdr:row>
      <xdr:rowOff>2654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9942525"/>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168218</xdr:rowOff>
    </xdr:from>
    <xdr:to>
      <xdr:col>45</xdr:col>
      <xdr:colOff>177800</xdr:colOff>
      <xdr:row>57</xdr:row>
      <xdr:rowOff>169875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940868"/>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168218</xdr:rowOff>
    </xdr:from>
    <xdr:to>
      <xdr:col>41</xdr:col>
      <xdr:colOff>50800</xdr:colOff>
      <xdr:row>57</xdr:row>
      <xdr:rowOff>169704</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9940868"/>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92501</xdr:rowOff>
    </xdr:from>
    <xdr:to>
      <xdr:col>41</xdr:col>
      <xdr:colOff>101600</xdr:colOff>
      <xdr:row>57</xdr:row>
      <xdr:rowOff>22651</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39178</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90386</xdr:rowOff>
    </xdr:from>
    <xdr:to>
      <xdr:col>36</xdr:col>
      <xdr:colOff>165100</xdr:colOff>
      <xdr:row>57</xdr:row>
      <xdr:rowOff>20536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37063</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120390</xdr:rowOff>
    </xdr:from>
    <xdr:to>
      <xdr:col>55</xdr:col>
      <xdr:colOff>50800</xdr:colOff>
      <xdr:row>58</xdr:row>
      <xdr:rowOff>50540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35317</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807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123304</xdr:rowOff>
    </xdr:from>
    <xdr:to>
      <xdr:col>50</xdr:col>
      <xdr:colOff>165100</xdr:colOff>
      <xdr:row>58</xdr:row>
      <xdr:rowOff>53454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89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44581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9988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119075</xdr:rowOff>
    </xdr:from>
    <xdr:to>
      <xdr:col>46</xdr:col>
      <xdr:colOff>38100</xdr:colOff>
      <xdr:row>58</xdr:row>
      <xdr:rowOff>49225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8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40352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99844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117418</xdr:rowOff>
    </xdr:from>
    <xdr:to>
      <xdr:col>41</xdr:col>
      <xdr:colOff>101600</xdr:colOff>
      <xdr:row>58</xdr:row>
      <xdr:rowOff>47568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89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38695</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9982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118904</xdr:rowOff>
    </xdr:from>
    <xdr:to>
      <xdr:col>36</xdr:col>
      <xdr:colOff>165100</xdr:colOff>
      <xdr:row>58</xdr:row>
      <xdr:rowOff>49054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89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40181</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9984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2539</xdr:rowOff>
    </xdr:from>
    <xdr:to>
      <xdr:col>55</xdr:col>
      <xdr:colOff>0</xdr:colOff>
      <xdr:row>76</xdr:row>
      <xdr:rowOff>54386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032739"/>
          <a:ext cx="838200" cy="5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85706</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115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27046</xdr:rowOff>
    </xdr:from>
    <xdr:to>
      <xdr:col>50</xdr:col>
      <xdr:colOff>114300</xdr:colOff>
      <xdr:row>76</xdr:row>
      <xdr:rowOff>2539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2885796"/>
          <a:ext cx="889000" cy="14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31666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27046</xdr:rowOff>
    </xdr:from>
    <xdr:to>
      <xdr:col>45</xdr:col>
      <xdr:colOff>177800</xdr:colOff>
      <xdr:row>77</xdr:row>
      <xdr:rowOff>150307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2885796"/>
          <a:ext cx="889000" cy="466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123517</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150307</xdr:rowOff>
    </xdr:from>
    <xdr:to>
      <xdr:col>41</xdr:col>
      <xdr:colOff>50800</xdr:colOff>
      <xdr:row>78</xdr:row>
      <xdr:rowOff>5924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51957"/>
          <a:ext cx="889000" cy="27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110708</xdr:rowOff>
    </xdr:from>
    <xdr:to>
      <xdr:col>41</xdr:col>
      <xdr:colOff>101600</xdr:colOff>
      <xdr:row>77</xdr:row>
      <xdr:rowOff>40858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4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57386</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91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126299</xdr:rowOff>
    </xdr:from>
    <xdr:to>
      <xdr:col>36</xdr:col>
      <xdr:colOff>165100</xdr:colOff>
      <xdr:row>77</xdr:row>
      <xdr:rowOff>56449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15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72976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31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3586</xdr:rowOff>
    </xdr:from>
    <xdr:to>
      <xdr:col>55</xdr:col>
      <xdr:colOff>50800</xdr:colOff>
      <xdr:row>76</xdr:row>
      <xdr:rowOff>105186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26464</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88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123190</xdr:rowOff>
    </xdr:from>
    <xdr:to>
      <xdr:col>50</xdr:col>
      <xdr:colOff>165100</xdr:colOff>
      <xdr:row>76</xdr:row>
      <xdr:rowOff>53339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9819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69867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75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147696</xdr:rowOff>
    </xdr:from>
    <xdr:to>
      <xdr:col>46</xdr:col>
      <xdr:colOff>38100</xdr:colOff>
      <xdr:row>75</xdr:row>
      <xdr:rowOff>77846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83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94373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6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99507</xdr:rowOff>
    </xdr:from>
    <xdr:to>
      <xdr:col>41</xdr:col>
      <xdr:colOff>101600</xdr:colOff>
      <xdr:row>78</xdr:row>
      <xdr:rowOff>29657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20784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3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126574</xdr:rowOff>
    </xdr:from>
    <xdr:to>
      <xdr:col>36</xdr:col>
      <xdr:colOff>165100</xdr:colOff>
      <xdr:row>78</xdr:row>
      <xdr:rowOff>56724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2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47851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2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89142</xdr:rowOff>
    </xdr:from>
    <xdr:to>
      <xdr:col>55</xdr:col>
      <xdr:colOff>0</xdr:colOff>
      <xdr:row>94</xdr:row>
      <xdr:rowOff>119735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033992"/>
          <a:ext cx="838200" cy="20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117200</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04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119735</xdr:rowOff>
    </xdr:from>
    <xdr:to>
      <xdr:col>50</xdr:col>
      <xdr:colOff>114300</xdr:colOff>
      <xdr:row>95</xdr:row>
      <xdr:rowOff>48374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236035"/>
          <a:ext cx="889000" cy="10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120477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78663</xdr:rowOff>
    </xdr:from>
    <xdr:to>
      <xdr:col>45</xdr:col>
      <xdr:colOff>177800</xdr:colOff>
      <xdr:row>95</xdr:row>
      <xdr:rowOff>48374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5852063"/>
          <a:ext cx="889000" cy="48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42981</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50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78663</xdr:rowOff>
    </xdr:from>
    <xdr:to>
      <xdr:col>41</xdr:col>
      <xdr:colOff>50800</xdr:colOff>
      <xdr:row>93</xdr:row>
      <xdr:rowOff>11455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5852063"/>
          <a:ext cx="889000" cy="10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775</xdr:rowOff>
    </xdr:from>
    <xdr:to>
      <xdr:col>41</xdr:col>
      <xdr:colOff>101600</xdr:colOff>
      <xdr:row>95</xdr:row>
      <xdr:rowOff>102375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288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93502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8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134696</xdr:rowOff>
    </xdr:from>
    <xdr:to>
      <xdr:col>36</xdr:col>
      <xdr:colOff>165100</xdr:colOff>
      <xdr:row>95</xdr:row>
      <xdr:rowOff>64846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25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55973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4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38342</xdr:rowOff>
    </xdr:from>
    <xdr:to>
      <xdr:col>55</xdr:col>
      <xdr:colOff>50800</xdr:colOff>
      <xdr:row>93</xdr:row>
      <xdr:rowOff>139942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598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61219</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83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68935</xdr:rowOff>
    </xdr:from>
    <xdr:to>
      <xdr:col>50</xdr:col>
      <xdr:colOff>165100</xdr:colOff>
      <xdr:row>94</xdr:row>
      <xdr:rowOff>170535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18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15612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596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169024</xdr:rowOff>
    </xdr:from>
    <xdr:to>
      <xdr:col>46</xdr:col>
      <xdr:colOff>38100</xdr:colOff>
      <xdr:row>95</xdr:row>
      <xdr:rowOff>99174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28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115701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06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27863</xdr:rowOff>
    </xdr:from>
    <xdr:to>
      <xdr:col>41</xdr:col>
      <xdr:colOff>101600</xdr:colOff>
      <xdr:row>92</xdr:row>
      <xdr:rowOff>129463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580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145990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557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132105</xdr:rowOff>
    </xdr:from>
    <xdr:to>
      <xdr:col>36</xdr:col>
      <xdr:colOff>165100</xdr:colOff>
      <xdr:row>93</xdr:row>
      <xdr:rowOff>62255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590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78782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568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137958</xdr:rowOff>
    </xdr:from>
    <xdr:to>
      <xdr:col>85</xdr:col>
      <xdr:colOff>127000</xdr:colOff>
      <xdr:row>36</xdr:row>
      <xdr:rowOff>156028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310158"/>
          <a:ext cx="838200" cy="18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124586</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96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125875</xdr:rowOff>
    </xdr:from>
    <xdr:to>
      <xdr:col>81</xdr:col>
      <xdr:colOff>50800</xdr:colOff>
      <xdr:row>36</xdr:row>
      <xdr:rowOff>156028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126625"/>
          <a:ext cx="889000" cy="20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67436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41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125875</xdr:rowOff>
    </xdr:from>
    <xdr:to>
      <xdr:col>76</xdr:col>
      <xdr:colOff>114300</xdr:colOff>
      <xdr:row>36</xdr:row>
      <xdr:rowOff>4608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126625"/>
          <a:ext cx="889000" cy="5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10830</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35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4608</xdr:rowOff>
    </xdr:from>
    <xdr:to>
      <xdr:col>71</xdr:col>
      <xdr:colOff>177800</xdr:colOff>
      <xdr:row>36</xdr:row>
      <xdr:rowOff>48042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17680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164665</xdr:rowOff>
    </xdr:from>
    <xdr:to>
      <xdr:col>72</xdr:col>
      <xdr:colOff>38100</xdr:colOff>
      <xdr:row>36</xdr:row>
      <xdr:rowOff>94815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6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85942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25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51780</xdr:rowOff>
    </xdr:from>
    <xdr:to>
      <xdr:col>67</xdr:col>
      <xdr:colOff>101600</xdr:colOff>
      <xdr:row>36</xdr:row>
      <xdr:rowOff>153380</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2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144507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31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87158</xdr:rowOff>
    </xdr:from>
    <xdr:to>
      <xdr:col>85</xdr:col>
      <xdr:colOff>177800</xdr:colOff>
      <xdr:row>37</xdr:row>
      <xdr:rowOff>17308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5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110035</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11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105228</xdr:rowOff>
    </xdr:from>
    <xdr:to>
      <xdr:col>81</xdr:col>
      <xdr:colOff>101600</xdr:colOff>
      <xdr:row>37</xdr:row>
      <xdr:rowOff>35378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27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51905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05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75075</xdr:rowOff>
    </xdr:from>
    <xdr:to>
      <xdr:col>76</xdr:col>
      <xdr:colOff>165100</xdr:colOff>
      <xdr:row>36</xdr:row>
      <xdr:rowOff>5225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07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21752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5851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125258</xdr:rowOff>
    </xdr:from>
    <xdr:to>
      <xdr:col>72</xdr:col>
      <xdr:colOff>38100</xdr:colOff>
      <xdr:row>36</xdr:row>
      <xdr:rowOff>55408</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1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71935</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590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168692</xdr:rowOff>
    </xdr:from>
    <xdr:to>
      <xdr:col>67</xdr:col>
      <xdr:colOff>101600</xdr:colOff>
      <xdr:row>36</xdr:row>
      <xdr:rowOff>98842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16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115369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594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21513</xdr:rowOff>
    </xdr:from>
    <xdr:to>
      <xdr:col>85</xdr:col>
      <xdr:colOff>127000</xdr:colOff>
      <xdr:row>52</xdr:row>
      <xdr:rowOff>64224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8765463"/>
          <a:ext cx="838200" cy="21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166254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96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21513</xdr:rowOff>
    </xdr:from>
    <xdr:to>
      <xdr:col>81</xdr:col>
      <xdr:colOff>50800</xdr:colOff>
      <xdr:row>53</xdr:row>
      <xdr:rowOff>159226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8765463"/>
          <a:ext cx="889000" cy="48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67498</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159226</xdr:rowOff>
    </xdr:from>
    <xdr:to>
      <xdr:col>76</xdr:col>
      <xdr:colOff>114300</xdr:colOff>
      <xdr:row>54</xdr:row>
      <xdr:rowOff>28048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246076"/>
          <a:ext cx="889000" cy="4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75119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28048</xdr:rowOff>
    </xdr:from>
    <xdr:to>
      <xdr:col>71</xdr:col>
      <xdr:colOff>177800</xdr:colOff>
      <xdr:row>55</xdr:row>
      <xdr:rowOff>40297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286348"/>
          <a:ext cx="889000" cy="18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39770</xdr:rowOff>
    </xdr:from>
    <xdr:to>
      <xdr:col>72</xdr:col>
      <xdr:colOff>38100</xdr:colOff>
      <xdr:row>56</xdr:row>
      <xdr:rowOff>141370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132497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132220</xdr:rowOff>
    </xdr:from>
    <xdr:to>
      <xdr:col>67</xdr:col>
      <xdr:colOff>101600</xdr:colOff>
      <xdr:row>57</xdr:row>
      <xdr:rowOff>62370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53497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82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13424</xdr:rowOff>
    </xdr:from>
    <xdr:to>
      <xdr:col>85</xdr:col>
      <xdr:colOff>177800</xdr:colOff>
      <xdr:row>52</xdr:row>
      <xdr:rowOff>115024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892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36301</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878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142163</xdr:rowOff>
    </xdr:from>
    <xdr:to>
      <xdr:col>81</xdr:col>
      <xdr:colOff>101600</xdr:colOff>
      <xdr:row>51</xdr:row>
      <xdr:rowOff>72313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871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49</xdr:row>
      <xdr:rowOff>88840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848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108426</xdr:rowOff>
    </xdr:from>
    <xdr:to>
      <xdr:col>76</xdr:col>
      <xdr:colOff>165100</xdr:colOff>
      <xdr:row>54</xdr:row>
      <xdr:rowOff>38576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19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55103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897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148698</xdr:rowOff>
    </xdr:from>
    <xdr:to>
      <xdr:col>72</xdr:col>
      <xdr:colOff>38100</xdr:colOff>
      <xdr:row>54</xdr:row>
      <xdr:rowOff>78848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23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95375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01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160947</xdr:rowOff>
    </xdr:from>
    <xdr:to>
      <xdr:col>67</xdr:col>
      <xdr:colOff>101600</xdr:colOff>
      <xdr:row>55</xdr:row>
      <xdr:rowOff>91097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41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107624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19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71</xdr:row>
      <xdr:rowOff>53522</xdr:rowOff>
    </xdr:from>
    <xdr:to>
      <xdr:col>72</xdr:col>
      <xdr:colOff>38100</xdr:colOff>
      <xdr:row>71</xdr:row>
      <xdr:rowOff>155122</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22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199</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200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58420</xdr:rowOff>
    </xdr:from>
    <xdr:to>
      <xdr:col>67</xdr:col>
      <xdr:colOff>101600</xdr:colOff>
      <xdr:row>70</xdr:row>
      <xdr:rowOff>160020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205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5097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183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17227</xdr:rowOff>
    </xdr:from>
    <xdr:to>
      <xdr:col>85</xdr:col>
      <xdr:colOff>127000</xdr:colOff>
      <xdr:row>98</xdr:row>
      <xdr:rowOff>30544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819327"/>
          <a:ext cx="8382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167494</xdr:rowOff>
    </xdr:from>
    <xdr:to>
      <xdr:col>81</xdr:col>
      <xdr:colOff>50800</xdr:colOff>
      <xdr:row>98</xdr:row>
      <xdr:rowOff>17227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98144"/>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167494</xdr:rowOff>
    </xdr:from>
    <xdr:to>
      <xdr:col>76</xdr:col>
      <xdr:colOff>114300</xdr:colOff>
      <xdr:row>97</xdr:row>
      <xdr:rowOff>170714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98144"/>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147358</xdr:rowOff>
    </xdr:from>
    <xdr:to>
      <xdr:col>71</xdr:col>
      <xdr:colOff>177800</xdr:colOff>
      <xdr:row>97</xdr:row>
      <xdr:rowOff>170714</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78008"/>
          <a:ext cx="889000" cy="2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151194</xdr:rowOff>
    </xdr:from>
    <xdr:to>
      <xdr:col>85</xdr:col>
      <xdr:colOff>177800</xdr:colOff>
      <xdr:row>98</xdr:row>
      <xdr:rowOff>81344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8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66121</xdr:rowOff>
    </xdr:from>
    <xdr:ext cx="469744"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137877</xdr:rowOff>
    </xdr:from>
    <xdr:to>
      <xdr:col>81</xdr:col>
      <xdr:colOff>101600</xdr:colOff>
      <xdr:row>98</xdr:row>
      <xdr:rowOff>68027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59154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6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116694</xdr:rowOff>
    </xdr:from>
    <xdr:to>
      <xdr:col>76</xdr:col>
      <xdr:colOff>165100</xdr:colOff>
      <xdr:row>98</xdr:row>
      <xdr:rowOff>46844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4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37971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40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119914</xdr:rowOff>
    </xdr:from>
    <xdr:to>
      <xdr:col>72</xdr:col>
      <xdr:colOff>38100</xdr:colOff>
      <xdr:row>98</xdr:row>
      <xdr:rowOff>50064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5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41191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4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96558</xdr:rowOff>
    </xdr:from>
    <xdr:to>
      <xdr:col>67</xdr:col>
      <xdr:colOff>101600</xdr:colOff>
      <xdr:row>98</xdr:row>
      <xdr:rowOff>26708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2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17835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1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61468</xdr:rowOff>
    </xdr:from>
    <xdr:to>
      <xdr:col>102</xdr:col>
      <xdr:colOff>165100</xdr:colOff>
      <xdr:row>38</xdr:row>
      <xdr:rowOff>163068</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8145</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63517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30379</xdr:rowOff>
    </xdr:from>
    <xdr:to>
      <xdr:col>98</xdr:col>
      <xdr:colOff>38100</xdr:colOff>
      <xdr:row>38</xdr:row>
      <xdr:rowOff>131979</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54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148505</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320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60" baseline="0">
              <a:solidFill>
                <a:schemeClr val="dk1"/>
              </a:solidFill>
              <a:effectLst/>
              <a:latin typeface="+mn-lt"/>
              <a:ea typeface="+mn-ea"/>
              <a:cs typeface="+mn-cs"/>
            </a:rPr>
            <a:t>・主な構成項目である民生費は、住民一人当たり</a:t>
          </a:r>
          <a:r>
            <a:rPr lang="en-US" altLang="ja-JP" sz="1060" baseline="0">
              <a:solidFill>
                <a:schemeClr val="dk1"/>
              </a:solidFill>
              <a:effectLst/>
              <a:latin typeface="+mn-lt"/>
              <a:ea typeface="+mn-ea"/>
              <a:cs typeface="+mn-cs"/>
            </a:rPr>
            <a:t>218,668</a:t>
          </a:r>
          <a:r>
            <a:rPr lang="ja-JP" altLang="ja-JP" sz="1060" baseline="0">
              <a:solidFill>
                <a:schemeClr val="dk1"/>
              </a:solidFill>
              <a:effectLst/>
              <a:latin typeface="+mn-lt"/>
              <a:ea typeface="+mn-ea"/>
              <a:cs typeface="+mn-cs"/>
            </a:rPr>
            <a:t>円と、前年度と比較して</a:t>
          </a:r>
          <a:r>
            <a:rPr lang="en-US" altLang="ja-JP" sz="1060" baseline="0">
              <a:solidFill>
                <a:schemeClr val="dk1"/>
              </a:solidFill>
              <a:effectLst/>
              <a:latin typeface="+mn-lt"/>
              <a:ea typeface="+mn-ea"/>
              <a:cs typeface="+mn-cs"/>
            </a:rPr>
            <a:t>5,724</a:t>
          </a:r>
          <a:r>
            <a:rPr lang="ja-JP" altLang="ja-JP" sz="1060" baseline="0">
              <a:solidFill>
                <a:schemeClr val="dk1"/>
              </a:solidFill>
              <a:effectLst/>
              <a:latin typeface="+mn-lt"/>
              <a:ea typeface="+mn-ea"/>
              <a:cs typeface="+mn-cs"/>
            </a:rPr>
            <a:t>円減少したが、類似団体と比べて高い水準にある。前年度からの減要因としては、新型コロナウイルス感染症に係る経済対策事業である子育て世帯等臨時特別支援事業及び住民税非課税世帯等臨時特別給付金事業等の減が挙げられる。</a:t>
          </a:r>
        </a:p>
        <a:p>
          <a:r>
            <a:rPr lang="ja-JP" altLang="ja-JP" sz="1060" baseline="0">
              <a:solidFill>
                <a:schemeClr val="dk1"/>
              </a:solidFill>
              <a:effectLst/>
              <a:latin typeface="+mn-lt"/>
              <a:ea typeface="+mn-ea"/>
              <a:cs typeface="+mn-cs"/>
            </a:rPr>
            <a:t>・総務費は、公共施設整備基金積立金の減により、住民一人当たり</a:t>
          </a:r>
          <a:r>
            <a:rPr lang="en-US" altLang="ja-JP" sz="1060" baseline="0">
              <a:solidFill>
                <a:schemeClr val="dk1"/>
              </a:solidFill>
              <a:effectLst/>
              <a:latin typeface="+mn-lt"/>
              <a:ea typeface="+mn-ea"/>
              <a:cs typeface="+mn-cs"/>
            </a:rPr>
            <a:t>68,372</a:t>
          </a:r>
          <a:r>
            <a:rPr lang="ja-JP" altLang="ja-JP" sz="1060" baseline="0">
              <a:solidFill>
                <a:schemeClr val="dk1"/>
              </a:solidFill>
              <a:effectLst/>
              <a:latin typeface="+mn-lt"/>
              <a:ea typeface="+mn-ea"/>
              <a:cs typeface="+mn-cs"/>
            </a:rPr>
            <a:t>円と、前年度と比較して</a:t>
          </a:r>
          <a:r>
            <a:rPr lang="en-US" altLang="ja-JP" sz="1060" baseline="0">
              <a:solidFill>
                <a:schemeClr val="dk1"/>
              </a:solidFill>
              <a:effectLst/>
              <a:latin typeface="+mn-lt"/>
              <a:ea typeface="+mn-ea"/>
              <a:cs typeface="+mn-cs"/>
            </a:rPr>
            <a:t>5,353</a:t>
          </a:r>
          <a:r>
            <a:rPr lang="ja-JP" altLang="ja-JP" sz="1060" baseline="0">
              <a:solidFill>
                <a:schemeClr val="dk1"/>
              </a:solidFill>
              <a:effectLst/>
              <a:latin typeface="+mn-lt"/>
              <a:ea typeface="+mn-ea"/>
              <a:cs typeface="+mn-cs"/>
            </a:rPr>
            <a:t>円の減となった。</a:t>
          </a:r>
        </a:p>
        <a:p>
          <a:r>
            <a:rPr lang="ja-JP" altLang="ja-JP" sz="1060" baseline="0">
              <a:solidFill>
                <a:schemeClr val="dk1"/>
              </a:solidFill>
              <a:effectLst/>
              <a:latin typeface="+mn-lt"/>
              <a:ea typeface="+mn-ea"/>
              <a:cs typeface="+mn-cs"/>
            </a:rPr>
            <a:t>・商工費は、市内事業者支援や経済対策等の取組みのうち前年度で終了したものがあったことにより、住民一人当たり</a:t>
          </a:r>
          <a:r>
            <a:rPr lang="en-US" altLang="ja-JP" sz="1060" baseline="0">
              <a:solidFill>
                <a:schemeClr val="dk1"/>
              </a:solidFill>
              <a:effectLst/>
              <a:latin typeface="+mn-lt"/>
              <a:ea typeface="+mn-ea"/>
              <a:cs typeface="+mn-cs"/>
            </a:rPr>
            <a:t>9,366</a:t>
          </a:r>
          <a:r>
            <a:rPr lang="ja-JP" altLang="ja-JP" sz="1060" baseline="0">
              <a:solidFill>
                <a:schemeClr val="dk1"/>
              </a:solidFill>
              <a:effectLst/>
              <a:latin typeface="+mn-lt"/>
              <a:ea typeface="+mn-ea"/>
              <a:cs typeface="+mn-cs"/>
            </a:rPr>
            <a:t>円と、前年度と比較して</a:t>
          </a:r>
          <a:r>
            <a:rPr lang="en-US" altLang="ja-JP" sz="1060" baseline="0">
              <a:solidFill>
                <a:schemeClr val="dk1"/>
              </a:solidFill>
              <a:effectLst/>
              <a:latin typeface="+mn-lt"/>
              <a:ea typeface="+mn-ea"/>
              <a:cs typeface="+mn-cs"/>
            </a:rPr>
            <a:t>1,134</a:t>
          </a:r>
          <a:r>
            <a:rPr lang="ja-JP" altLang="ja-JP" sz="1060" baseline="0">
              <a:solidFill>
                <a:schemeClr val="dk1"/>
              </a:solidFill>
              <a:effectLst/>
              <a:latin typeface="+mn-lt"/>
              <a:ea typeface="+mn-ea"/>
              <a:cs typeface="+mn-cs"/>
            </a:rPr>
            <a:t>円の減となった。</a:t>
          </a:r>
        </a:p>
        <a:p>
          <a:r>
            <a:rPr lang="ja-JP" altLang="ja-JP" sz="1060" baseline="0">
              <a:solidFill>
                <a:schemeClr val="dk1"/>
              </a:solidFill>
              <a:effectLst/>
              <a:latin typeface="+mn-lt"/>
              <a:ea typeface="+mn-ea"/>
              <a:cs typeface="+mn-cs"/>
            </a:rPr>
            <a:t>・教育費は、住民一人当たり</a:t>
          </a:r>
          <a:r>
            <a:rPr lang="en-US" altLang="ja-JP" sz="1060" baseline="0">
              <a:solidFill>
                <a:schemeClr val="dk1"/>
              </a:solidFill>
              <a:effectLst/>
              <a:latin typeface="+mn-lt"/>
              <a:ea typeface="+mn-ea"/>
              <a:cs typeface="+mn-cs"/>
            </a:rPr>
            <a:t>81,962</a:t>
          </a:r>
          <a:r>
            <a:rPr lang="ja-JP" altLang="ja-JP" sz="1060" baseline="0">
              <a:solidFill>
                <a:schemeClr val="dk1"/>
              </a:solidFill>
              <a:effectLst/>
              <a:latin typeface="+mn-lt"/>
              <a:ea typeface="+mn-ea"/>
              <a:cs typeface="+mn-cs"/>
            </a:rPr>
            <a:t>円と、前年度と比較して</a:t>
          </a:r>
          <a:r>
            <a:rPr lang="en-US" altLang="ja-JP" sz="1060" baseline="0">
              <a:solidFill>
                <a:schemeClr val="dk1"/>
              </a:solidFill>
              <a:effectLst/>
              <a:latin typeface="+mn-lt"/>
              <a:ea typeface="+mn-ea"/>
              <a:cs typeface="+mn-cs"/>
            </a:rPr>
            <a:t>11,242</a:t>
          </a:r>
          <a:r>
            <a:rPr lang="ja-JP" altLang="ja-JP" sz="1060" baseline="0">
              <a:solidFill>
                <a:schemeClr val="dk1"/>
              </a:solidFill>
              <a:effectLst/>
              <a:latin typeface="+mn-lt"/>
              <a:ea typeface="+mn-ea"/>
              <a:cs typeface="+mn-cs"/>
            </a:rPr>
            <a:t>円減少しているものの、類似団体と比べて高い水準にある。前年度からの減要因としては、新学校給食調理場建設事業の終了等による減が挙げられる。今後は小中学校の改築が本格化し、中長期的には教育費の増加傾向が続くと見込まれる。</a:t>
          </a:r>
        </a:p>
        <a:p>
          <a:r>
            <a:rPr lang="ja-JP" altLang="ja-JP" sz="1060" baseline="0">
              <a:solidFill>
                <a:schemeClr val="dk1"/>
              </a:solidFill>
              <a:effectLst/>
              <a:latin typeface="+mn-lt"/>
              <a:ea typeface="+mn-ea"/>
              <a:cs typeface="+mn-cs"/>
            </a:rPr>
            <a:t>・公債費は類似団体と比べて低い水準を保っているが、今後は小中学校をはじめとする公共施設の更新等に伴い、公債費の増加が予想される。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歳入総額</a:t>
          </a:r>
          <a:r>
            <a:rPr lang="en-US" altLang="ja-JP" sz="1100">
              <a:solidFill>
                <a:schemeClr val="dk1"/>
              </a:solidFill>
              <a:effectLst/>
              <a:latin typeface="+mn-lt"/>
              <a:ea typeface="+mn-ea"/>
              <a:cs typeface="+mn-cs"/>
            </a:rPr>
            <a:t>792</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2900</a:t>
          </a:r>
          <a:r>
            <a:rPr lang="ja-JP" altLang="ja-JP" sz="1100">
              <a:solidFill>
                <a:schemeClr val="dk1"/>
              </a:solidFill>
              <a:effectLst/>
              <a:latin typeface="+mn-lt"/>
              <a:ea typeface="+mn-ea"/>
              <a:cs typeface="+mn-cs"/>
            </a:rPr>
            <a:t>万円（前年比</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7000</a:t>
          </a:r>
          <a:r>
            <a:rPr lang="ja-JP" altLang="ja-JP" sz="1100">
              <a:solidFill>
                <a:schemeClr val="dk1"/>
              </a:solidFill>
              <a:effectLst/>
              <a:latin typeface="+mn-lt"/>
              <a:ea typeface="+mn-ea"/>
              <a:cs typeface="+mn-cs"/>
            </a:rPr>
            <a:t>万円の減）、歳出総額</a:t>
          </a:r>
          <a:r>
            <a:rPr lang="en-US" altLang="ja-JP" sz="1100">
              <a:solidFill>
                <a:schemeClr val="dk1"/>
              </a:solidFill>
              <a:effectLst/>
              <a:latin typeface="+mn-lt"/>
              <a:ea typeface="+mn-ea"/>
              <a:cs typeface="+mn-cs"/>
            </a:rPr>
            <a:t>750</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7100</a:t>
          </a:r>
          <a:r>
            <a:rPr lang="ja-JP" altLang="ja-JP" sz="1100">
              <a:solidFill>
                <a:schemeClr val="dk1"/>
              </a:solidFill>
              <a:effectLst/>
              <a:latin typeface="+mn-lt"/>
              <a:ea typeface="+mn-ea"/>
              <a:cs typeface="+mn-cs"/>
            </a:rPr>
            <a:t>万円（同</a:t>
          </a:r>
          <a:r>
            <a:rPr lang="en-US" altLang="ja-JP" sz="1100">
              <a:solidFill>
                <a:schemeClr val="dk1"/>
              </a:solidFill>
              <a:effectLst/>
              <a:latin typeface="+mn-lt"/>
              <a:ea typeface="+mn-ea"/>
              <a:cs typeface="+mn-cs"/>
            </a:rPr>
            <a:t>18</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8600</a:t>
          </a:r>
          <a:r>
            <a:rPr lang="ja-JP" altLang="ja-JP" sz="1100">
              <a:solidFill>
                <a:schemeClr val="dk1"/>
              </a:solidFill>
              <a:effectLst/>
              <a:latin typeface="+mn-lt"/>
              <a:ea typeface="+mn-ea"/>
              <a:cs typeface="+mn-cs"/>
            </a:rPr>
            <a:t>万円の減）、歳入歳出差引額は</a:t>
          </a:r>
          <a:r>
            <a:rPr lang="en-US" altLang="ja-JP" sz="1100">
              <a:solidFill>
                <a:schemeClr val="dk1"/>
              </a:solidFill>
              <a:effectLst/>
              <a:latin typeface="+mn-lt"/>
              <a:ea typeface="+mn-ea"/>
              <a:cs typeface="+mn-cs"/>
            </a:rPr>
            <a:t>41</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5800</a:t>
          </a:r>
          <a:r>
            <a:rPr lang="ja-JP" altLang="ja-JP" sz="1100">
              <a:solidFill>
                <a:schemeClr val="dk1"/>
              </a:solidFill>
              <a:effectLst/>
              <a:latin typeface="+mn-lt"/>
              <a:ea typeface="+mn-ea"/>
              <a:cs typeface="+mn-cs"/>
            </a:rPr>
            <a:t>万円（同３億</a:t>
          </a:r>
          <a:r>
            <a:rPr lang="en-US" altLang="ja-JP" sz="1100">
              <a:solidFill>
                <a:schemeClr val="dk1"/>
              </a:solidFill>
              <a:effectLst/>
              <a:latin typeface="+mn-lt"/>
              <a:ea typeface="+mn-ea"/>
              <a:cs typeface="+mn-cs"/>
            </a:rPr>
            <a:t>1600</a:t>
          </a:r>
          <a:r>
            <a:rPr lang="ja-JP" altLang="ja-JP" sz="1100">
              <a:solidFill>
                <a:schemeClr val="dk1"/>
              </a:solidFill>
              <a:effectLst/>
              <a:latin typeface="+mn-lt"/>
              <a:ea typeface="+mn-ea"/>
              <a:cs typeface="+mn-cs"/>
            </a:rPr>
            <a:t>万円の増）となった。実質収支額は前年度の</a:t>
          </a:r>
          <a:r>
            <a:rPr lang="en-US" altLang="ja-JP" sz="1100">
              <a:solidFill>
                <a:schemeClr val="dk1"/>
              </a:solidFill>
              <a:effectLst/>
              <a:latin typeface="+mn-lt"/>
              <a:ea typeface="+mn-ea"/>
              <a:cs typeface="+mn-cs"/>
            </a:rPr>
            <a:t>38</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1600</a:t>
          </a:r>
          <a:r>
            <a:rPr lang="ja-JP" altLang="ja-JP" sz="1100">
              <a:solidFill>
                <a:schemeClr val="dk1"/>
              </a:solidFill>
              <a:effectLst/>
              <a:latin typeface="+mn-lt"/>
              <a:ea typeface="+mn-ea"/>
              <a:cs typeface="+mn-cs"/>
            </a:rPr>
            <a:t>万円から</a:t>
          </a:r>
          <a:r>
            <a:rPr lang="en-US" altLang="ja-JP" sz="1100">
              <a:solidFill>
                <a:schemeClr val="dk1"/>
              </a:solidFill>
              <a:effectLst/>
              <a:latin typeface="+mn-lt"/>
              <a:ea typeface="+mn-ea"/>
              <a:cs typeface="+mn-cs"/>
            </a:rPr>
            <a:t>39</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7600</a:t>
          </a:r>
          <a:r>
            <a:rPr lang="ja-JP" altLang="ja-JP" sz="1100">
              <a:solidFill>
                <a:schemeClr val="dk1"/>
              </a:solidFill>
              <a:effectLst/>
              <a:latin typeface="+mn-lt"/>
              <a:ea typeface="+mn-ea"/>
              <a:cs typeface="+mn-cs"/>
            </a:rPr>
            <a:t>万円となり</a:t>
          </a:r>
          <a:r>
            <a:rPr lang="en-US" altLang="ja-JP" sz="1100">
              <a:solidFill>
                <a:schemeClr val="dk1"/>
              </a:solidFill>
              <a:effectLst/>
              <a:latin typeface="+mn-lt"/>
              <a:ea typeface="+mn-ea"/>
              <a:cs typeface="+mn-cs"/>
            </a:rPr>
            <a:t>4.2</a:t>
          </a:r>
          <a:r>
            <a:rPr lang="ja-JP" altLang="ja-JP" sz="1100">
              <a:solidFill>
                <a:schemeClr val="dk1"/>
              </a:solidFill>
              <a:effectLst/>
              <a:latin typeface="+mn-lt"/>
              <a:ea typeface="+mn-ea"/>
              <a:cs typeface="+mn-cs"/>
            </a:rPr>
            <a:t>％増加した。標準財政規模は個人所得割、法人税割、固定資産税等の増により前年度の</a:t>
          </a:r>
          <a:r>
            <a:rPr lang="en-US" altLang="ja-JP" sz="1100">
              <a:solidFill>
                <a:schemeClr val="dk1"/>
              </a:solidFill>
              <a:effectLst/>
              <a:latin typeface="+mn-lt"/>
              <a:ea typeface="+mn-ea"/>
              <a:cs typeface="+mn-cs"/>
            </a:rPr>
            <a:t>418</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万円から</a:t>
          </a:r>
          <a:r>
            <a:rPr lang="en-US" altLang="ja-JP" sz="1100">
              <a:solidFill>
                <a:schemeClr val="dk1"/>
              </a:solidFill>
              <a:effectLst/>
              <a:latin typeface="+mn-lt"/>
              <a:ea typeface="+mn-ea"/>
              <a:cs typeface="+mn-cs"/>
            </a:rPr>
            <a:t>446</a:t>
          </a:r>
          <a:r>
            <a:rPr lang="ja-JP" altLang="ja-JP" sz="1100">
              <a:solidFill>
                <a:schemeClr val="dk1"/>
              </a:solidFill>
              <a:effectLst/>
              <a:latin typeface="+mn-lt"/>
              <a:ea typeface="+mn-ea"/>
              <a:cs typeface="+mn-cs"/>
            </a:rPr>
            <a:t>億</a:t>
          </a:r>
          <a:r>
            <a:rPr lang="en-US" altLang="ja-JP" sz="1100">
              <a:solidFill>
                <a:schemeClr val="dk1"/>
              </a:solidFill>
              <a:effectLst/>
              <a:latin typeface="+mn-lt"/>
              <a:ea typeface="+mn-ea"/>
              <a:cs typeface="+mn-cs"/>
            </a:rPr>
            <a:t>6400</a:t>
          </a:r>
          <a:r>
            <a:rPr lang="ja-JP" altLang="ja-JP" sz="1100">
              <a:solidFill>
                <a:schemeClr val="dk1"/>
              </a:solidFill>
              <a:effectLst/>
              <a:latin typeface="+mn-lt"/>
              <a:ea typeface="+mn-ea"/>
              <a:cs typeface="+mn-cs"/>
            </a:rPr>
            <a:t>万円となり</a:t>
          </a:r>
          <a:r>
            <a:rPr lang="en-US" altLang="ja-JP" sz="1100">
              <a:solidFill>
                <a:schemeClr val="dk1"/>
              </a:solidFill>
              <a:effectLst/>
              <a:latin typeface="+mn-lt"/>
              <a:ea typeface="+mn-ea"/>
              <a:cs typeface="+mn-cs"/>
            </a:rPr>
            <a:t>6.8</a:t>
          </a:r>
          <a:r>
            <a:rPr lang="ja-JP" altLang="ja-JP" sz="1100">
              <a:solidFill>
                <a:schemeClr val="dk1"/>
              </a:solidFill>
              <a:effectLst/>
              <a:latin typeface="+mn-lt"/>
              <a:ea typeface="+mn-ea"/>
              <a:cs typeface="+mn-cs"/>
            </a:rPr>
            <a:t>％増加した。分子、分母ともに増となったが、分母である標準財政規模の上げ幅が大きいため、実質収支比率は</a:t>
          </a:r>
          <a:r>
            <a:rPr lang="en-US" altLang="ja-JP" sz="1100">
              <a:solidFill>
                <a:schemeClr val="dk1"/>
              </a:solidFill>
              <a:effectLst/>
              <a:latin typeface="+mn-lt"/>
              <a:ea typeface="+mn-ea"/>
              <a:cs typeface="+mn-cs"/>
            </a:rPr>
            <a:t>0.2</a:t>
          </a:r>
          <a:r>
            <a:rPr lang="ja-JP" altLang="ja-JP" sz="1100">
              <a:solidFill>
                <a:schemeClr val="dk1"/>
              </a:solidFill>
              <a:effectLst/>
              <a:latin typeface="+mn-lt"/>
              <a:ea typeface="+mn-ea"/>
              <a:cs typeface="+mn-cs"/>
            </a:rPr>
            <a:t>ポイント下落し、</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分母にあたる標準財政規模は増（</a:t>
          </a:r>
          <a:r>
            <a:rPr lang="en-US" altLang="ja-JP" sz="1100">
              <a:solidFill>
                <a:schemeClr val="dk1"/>
              </a:solidFill>
              <a:effectLst/>
              <a:latin typeface="+mn-lt"/>
              <a:ea typeface="+mn-ea"/>
              <a:cs typeface="+mn-cs"/>
            </a:rPr>
            <a:t>+2,862,331</a:t>
          </a:r>
          <a:r>
            <a:rPr lang="ja-JP" altLang="ja-JP" sz="1100">
              <a:solidFill>
                <a:schemeClr val="dk1"/>
              </a:solidFill>
              <a:effectLst/>
              <a:latin typeface="+mn-lt"/>
              <a:ea typeface="+mn-ea"/>
              <a:cs typeface="+mn-cs"/>
            </a:rPr>
            <a:t>千円、</a:t>
          </a:r>
          <a:r>
            <a:rPr lang="en-US" altLang="ja-JP" sz="1100">
              <a:solidFill>
                <a:schemeClr val="dk1"/>
              </a:solidFill>
              <a:effectLst/>
              <a:latin typeface="+mn-lt"/>
              <a:ea typeface="+mn-ea"/>
              <a:cs typeface="+mn-cs"/>
            </a:rPr>
            <a:t>+6.8</a:t>
          </a:r>
          <a:r>
            <a:rPr lang="ja-JP" altLang="ja-JP" sz="1100">
              <a:solidFill>
                <a:schemeClr val="dk1"/>
              </a:solidFill>
              <a:effectLst/>
              <a:latin typeface="+mn-lt"/>
              <a:ea typeface="+mn-ea"/>
              <a:cs typeface="+mn-cs"/>
            </a:rPr>
            <a:t>％）、分子は一般会計実質収支額の増等により黒字幅が増大し減（△</a:t>
          </a:r>
          <a:r>
            <a:rPr lang="en-US" altLang="ja-JP" sz="1100">
              <a:solidFill>
                <a:schemeClr val="dk1"/>
              </a:solidFill>
              <a:effectLst/>
              <a:latin typeface="+mn-lt"/>
              <a:ea typeface="+mn-ea"/>
              <a:cs typeface="+mn-cs"/>
            </a:rPr>
            <a:t>370,928</a:t>
          </a:r>
          <a:r>
            <a:rPr lang="ja-JP" altLang="ja-JP" sz="1100">
              <a:solidFill>
                <a:schemeClr val="dk1"/>
              </a:solidFill>
              <a:effectLst/>
              <a:latin typeface="+mn-lt"/>
              <a:ea typeface="+mn-ea"/>
              <a:cs typeface="+mn-cs"/>
            </a:rPr>
            <a:t>千円、△</a:t>
          </a:r>
          <a:r>
            <a:rPr lang="en-US" altLang="ja-JP" sz="1100">
              <a:solidFill>
                <a:schemeClr val="dk1"/>
              </a:solidFill>
              <a:effectLst/>
              <a:latin typeface="+mn-lt"/>
              <a:ea typeface="+mn-ea"/>
              <a:cs typeface="+mn-cs"/>
            </a:rPr>
            <a:t>5.9</a:t>
          </a:r>
          <a:r>
            <a:rPr lang="ja-JP" altLang="ja-JP" sz="1100">
              <a:solidFill>
                <a:schemeClr val="dk1"/>
              </a:solidFill>
              <a:effectLst/>
              <a:latin typeface="+mn-lt"/>
              <a:ea typeface="+mn-ea"/>
              <a:cs typeface="+mn-cs"/>
            </a:rPr>
            <a:t>％）となった。</a:t>
          </a:r>
        </a:p>
        <a:p>
          <a:r>
            <a:rPr lang="ja-JP" altLang="ja-JP" sz="1100">
              <a:solidFill>
                <a:schemeClr val="dk1"/>
              </a:solidFill>
              <a:effectLst/>
              <a:latin typeface="+mn-lt"/>
              <a:ea typeface="+mn-ea"/>
              <a:cs typeface="+mn-cs"/>
            </a:rPr>
            <a:t>結果として、連結実質赤字比率は△</a:t>
          </a:r>
          <a:r>
            <a:rPr lang="en-US" altLang="ja-JP" sz="1100">
              <a:solidFill>
                <a:schemeClr val="dk1"/>
              </a:solidFill>
              <a:effectLst/>
              <a:latin typeface="+mn-lt"/>
              <a:ea typeface="+mn-ea"/>
              <a:cs typeface="+mn-cs"/>
            </a:rPr>
            <a:t>14.83</a:t>
          </a:r>
          <a:r>
            <a:rPr lang="ja-JP" altLang="ja-JP" sz="1100">
              <a:solidFill>
                <a:schemeClr val="dk1"/>
              </a:solidFill>
              <a:effectLst/>
              <a:latin typeface="+mn-lt"/>
              <a:ea typeface="+mn-ea"/>
              <a:cs typeface="+mn-cs"/>
            </a:rPr>
            <a:t>％となり、前年度から</a:t>
          </a:r>
          <a:r>
            <a:rPr lang="en-US" altLang="ja-JP" sz="1100">
              <a:solidFill>
                <a:schemeClr val="dk1"/>
              </a:solidFill>
              <a:effectLst/>
              <a:latin typeface="+mn-lt"/>
              <a:ea typeface="+mn-ea"/>
              <a:cs typeface="+mn-cs"/>
            </a:rPr>
            <a:t>0.13</a:t>
          </a:r>
          <a:r>
            <a:rPr lang="ja-JP" altLang="ja-JP" sz="1100">
              <a:solidFill>
                <a:schemeClr val="dk1"/>
              </a:solidFill>
              <a:effectLst/>
              <a:latin typeface="+mn-lt"/>
              <a:ea typeface="+mn-ea"/>
              <a:cs typeface="+mn-cs"/>
            </a:rPr>
            <a:t>ポイントの増となった。</a:t>
          </a:r>
        </a:p>
        <a:p>
          <a:r>
            <a:rPr lang="ja-JP" altLang="ja-JP" sz="1100">
              <a:solidFill>
                <a:schemeClr val="dk1"/>
              </a:solidFill>
              <a:effectLst/>
              <a:latin typeface="+mn-lt"/>
              <a:ea typeface="+mn-ea"/>
              <a:cs typeface="+mn-cs"/>
            </a:rPr>
            <a:t>令和４年度までの直近５年間の平均は△</a:t>
          </a:r>
          <a:r>
            <a:rPr lang="en-US" altLang="ja-JP" sz="1100">
              <a:solidFill>
                <a:schemeClr val="dk1"/>
              </a:solidFill>
              <a:effectLst/>
              <a:latin typeface="+mn-lt"/>
              <a:ea typeface="+mn-ea"/>
              <a:cs typeface="+mn-cs"/>
            </a:rPr>
            <a:t>13.71</a:t>
          </a:r>
          <a:r>
            <a:rPr lang="ja-JP" altLang="ja-JP" sz="1100">
              <a:solidFill>
                <a:schemeClr val="dk1"/>
              </a:solidFill>
              <a:effectLst/>
              <a:latin typeface="+mn-lt"/>
              <a:ea typeface="+mn-ea"/>
              <a:cs typeface="+mn-cs"/>
            </a:rPr>
            <a:t>％であり、これまで同様に健全な財政を維持していると考えられるが、令和元年度から令和４年度までは新型コロナウイルス感染症の影響で事業の中止・縮小による歳出の減があったことも要因として挙げられる。また、今後は保険給付費の増や下水道設備の予防保全に係る投資といった歳出の増が見込まれるため、引き続き各会計の動きを把握しながら、適切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81</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82</v>
      </c>
      <c r="C2" s="176"/>
      <c r="D2" s="177"/>
    </row>
    <row r="3" spans="1:119" ht="18.75" customHeight="1" thickBot="1" x14ac:dyDescent="0.25">
      <c r="A3" s="175"/>
      <c r="B3" s="393" t="s">
        <v>83</v>
      </c>
      <c r="C3" s="394"/>
      <c r="D3" s="394"/>
      <c r="E3" s="395"/>
      <c r="F3" s="395"/>
      <c r="G3" s="395"/>
      <c r="H3" s="395"/>
      <c r="I3" s="395"/>
      <c r="J3" s="395"/>
      <c r="K3" s="395"/>
      <c r="L3" s="395" t="s">
        <v>84</v>
      </c>
      <c r="M3" s="395"/>
      <c r="N3" s="395"/>
      <c r="O3" s="395"/>
      <c r="P3" s="395"/>
      <c r="Q3" s="395"/>
      <c r="R3" s="402"/>
      <c r="S3" s="402"/>
      <c r="T3" s="402"/>
      <c r="U3" s="402"/>
      <c r="V3" s="403"/>
      <c r="W3" s="377" t="s">
        <v>85</v>
      </c>
      <c r="X3" s="378"/>
      <c r="Y3" s="378"/>
      <c r="Z3" s="378"/>
      <c r="AA3" s="378"/>
      <c r="AB3" s="394"/>
      <c r="AC3" s="402" t="s">
        <v>86</v>
      </c>
      <c r="AD3" s="378"/>
      <c r="AE3" s="378"/>
      <c r="AF3" s="378"/>
      <c r="AG3" s="378"/>
      <c r="AH3" s="378"/>
      <c r="AI3" s="378"/>
      <c r="AJ3" s="378"/>
      <c r="AK3" s="378"/>
      <c r="AL3" s="379"/>
      <c r="AM3" s="377" t="s">
        <v>87</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88</v>
      </c>
      <c r="BO3" s="378"/>
      <c r="BP3" s="378"/>
      <c r="BQ3" s="378"/>
      <c r="BR3" s="378"/>
      <c r="BS3" s="378"/>
      <c r="BT3" s="378"/>
      <c r="BU3" s="379"/>
      <c r="BV3" s="377" t="s">
        <v>89</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90</v>
      </c>
      <c r="CU3" s="378"/>
      <c r="CV3" s="378"/>
      <c r="CW3" s="378"/>
      <c r="CX3" s="378"/>
      <c r="CY3" s="378"/>
      <c r="CZ3" s="378"/>
      <c r="DA3" s="379"/>
      <c r="DB3" s="377" t="s">
        <v>91</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92</v>
      </c>
      <c r="AZ4" s="381"/>
      <c r="BA4" s="381"/>
      <c r="BB4" s="381"/>
      <c r="BC4" s="381"/>
      <c r="BD4" s="381"/>
      <c r="BE4" s="381"/>
      <c r="BF4" s="381"/>
      <c r="BG4" s="381"/>
      <c r="BH4" s="381"/>
      <c r="BI4" s="381"/>
      <c r="BJ4" s="381"/>
      <c r="BK4" s="381"/>
      <c r="BL4" s="381"/>
      <c r="BM4" s="382"/>
      <c r="BN4" s="383">
        <v>79229283</v>
      </c>
      <c r="BO4" s="384"/>
      <c r="BP4" s="384"/>
      <c r="BQ4" s="384"/>
      <c r="BR4" s="384"/>
      <c r="BS4" s="384"/>
      <c r="BT4" s="384"/>
      <c r="BU4" s="385"/>
      <c r="BV4" s="383">
        <v>80799412</v>
      </c>
      <c r="BW4" s="384"/>
      <c r="BX4" s="384"/>
      <c r="BY4" s="384"/>
      <c r="BZ4" s="384"/>
      <c r="CA4" s="384"/>
      <c r="CB4" s="384"/>
      <c r="CC4" s="385"/>
      <c r="CD4" s="386" t="s">
        <v>93</v>
      </c>
      <c r="CE4" s="387"/>
      <c r="CF4" s="387"/>
      <c r="CG4" s="387"/>
      <c r="CH4" s="387"/>
      <c r="CI4" s="387"/>
      <c r="CJ4" s="387"/>
      <c r="CK4" s="387"/>
      <c r="CL4" s="387"/>
      <c r="CM4" s="387"/>
      <c r="CN4" s="387"/>
      <c r="CO4" s="387"/>
      <c r="CP4" s="387"/>
      <c r="CQ4" s="387"/>
      <c r="CR4" s="387"/>
      <c r="CS4" s="388"/>
      <c r="CT4" s="389">
        <v>8.9</v>
      </c>
      <c r="CU4" s="390"/>
      <c r="CV4" s="390"/>
      <c r="CW4" s="390"/>
      <c r="CX4" s="390"/>
      <c r="CY4" s="390"/>
      <c r="CZ4" s="390"/>
      <c r="DA4" s="391"/>
      <c r="DB4" s="389">
        <v>9.1</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94</v>
      </c>
      <c r="AN5" s="450"/>
      <c r="AO5" s="450"/>
      <c r="AP5" s="450"/>
      <c r="AQ5" s="450"/>
      <c r="AR5" s="450"/>
      <c r="AS5" s="450"/>
      <c r="AT5" s="451"/>
      <c r="AU5" s="452" t="s">
        <v>95</v>
      </c>
      <c r="AV5" s="453"/>
      <c r="AW5" s="453"/>
      <c r="AX5" s="453"/>
      <c r="AY5" s="454" t="s">
        <v>96</v>
      </c>
      <c r="AZ5" s="455"/>
      <c r="BA5" s="455"/>
      <c r="BB5" s="455"/>
      <c r="BC5" s="455"/>
      <c r="BD5" s="455"/>
      <c r="BE5" s="455"/>
      <c r="BF5" s="455"/>
      <c r="BG5" s="455"/>
      <c r="BH5" s="455"/>
      <c r="BI5" s="455"/>
      <c r="BJ5" s="455"/>
      <c r="BK5" s="455"/>
      <c r="BL5" s="455"/>
      <c r="BM5" s="456"/>
      <c r="BN5" s="420">
        <v>75071425</v>
      </c>
      <c r="BO5" s="421"/>
      <c r="BP5" s="421"/>
      <c r="BQ5" s="421"/>
      <c r="BR5" s="421"/>
      <c r="BS5" s="421"/>
      <c r="BT5" s="421"/>
      <c r="BU5" s="422"/>
      <c r="BV5" s="420">
        <v>76957203</v>
      </c>
      <c r="BW5" s="421"/>
      <c r="BX5" s="421"/>
      <c r="BY5" s="421"/>
      <c r="BZ5" s="421"/>
      <c r="CA5" s="421"/>
      <c r="CB5" s="421"/>
      <c r="CC5" s="422"/>
      <c r="CD5" s="423" t="s">
        <v>97</v>
      </c>
      <c r="CE5" s="424"/>
      <c r="CF5" s="424"/>
      <c r="CG5" s="424"/>
      <c r="CH5" s="424"/>
      <c r="CI5" s="424"/>
      <c r="CJ5" s="424"/>
      <c r="CK5" s="424"/>
      <c r="CL5" s="424"/>
      <c r="CM5" s="424"/>
      <c r="CN5" s="424"/>
      <c r="CO5" s="424"/>
      <c r="CP5" s="424"/>
      <c r="CQ5" s="424"/>
      <c r="CR5" s="424"/>
      <c r="CS5" s="425"/>
      <c r="CT5" s="417">
        <v>81.2</v>
      </c>
      <c r="CU5" s="418"/>
      <c r="CV5" s="418"/>
      <c r="CW5" s="418"/>
      <c r="CX5" s="418"/>
      <c r="CY5" s="418"/>
      <c r="CZ5" s="418"/>
      <c r="DA5" s="419"/>
      <c r="DB5" s="417">
        <v>84.2</v>
      </c>
      <c r="DC5" s="418"/>
      <c r="DD5" s="418"/>
      <c r="DE5" s="418"/>
      <c r="DF5" s="418"/>
      <c r="DG5" s="418"/>
      <c r="DH5" s="418"/>
      <c r="DI5" s="419"/>
    </row>
    <row r="6" spans="1:119" ht="18.75" customHeight="1" x14ac:dyDescent="0.2">
      <c r="A6" s="175"/>
      <c r="B6" s="426" t="s">
        <v>98</v>
      </c>
      <c r="C6" s="427"/>
      <c r="D6" s="427"/>
      <c r="E6" s="428"/>
      <c r="F6" s="428"/>
      <c r="G6" s="428"/>
      <c r="H6" s="428"/>
      <c r="I6" s="428"/>
      <c r="J6" s="428"/>
      <c r="K6" s="428"/>
      <c r="L6" s="428" t="s">
        <v>99</v>
      </c>
      <c r="M6" s="428"/>
      <c r="N6" s="428"/>
      <c r="O6" s="428"/>
      <c r="P6" s="428"/>
      <c r="Q6" s="428"/>
      <c r="R6" s="432"/>
      <c r="S6" s="432"/>
      <c r="T6" s="432"/>
      <c r="U6" s="432"/>
      <c r="V6" s="433"/>
      <c r="W6" s="436" t="s">
        <v>100</v>
      </c>
      <c r="X6" s="437"/>
      <c r="Y6" s="437"/>
      <c r="Z6" s="437"/>
      <c r="AA6" s="437"/>
      <c r="AB6" s="427"/>
      <c r="AC6" s="440" t="s">
        <v>101</v>
      </c>
      <c r="AD6" s="441"/>
      <c r="AE6" s="441"/>
      <c r="AF6" s="441"/>
      <c r="AG6" s="441"/>
      <c r="AH6" s="441"/>
      <c r="AI6" s="441"/>
      <c r="AJ6" s="441"/>
      <c r="AK6" s="441"/>
      <c r="AL6" s="442"/>
      <c r="AM6" s="449" t="s">
        <v>102</v>
      </c>
      <c r="AN6" s="450"/>
      <c r="AO6" s="450"/>
      <c r="AP6" s="450"/>
      <c r="AQ6" s="450"/>
      <c r="AR6" s="450"/>
      <c r="AS6" s="450"/>
      <c r="AT6" s="451"/>
      <c r="AU6" s="452" t="s">
        <v>103</v>
      </c>
      <c r="AV6" s="453"/>
      <c r="AW6" s="453"/>
      <c r="AX6" s="453"/>
      <c r="AY6" s="454" t="s">
        <v>104</v>
      </c>
      <c r="AZ6" s="455"/>
      <c r="BA6" s="455"/>
      <c r="BB6" s="455"/>
      <c r="BC6" s="455"/>
      <c r="BD6" s="455"/>
      <c r="BE6" s="455"/>
      <c r="BF6" s="455"/>
      <c r="BG6" s="455"/>
      <c r="BH6" s="455"/>
      <c r="BI6" s="455"/>
      <c r="BJ6" s="455"/>
      <c r="BK6" s="455"/>
      <c r="BL6" s="455"/>
      <c r="BM6" s="456"/>
      <c r="BN6" s="420">
        <v>4157858</v>
      </c>
      <c r="BO6" s="421"/>
      <c r="BP6" s="421"/>
      <c r="BQ6" s="421"/>
      <c r="BR6" s="421"/>
      <c r="BS6" s="421"/>
      <c r="BT6" s="421"/>
      <c r="BU6" s="422"/>
      <c r="BV6" s="420">
        <v>3842209</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81.2</v>
      </c>
      <c r="CU6" s="458"/>
      <c r="CV6" s="458"/>
      <c r="CW6" s="458"/>
      <c r="CX6" s="458"/>
      <c r="CY6" s="458"/>
      <c r="CZ6" s="458"/>
      <c r="DA6" s="459"/>
      <c r="DB6" s="457">
        <v>84.2</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107</v>
      </c>
      <c r="AV7" s="453"/>
      <c r="AW7" s="453"/>
      <c r="AX7" s="453"/>
      <c r="AY7" s="454" t="s">
        <v>108</v>
      </c>
      <c r="AZ7" s="455"/>
      <c r="BA7" s="455"/>
      <c r="BB7" s="455"/>
      <c r="BC7" s="455"/>
      <c r="BD7" s="455"/>
      <c r="BE7" s="455"/>
      <c r="BF7" s="455"/>
      <c r="BG7" s="455"/>
      <c r="BH7" s="455"/>
      <c r="BI7" s="455"/>
      <c r="BJ7" s="455"/>
      <c r="BK7" s="455"/>
      <c r="BL7" s="455"/>
      <c r="BM7" s="456"/>
      <c r="BN7" s="420">
        <v>182140</v>
      </c>
      <c r="BO7" s="421"/>
      <c r="BP7" s="421"/>
      <c r="BQ7" s="421"/>
      <c r="BR7" s="421"/>
      <c r="BS7" s="421"/>
      <c r="BT7" s="421"/>
      <c r="BU7" s="422"/>
      <c r="BV7" s="420">
        <v>26127</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44663927</v>
      </c>
      <c r="CU7" s="421"/>
      <c r="CV7" s="421"/>
      <c r="CW7" s="421"/>
      <c r="CX7" s="421"/>
      <c r="CY7" s="421"/>
      <c r="CZ7" s="421"/>
      <c r="DA7" s="422"/>
      <c r="DB7" s="420">
        <v>41801596</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111</v>
      </c>
      <c r="AV8" s="453"/>
      <c r="AW8" s="453"/>
      <c r="AX8" s="453"/>
      <c r="AY8" s="454" t="s">
        <v>112</v>
      </c>
      <c r="AZ8" s="455"/>
      <c r="BA8" s="455"/>
      <c r="BB8" s="455"/>
      <c r="BC8" s="455"/>
      <c r="BD8" s="455"/>
      <c r="BE8" s="455"/>
      <c r="BF8" s="455"/>
      <c r="BG8" s="455"/>
      <c r="BH8" s="455"/>
      <c r="BI8" s="455"/>
      <c r="BJ8" s="455"/>
      <c r="BK8" s="455"/>
      <c r="BL8" s="455"/>
      <c r="BM8" s="456"/>
      <c r="BN8" s="420">
        <v>3975718</v>
      </c>
      <c r="BO8" s="421"/>
      <c r="BP8" s="421"/>
      <c r="BQ8" s="421"/>
      <c r="BR8" s="421"/>
      <c r="BS8" s="421"/>
      <c r="BT8" s="421"/>
      <c r="BU8" s="422"/>
      <c r="BV8" s="420">
        <v>3816082</v>
      </c>
      <c r="BW8" s="421"/>
      <c r="BX8" s="421"/>
      <c r="BY8" s="421"/>
      <c r="BZ8" s="421"/>
      <c r="CA8" s="421"/>
      <c r="CB8" s="421"/>
      <c r="CC8" s="422"/>
      <c r="CD8" s="423" t="s">
        <v>113</v>
      </c>
      <c r="CE8" s="424"/>
      <c r="CF8" s="424"/>
      <c r="CG8" s="424"/>
      <c r="CH8" s="424"/>
      <c r="CI8" s="424"/>
      <c r="CJ8" s="424"/>
      <c r="CK8" s="424"/>
      <c r="CL8" s="424"/>
      <c r="CM8" s="424"/>
      <c r="CN8" s="424"/>
      <c r="CO8" s="424"/>
      <c r="CP8" s="424"/>
      <c r="CQ8" s="424"/>
      <c r="CR8" s="424"/>
      <c r="CS8" s="425"/>
      <c r="CT8" s="460">
        <v>1.48</v>
      </c>
      <c r="CU8" s="461"/>
      <c r="CV8" s="461"/>
      <c r="CW8" s="461"/>
      <c r="CX8" s="461"/>
      <c r="CY8" s="461"/>
      <c r="CZ8" s="461"/>
      <c r="DA8" s="462"/>
      <c r="DB8" s="460">
        <v>1.48</v>
      </c>
      <c r="DC8" s="461"/>
      <c r="DD8" s="461"/>
      <c r="DE8" s="461"/>
      <c r="DF8" s="461"/>
      <c r="DG8" s="461"/>
      <c r="DH8" s="461"/>
      <c r="DI8" s="462"/>
    </row>
    <row r="9" spans="1:119" ht="18.75" customHeight="1" thickBot="1" x14ac:dyDescent="0.25">
      <c r="A9" s="175"/>
      <c r="B9" s="414" t="s">
        <v>114</v>
      </c>
      <c r="C9" s="415"/>
      <c r="D9" s="415"/>
      <c r="E9" s="415"/>
      <c r="F9" s="415"/>
      <c r="G9" s="415"/>
      <c r="H9" s="415"/>
      <c r="I9" s="415"/>
      <c r="J9" s="415"/>
      <c r="K9" s="463"/>
      <c r="L9" s="464" t="s">
        <v>115</v>
      </c>
      <c r="M9" s="465"/>
      <c r="N9" s="465"/>
      <c r="O9" s="465"/>
      <c r="P9" s="465"/>
      <c r="Q9" s="466"/>
      <c r="R9" s="467">
        <v>150149</v>
      </c>
      <c r="S9" s="468"/>
      <c r="T9" s="468"/>
      <c r="U9" s="468"/>
      <c r="V9" s="469"/>
      <c r="W9" s="377" t="s">
        <v>116</v>
      </c>
      <c r="X9" s="378"/>
      <c r="Y9" s="378"/>
      <c r="Z9" s="378"/>
      <c r="AA9" s="378"/>
      <c r="AB9" s="378"/>
      <c r="AC9" s="378"/>
      <c r="AD9" s="378"/>
      <c r="AE9" s="378"/>
      <c r="AF9" s="378"/>
      <c r="AG9" s="378"/>
      <c r="AH9" s="378"/>
      <c r="AI9" s="378"/>
      <c r="AJ9" s="378"/>
      <c r="AK9" s="378"/>
      <c r="AL9" s="379"/>
      <c r="AM9" s="449" t="s">
        <v>117</v>
      </c>
      <c r="AN9" s="450"/>
      <c r="AO9" s="450"/>
      <c r="AP9" s="450"/>
      <c r="AQ9" s="450"/>
      <c r="AR9" s="450"/>
      <c r="AS9" s="450"/>
      <c r="AT9" s="451"/>
      <c r="AU9" s="452" t="s">
        <v>95</v>
      </c>
      <c r="AV9" s="453"/>
      <c r="AW9" s="453"/>
      <c r="AX9" s="453"/>
      <c r="AY9" s="454" t="s">
        <v>118</v>
      </c>
      <c r="AZ9" s="455"/>
      <c r="BA9" s="455"/>
      <c r="BB9" s="455"/>
      <c r="BC9" s="455"/>
      <c r="BD9" s="455"/>
      <c r="BE9" s="455"/>
      <c r="BF9" s="455"/>
      <c r="BG9" s="455"/>
      <c r="BH9" s="455"/>
      <c r="BI9" s="455"/>
      <c r="BJ9" s="455"/>
      <c r="BK9" s="455"/>
      <c r="BL9" s="455"/>
      <c r="BM9" s="456"/>
      <c r="BN9" s="420">
        <v>159636</v>
      </c>
      <c r="BO9" s="421"/>
      <c r="BP9" s="421"/>
      <c r="BQ9" s="421"/>
      <c r="BR9" s="421"/>
      <c r="BS9" s="421"/>
      <c r="BT9" s="421"/>
      <c r="BU9" s="422"/>
      <c r="BV9" s="420">
        <v>-458367</v>
      </c>
      <c r="BW9" s="421"/>
      <c r="BX9" s="421"/>
      <c r="BY9" s="421"/>
      <c r="BZ9" s="421"/>
      <c r="CA9" s="421"/>
      <c r="CB9" s="421"/>
      <c r="CC9" s="422"/>
      <c r="CD9" s="423" t="s">
        <v>119</v>
      </c>
      <c r="CE9" s="424"/>
      <c r="CF9" s="424"/>
      <c r="CG9" s="424"/>
      <c r="CH9" s="424"/>
      <c r="CI9" s="424"/>
      <c r="CJ9" s="424"/>
      <c r="CK9" s="424"/>
      <c r="CL9" s="424"/>
      <c r="CM9" s="424"/>
      <c r="CN9" s="424"/>
      <c r="CO9" s="424"/>
      <c r="CP9" s="424"/>
      <c r="CQ9" s="424"/>
      <c r="CR9" s="424"/>
      <c r="CS9" s="425"/>
      <c r="CT9" s="417">
        <v>2.6</v>
      </c>
      <c r="CU9" s="418"/>
      <c r="CV9" s="418"/>
      <c r="CW9" s="418"/>
      <c r="CX9" s="418"/>
      <c r="CY9" s="418"/>
      <c r="CZ9" s="418"/>
      <c r="DA9" s="419"/>
      <c r="DB9" s="417">
        <v>2.8</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120</v>
      </c>
      <c r="M10" s="450"/>
      <c r="N10" s="450"/>
      <c r="O10" s="450"/>
      <c r="P10" s="450"/>
      <c r="Q10" s="451"/>
      <c r="R10" s="471">
        <v>144730</v>
      </c>
      <c r="S10" s="472"/>
      <c r="T10" s="472"/>
      <c r="U10" s="472"/>
      <c r="V10" s="473"/>
      <c r="W10" s="408"/>
      <c r="X10" s="409"/>
      <c r="Y10" s="409"/>
      <c r="Z10" s="409"/>
      <c r="AA10" s="409"/>
      <c r="AB10" s="409"/>
      <c r="AC10" s="409"/>
      <c r="AD10" s="409"/>
      <c r="AE10" s="409"/>
      <c r="AF10" s="409"/>
      <c r="AG10" s="409"/>
      <c r="AH10" s="409"/>
      <c r="AI10" s="409"/>
      <c r="AJ10" s="409"/>
      <c r="AK10" s="409"/>
      <c r="AL10" s="412"/>
      <c r="AM10" s="449" t="s">
        <v>121</v>
      </c>
      <c r="AN10" s="450"/>
      <c r="AO10" s="450"/>
      <c r="AP10" s="450"/>
      <c r="AQ10" s="450"/>
      <c r="AR10" s="450"/>
      <c r="AS10" s="450"/>
      <c r="AT10" s="451"/>
      <c r="AU10" s="452" t="s">
        <v>122</v>
      </c>
      <c r="AV10" s="453"/>
      <c r="AW10" s="453"/>
      <c r="AX10" s="453"/>
      <c r="AY10" s="454" t="s">
        <v>123</v>
      </c>
      <c r="AZ10" s="455"/>
      <c r="BA10" s="455"/>
      <c r="BB10" s="455"/>
      <c r="BC10" s="455"/>
      <c r="BD10" s="455"/>
      <c r="BE10" s="455"/>
      <c r="BF10" s="455"/>
      <c r="BG10" s="455"/>
      <c r="BH10" s="455"/>
      <c r="BI10" s="455"/>
      <c r="BJ10" s="455"/>
      <c r="BK10" s="455"/>
      <c r="BL10" s="455"/>
      <c r="BM10" s="456"/>
      <c r="BN10" s="420">
        <v>770098</v>
      </c>
      <c r="BO10" s="421"/>
      <c r="BP10" s="421"/>
      <c r="BQ10" s="421"/>
      <c r="BR10" s="421"/>
      <c r="BS10" s="421"/>
      <c r="BT10" s="421"/>
      <c r="BU10" s="422"/>
      <c r="BV10" s="420">
        <v>540829</v>
      </c>
      <c r="BW10" s="421"/>
      <c r="BX10" s="421"/>
      <c r="BY10" s="421"/>
      <c r="BZ10" s="421"/>
      <c r="CA10" s="421"/>
      <c r="CB10" s="421"/>
      <c r="CC10" s="422"/>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125</v>
      </c>
      <c r="M11" s="475"/>
      <c r="N11" s="475"/>
      <c r="O11" s="475"/>
      <c r="P11" s="475"/>
      <c r="Q11" s="476"/>
      <c r="R11" s="477" t="s">
        <v>126</v>
      </c>
      <c r="S11" s="478"/>
      <c r="T11" s="478"/>
      <c r="U11" s="478"/>
      <c r="V11" s="479"/>
      <c r="W11" s="408"/>
      <c r="X11" s="409"/>
      <c r="Y11" s="409"/>
      <c r="Z11" s="409"/>
      <c r="AA11" s="409"/>
      <c r="AB11" s="409"/>
      <c r="AC11" s="409"/>
      <c r="AD11" s="409"/>
      <c r="AE11" s="409"/>
      <c r="AF11" s="409"/>
      <c r="AG11" s="409"/>
      <c r="AH11" s="409"/>
      <c r="AI11" s="409"/>
      <c r="AJ11" s="409"/>
      <c r="AK11" s="409"/>
      <c r="AL11" s="412"/>
      <c r="AM11" s="449" t="s">
        <v>127</v>
      </c>
      <c r="AN11" s="450"/>
      <c r="AO11" s="450"/>
      <c r="AP11" s="450"/>
      <c r="AQ11" s="450"/>
      <c r="AR11" s="450"/>
      <c r="AS11" s="450"/>
      <c r="AT11" s="451"/>
      <c r="AU11" s="452" t="s">
        <v>95</v>
      </c>
      <c r="AV11" s="453"/>
      <c r="AW11" s="453"/>
      <c r="AX11" s="453"/>
      <c r="AY11" s="454" t="s">
        <v>128</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129</v>
      </c>
      <c r="CE11" s="424"/>
      <c r="CF11" s="424"/>
      <c r="CG11" s="424"/>
      <c r="CH11" s="424"/>
      <c r="CI11" s="424"/>
      <c r="CJ11" s="424"/>
      <c r="CK11" s="424"/>
      <c r="CL11" s="424"/>
      <c r="CM11" s="424"/>
      <c r="CN11" s="424"/>
      <c r="CO11" s="424"/>
      <c r="CP11" s="424"/>
      <c r="CQ11" s="424"/>
      <c r="CR11" s="424"/>
      <c r="CS11" s="425"/>
      <c r="CT11" s="460" t="s">
        <v>130</v>
      </c>
      <c r="CU11" s="461"/>
      <c r="CV11" s="461"/>
      <c r="CW11" s="461"/>
      <c r="CX11" s="461"/>
      <c r="CY11" s="461"/>
      <c r="CZ11" s="461"/>
      <c r="DA11" s="462"/>
      <c r="DB11" s="460" t="s">
        <v>131</v>
      </c>
      <c r="DC11" s="461"/>
      <c r="DD11" s="461"/>
      <c r="DE11" s="461"/>
      <c r="DF11" s="461"/>
      <c r="DG11" s="461"/>
      <c r="DH11" s="461"/>
      <c r="DI11" s="462"/>
    </row>
    <row r="12" spans="1:119" ht="18.75" customHeight="1" x14ac:dyDescent="0.2">
      <c r="A12" s="175"/>
      <c r="B12" s="480" t="s">
        <v>132</v>
      </c>
      <c r="C12" s="481"/>
      <c r="D12" s="481"/>
      <c r="E12" s="481"/>
      <c r="F12" s="481"/>
      <c r="G12" s="481"/>
      <c r="H12" s="481"/>
      <c r="I12" s="481"/>
      <c r="J12" s="481"/>
      <c r="K12" s="482"/>
      <c r="L12" s="489" t="s">
        <v>133</v>
      </c>
      <c r="M12" s="490"/>
      <c r="N12" s="490"/>
      <c r="O12" s="490"/>
      <c r="P12" s="490"/>
      <c r="Q12" s="491"/>
      <c r="R12" s="492">
        <v>147964</v>
      </c>
      <c r="S12" s="493"/>
      <c r="T12" s="493"/>
      <c r="U12" s="493"/>
      <c r="V12" s="494"/>
      <c r="W12" s="495" t="s">
        <v>1</v>
      </c>
      <c r="X12" s="453"/>
      <c r="Y12" s="453"/>
      <c r="Z12" s="453"/>
      <c r="AA12" s="453"/>
      <c r="AB12" s="496"/>
      <c r="AC12" s="497" t="s">
        <v>134</v>
      </c>
      <c r="AD12" s="498"/>
      <c r="AE12" s="498"/>
      <c r="AF12" s="498"/>
      <c r="AG12" s="499"/>
      <c r="AH12" s="497" t="s">
        <v>135</v>
      </c>
      <c r="AI12" s="498"/>
      <c r="AJ12" s="498"/>
      <c r="AK12" s="498"/>
      <c r="AL12" s="500"/>
      <c r="AM12" s="449" t="s">
        <v>136</v>
      </c>
      <c r="AN12" s="450"/>
      <c r="AO12" s="450"/>
      <c r="AP12" s="450"/>
      <c r="AQ12" s="450"/>
      <c r="AR12" s="450"/>
      <c r="AS12" s="450"/>
      <c r="AT12" s="451"/>
      <c r="AU12" s="452" t="s">
        <v>137</v>
      </c>
      <c r="AV12" s="453"/>
      <c r="AW12" s="453"/>
      <c r="AX12" s="453"/>
      <c r="AY12" s="454" t="s">
        <v>138</v>
      </c>
      <c r="AZ12" s="455"/>
      <c r="BA12" s="455"/>
      <c r="BB12" s="455"/>
      <c r="BC12" s="455"/>
      <c r="BD12" s="455"/>
      <c r="BE12" s="455"/>
      <c r="BF12" s="455"/>
      <c r="BG12" s="455"/>
      <c r="BH12" s="455"/>
      <c r="BI12" s="455"/>
      <c r="BJ12" s="455"/>
      <c r="BK12" s="455"/>
      <c r="BL12" s="455"/>
      <c r="BM12" s="456"/>
      <c r="BN12" s="420">
        <v>769418</v>
      </c>
      <c r="BO12" s="421"/>
      <c r="BP12" s="421"/>
      <c r="BQ12" s="421"/>
      <c r="BR12" s="421"/>
      <c r="BS12" s="421"/>
      <c r="BT12" s="421"/>
      <c r="BU12" s="422"/>
      <c r="BV12" s="420">
        <v>500000</v>
      </c>
      <c r="BW12" s="421"/>
      <c r="BX12" s="421"/>
      <c r="BY12" s="421"/>
      <c r="BZ12" s="421"/>
      <c r="CA12" s="421"/>
      <c r="CB12" s="421"/>
      <c r="CC12" s="422"/>
      <c r="CD12" s="423" t="s">
        <v>139</v>
      </c>
      <c r="CE12" s="424"/>
      <c r="CF12" s="424"/>
      <c r="CG12" s="424"/>
      <c r="CH12" s="424"/>
      <c r="CI12" s="424"/>
      <c r="CJ12" s="424"/>
      <c r="CK12" s="424"/>
      <c r="CL12" s="424"/>
      <c r="CM12" s="424"/>
      <c r="CN12" s="424"/>
      <c r="CO12" s="424"/>
      <c r="CP12" s="424"/>
      <c r="CQ12" s="424"/>
      <c r="CR12" s="424"/>
      <c r="CS12" s="425"/>
      <c r="CT12" s="460" t="s">
        <v>140</v>
      </c>
      <c r="CU12" s="461"/>
      <c r="CV12" s="461"/>
      <c r="CW12" s="461"/>
      <c r="CX12" s="461"/>
      <c r="CY12" s="461"/>
      <c r="CZ12" s="461"/>
      <c r="DA12" s="462"/>
      <c r="DB12" s="460" t="s">
        <v>140</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141</v>
      </c>
      <c r="N13" s="512"/>
      <c r="O13" s="512"/>
      <c r="P13" s="512"/>
      <c r="Q13" s="513"/>
      <c r="R13" s="504">
        <v>144660</v>
      </c>
      <c r="S13" s="505"/>
      <c r="T13" s="505"/>
      <c r="U13" s="505"/>
      <c r="V13" s="506"/>
      <c r="W13" s="436" t="s">
        <v>142</v>
      </c>
      <c r="X13" s="437"/>
      <c r="Y13" s="437"/>
      <c r="Z13" s="437"/>
      <c r="AA13" s="437"/>
      <c r="AB13" s="427"/>
      <c r="AC13" s="471">
        <v>236</v>
      </c>
      <c r="AD13" s="472"/>
      <c r="AE13" s="472"/>
      <c r="AF13" s="472"/>
      <c r="AG13" s="514"/>
      <c r="AH13" s="471">
        <v>231</v>
      </c>
      <c r="AI13" s="472"/>
      <c r="AJ13" s="472"/>
      <c r="AK13" s="472"/>
      <c r="AL13" s="473"/>
      <c r="AM13" s="449" t="s">
        <v>143</v>
      </c>
      <c r="AN13" s="450"/>
      <c r="AO13" s="450"/>
      <c r="AP13" s="450"/>
      <c r="AQ13" s="450"/>
      <c r="AR13" s="450"/>
      <c r="AS13" s="450"/>
      <c r="AT13" s="451"/>
      <c r="AU13" s="452" t="s">
        <v>144</v>
      </c>
      <c r="AV13" s="453"/>
      <c r="AW13" s="453"/>
      <c r="AX13" s="453"/>
      <c r="AY13" s="454" t="s">
        <v>145</v>
      </c>
      <c r="AZ13" s="455"/>
      <c r="BA13" s="455"/>
      <c r="BB13" s="455"/>
      <c r="BC13" s="455"/>
      <c r="BD13" s="455"/>
      <c r="BE13" s="455"/>
      <c r="BF13" s="455"/>
      <c r="BG13" s="455"/>
      <c r="BH13" s="455"/>
      <c r="BI13" s="455"/>
      <c r="BJ13" s="455"/>
      <c r="BK13" s="455"/>
      <c r="BL13" s="455"/>
      <c r="BM13" s="456"/>
      <c r="BN13" s="420">
        <v>160316</v>
      </c>
      <c r="BO13" s="421"/>
      <c r="BP13" s="421"/>
      <c r="BQ13" s="421"/>
      <c r="BR13" s="421"/>
      <c r="BS13" s="421"/>
      <c r="BT13" s="421"/>
      <c r="BU13" s="422"/>
      <c r="BV13" s="420">
        <v>-417538</v>
      </c>
      <c r="BW13" s="421"/>
      <c r="BX13" s="421"/>
      <c r="BY13" s="421"/>
      <c r="BZ13" s="421"/>
      <c r="CA13" s="421"/>
      <c r="CB13" s="421"/>
      <c r="CC13" s="422"/>
      <c r="CD13" s="423" t="s">
        <v>146</v>
      </c>
      <c r="CE13" s="424"/>
      <c r="CF13" s="424"/>
      <c r="CG13" s="424"/>
      <c r="CH13" s="424"/>
      <c r="CI13" s="424"/>
      <c r="CJ13" s="424"/>
      <c r="CK13" s="424"/>
      <c r="CL13" s="424"/>
      <c r="CM13" s="424"/>
      <c r="CN13" s="424"/>
      <c r="CO13" s="424"/>
      <c r="CP13" s="424"/>
      <c r="CQ13" s="424"/>
      <c r="CR13" s="424"/>
      <c r="CS13" s="425"/>
      <c r="CT13" s="417">
        <v>-1</v>
      </c>
      <c r="CU13" s="418"/>
      <c r="CV13" s="418"/>
      <c r="CW13" s="418"/>
      <c r="CX13" s="418"/>
      <c r="CY13" s="418"/>
      <c r="CZ13" s="418"/>
      <c r="DA13" s="419"/>
      <c r="DB13" s="417">
        <v>-1.1000000000000001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147</v>
      </c>
      <c r="M14" s="502"/>
      <c r="N14" s="502"/>
      <c r="O14" s="502"/>
      <c r="P14" s="502"/>
      <c r="Q14" s="503"/>
      <c r="R14" s="504">
        <v>148025</v>
      </c>
      <c r="S14" s="505"/>
      <c r="T14" s="505"/>
      <c r="U14" s="505"/>
      <c r="V14" s="506"/>
      <c r="W14" s="410"/>
      <c r="X14" s="411"/>
      <c r="Y14" s="411"/>
      <c r="Z14" s="411"/>
      <c r="AA14" s="411"/>
      <c r="AB14" s="400"/>
      <c r="AC14" s="507">
        <v>0.4</v>
      </c>
      <c r="AD14" s="508"/>
      <c r="AE14" s="508"/>
      <c r="AF14" s="508"/>
      <c r="AG14" s="509"/>
      <c r="AH14" s="507">
        <v>0.4</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148</v>
      </c>
      <c r="CE14" s="516"/>
      <c r="CF14" s="516"/>
      <c r="CG14" s="516"/>
      <c r="CH14" s="516"/>
      <c r="CI14" s="516"/>
      <c r="CJ14" s="516"/>
      <c r="CK14" s="516"/>
      <c r="CL14" s="516"/>
      <c r="CM14" s="516"/>
      <c r="CN14" s="516"/>
      <c r="CO14" s="516"/>
      <c r="CP14" s="516"/>
      <c r="CQ14" s="516"/>
      <c r="CR14" s="516"/>
      <c r="CS14" s="517"/>
      <c r="CT14" s="518" t="s">
        <v>130</v>
      </c>
      <c r="CU14" s="519"/>
      <c r="CV14" s="519"/>
      <c r="CW14" s="519"/>
      <c r="CX14" s="519"/>
      <c r="CY14" s="519"/>
      <c r="CZ14" s="519"/>
      <c r="DA14" s="520"/>
      <c r="DB14" s="518" t="s">
        <v>140</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149</v>
      </c>
      <c r="N15" s="512"/>
      <c r="O15" s="512"/>
      <c r="P15" s="512"/>
      <c r="Q15" s="513"/>
      <c r="R15" s="504">
        <v>144942</v>
      </c>
      <c r="S15" s="505"/>
      <c r="T15" s="505"/>
      <c r="U15" s="505"/>
      <c r="V15" s="506"/>
      <c r="W15" s="436" t="s">
        <v>150</v>
      </c>
      <c r="X15" s="437"/>
      <c r="Y15" s="437"/>
      <c r="Z15" s="437"/>
      <c r="AA15" s="437"/>
      <c r="AB15" s="427"/>
      <c r="AC15" s="471">
        <v>7385</v>
      </c>
      <c r="AD15" s="472"/>
      <c r="AE15" s="472"/>
      <c r="AF15" s="472"/>
      <c r="AG15" s="514"/>
      <c r="AH15" s="471">
        <v>8087</v>
      </c>
      <c r="AI15" s="472"/>
      <c r="AJ15" s="472"/>
      <c r="AK15" s="472"/>
      <c r="AL15" s="473"/>
      <c r="AM15" s="449"/>
      <c r="AN15" s="450"/>
      <c r="AO15" s="450"/>
      <c r="AP15" s="450"/>
      <c r="AQ15" s="450"/>
      <c r="AR15" s="450"/>
      <c r="AS15" s="450"/>
      <c r="AT15" s="451"/>
      <c r="AU15" s="452"/>
      <c r="AV15" s="453"/>
      <c r="AW15" s="453"/>
      <c r="AX15" s="453"/>
      <c r="AY15" s="380" t="s">
        <v>151</v>
      </c>
      <c r="AZ15" s="381"/>
      <c r="BA15" s="381"/>
      <c r="BB15" s="381"/>
      <c r="BC15" s="381"/>
      <c r="BD15" s="381"/>
      <c r="BE15" s="381"/>
      <c r="BF15" s="381"/>
      <c r="BG15" s="381"/>
      <c r="BH15" s="381"/>
      <c r="BI15" s="381"/>
      <c r="BJ15" s="381"/>
      <c r="BK15" s="381"/>
      <c r="BL15" s="381"/>
      <c r="BM15" s="382"/>
      <c r="BN15" s="383">
        <v>33682473</v>
      </c>
      <c r="BO15" s="384"/>
      <c r="BP15" s="384"/>
      <c r="BQ15" s="384"/>
      <c r="BR15" s="384"/>
      <c r="BS15" s="384"/>
      <c r="BT15" s="384"/>
      <c r="BU15" s="385"/>
      <c r="BV15" s="383">
        <v>31600005</v>
      </c>
      <c r="BW15" s="384"/>
      <c r="BX15" s="384"/>
      <c r="BY15" s="384"/>
      <c r="BZ15" s="384"/>
      <c r="CA15" s="384"/>
      <c r="CB15" s="384"/>
      <c r="CC15" s="385"/>
      <c r="CD15" s="521" t="s">
        <v>152</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153</v>
      </c>
      <c r="M16" s="524"/>
      <c r="N16" s="524"/>
      <c r="O16" s="524"/>
      <c r="P16" s="524"/>
      <c r="Q16" s="525"/>
      <c r="R16" s="526" t="s">
        <v>154</v>
      </c>
      <c r="S16" s="527"/>
      <c r="T16" s="527"/>
      <c r="U16" s="527"/>
      <c r="V16" s="528"/>
      <c r="W16" s="410"/>
      <c r="X16" s="411"/>
      <c r="Y16" s="411"/>
      <c r="Z16" s="411"/>
      <c r="AA16" s="411"/>
      <c r="AB16" s="400"/>
      <c r="AC16" s="507">
        <v>11.8</v>
      </c>
      <c r="AD16" s="508"/>
      <c r="AE16" s="508"/>
      <c r="AF16" s="508"/>
      <c r="AG16" s="509"/>
      <c r="AH16" s="507">
        <v>13.4</v>
      </c>
      <c r="AI16" s="508"/>
      <c r="AJ16" s="508"/>
      <c r="AK16" s="508"/>
      <c r="AL16" s="510"/>
      <c r="AM16" s="449"/>
      <c r="AN16" s="450"/>
      <c r="AO16" s="450"/>
      <c r="AP16" s="450"/>
      <c r="AQ16" s="450"/>
      <c r="AR16" s="450"/>
      <c r="AS16" s="450"/>
      <c r="AT16" s="451"/>
      <c r="AU16" s="452"/>
      <c r="AV16" s="453"/>
      <c r="AW16" s="453"/>
      <c r="AX16" s="453"/>
      <c r="AY16" s="454" t="s">
        <v>155</v>
      </c>
      <c r="AZ16" s="455"/>
      <c r="BA16" s="455"/>
      <c r="BB16" s="455"/>
      <c r="BC16" s="455"/>
      <c r="BD16" s="455"/>
      <c r="BE16" s="455"/>
      <c r="BF16" s="455"/>
      <c r="BG16" s="455"/>
      <c r="BH16" s="455"/>
      <c r="BI16" s="455"/>
      <c r="BJ16" s="455"/>
      <c r="BK16" s="455"/>
      <c r="BL16" s="455"/>
      <c r="BM16" s="456"/>
      <c r="BN16" s="420">
        <v>22200747</v>
      </c>
      <c r="BO16" s="421"/>
      <c r="BP16" s="421"/>
      <c r="BQ16" s="421"/>
      <c r="BR16" s="421"/>
      <c r="BS16" s="421"/>
      <c r="BT16" s="421"/>
      <c r="BU16" s="422"/>
      <c r="BV16" s="420">
        <v>22340377</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156</v>
      </c>
      <c r="N17" s="532"/>
      <c r="O17" s="532"/>
      <c r="P17" s="532"/>
      <c r="Q17" s="533"/>
      <c r="R17" s="526" t="s">
        <v>157</v>
      </c>
      <c r="S17" s="527"/>
      <c r="T17" s="527"/>
      <c r="U17" s="527"/>
      <c r="V17" s="528"/>
      <c r="W17" s="436" t="s">
        <v>158</v>
      </c>
      <c r="X17" s="437"/>
      <c r="Y17" s="437"/>
      <c r="Z17" s="437"/>
      <c r="AA17" s="437"/>
      <c r="AB17" s="427"/>
      <c r="AC17" s="471">
        <v>54862</v>
      </c>
      <c r="AD17" s="472"/>
      <c r="AE17" s="472"/>
      <c r="AF17" s="472"/>
      <c r="AG17" s="514"/>
      <c r="AH17" s="471">
        <v>51979</v>
      </c>
      <c r="AI17" s="472"/>
      <c r="AJ17" s="472"/>
      <c r="AK17" s="472"/>
      <c r="AL17" s="473"/>
      <c r="AM17" s="449"/>
      <c r="AN17" s="450"/>
      <c r="AO17" s="450"/>
      <c r="AP17" s="450"/>
      <c r="AQ17" s="450"/>
      <c r="AR17" s="450"/>
      <c r="AS17" s="450"/>
      <c r="AT17" s="451"/>
      <c r="AU17" s="452"/>
      <c r="AV17" s="453"/>
      <c r="AW17" s="453"/>
      <c r="AX17" s="453"/>
      <c r="AY17" s="454" t="s">
        <v>159</v>
      </c>
      <c r="AZ17" s="455"/>
      <c r="BA17" s="455"/>
      <c r="BB17" s="455"/>
      <c r="BC17" s="455"/>
      <c r="BD17" s="455"/>
      <c r="BE17" s="455"/>
      <c r="BF17" s="455"/>
      <c r="BG17" s="455"/>
      <c r="BH17" s="455"/>
      <c r="BI17" s="455"/>
      <c r="BJ17" s="455"/>
      <c r="BK17" s="455"/>
      <c r="BL17" s="455"/>
      <c r="BM17" s="456"/>
      <c r="BN17" s="420">
        <v>44663927</v>
      </c>
      <c r="BO17" s="421"/>
      <c r="BP17" s="421"/>
      <c r="BQ17" s="421"/>
      <c r="BR17" s="421"/>
      <c r="BS17" s="421"/>
      <c r="BT17" s="421"/>
      <c r="BU17" s="422"/>
      <c r="BV17" s="420">
        <v>41801596</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160</v>
      </c>
      <c r="C18" s="463"/>
      <c r="D18" s="463"/>
      <c r="E18" s="543"/>
      <c r="F18" s="543"/>
      <c r="G18" s="543"/>
      <c r="H18" s="543"/>
      <c r="I18" s="543"/>
      <c r="J18" s="543"/>
      <c r="K18" s="543"/>
      <c r="L18" s="544">
        <v>10.98</v>
      </c>
      <c r="M18" s="544"/>
      <c r="N18" s="544"/>
      <c r="O18" s="544"/>
      <c r="P18" s="544"/>
      <c r="Q18" s="544"/>
      <c r="R18" s="545"/>
      <c r="S18" s="545"/>
      <c r="T18" s="545"/>
      <c r="U18" s="545"/>
      <c r="V18" s="546"/>
      <c r="W18" s="438"/>
      <c r="X18" s="439"/>
      <c r="Y18" s="439"/>
      <c r="Z18" s="439"/>
      <c r="AA18" s="439"/>
      <c r="AB18" s="430"/>
      <c r="AC18" s="547">
        <v>87.8</v>
      </c>
      <c r="AD18" s="548"/>
      <c r="AE18" s="548"/>
      <c r="AF18" s="548"/>
      <c r="AG18" s="549"/>
      <c r="AH18" s="547">
        <v>86.2</v>
      </c>
      <c r="AI18" s="548"/>
      <c r="AJ18" s="548"/>
      <c r="AK18" s="548"/>
      <c r="AL18" s="550"/>
      <c r="AM18" s="449"/>
      <c r="AN18" s="450"/>
      <c r="AO18" s="450"/>
      <c r="AP18" s="450"/>
      <c r="AQ18" s="450"/>
      <c r="AR18" s="450"/>
      <c r="AS18" s="450"/>
      <c r="AT18" s="451"/>
      <c r="AU18" s="452"/>
      <c r="AV18" s="453"/>
      <c r="AW18" s="453"/>
      <c r="AX18" s="453"/>
      <c r="AY18" s="454" t="s">
        <v>161</v>
      </c>
      <c r="AZ18" s="455"/>
      <c r="BA18" s="455"/>
      <c r="BB18" s="455"/>
      <c r="BC18" s="455"/>
      <c r="BD18" s="455"/>
      <c r="BE18" s="455"/>
      <c r="BF18" s="455"/>
      <c r="BG18" s="455"/>
      <c r="BH18" s="455"/>
      <c r="BI18" s="455"/>
      <c r="BJ18" s="455"/>
      <c r="BK18" s="455"/>
      <c r="BL18" s="455"/>
      <c r="BM18" s="456"/>
      <c r="BN18" s="420">
        <v>37619174</v>
      </c>
      <c r="BO18" s="421"/>
      <c r="BP18" s="421"/>
      <c r="BQ18" s="421"/>
      <c r="BR18" s="421"/>
      <c r="BS18" s="421"/>
      <c r="BT18" s="421"/>
      <c r="BU18" s="422"/>
      <c r="BV18" s="420">
        <v>37402184</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162</v>
      </c>
      <c r="C19" s="463"/>
      <c r="D19" s="463"/>
      <c r="E19" s="543"/>
      <c r="F19" s="543"/>
      <c r="G19" s="543"/>
      <c r="H19" s="543"/>
      <c r="I19" s="543"/>
      <c r="J19" s="543"/>
      <c r="K19" s="543"/>
      <c r="L19" s="551">
        <v>13675</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163</v>
      </c>
      <c r="AZ19" s="455"/>
      <c r="BA19" s="455"/>
      <c r="BB19" s="455"/>
      <c r="BC19" s="455"/>
      <c r="BD19" s="455"/>
      <c r="BE19" s="455"/>
      <c r="BF19" s="455"/>
      <c r="BG19" s="455"/>
      <c r="BH19" s="455"/>
      <c r="BI19" s="455"/>
      <c r="BJ19" s="455"/>
      <c r="BK19" s="455"/>
      <c r="BL19" s="455"/>
      <c r="BM19" s="456"/>
      <c r="BN19" s="420">
        <v>54897683</v>
      </c>
      <c r="BO19" s="421"/>
      <c r="BP19" s="421"/>
      <c r="BQ19" s="421"/>
      <c r="BR19" s="421"/>
      <c r="BS19" s="421"/>
      <c r="BT19" s="421"/>
      <c r="BU19" s="422"/>
      <c r="BV19" s="420">
        <v>53793320</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164</v>
      </c>
      <c r="C20" s="463"/>
      <c r="D20" s="463"/>
      <c r="E20" s="543"/>
      <c r="F20" s="543"/>
      <c r="G20" s="543"/>
      <c r="H20" s="543"/>
      <c r="I20" s="543"/>
      <c r="J20" s="543"/>
      <c r="K20" s="543"/>
      <c r="L20" s="551">
        <v>78054</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165</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166</v>
      </c>
      <c r="C22" s="564"/>
      <c r="D22" s="565"/>
      <c r="E22" s="432" t="s">
        <v>1</v>
      </c>
      <c r="F22" s="437"/>
      <c r="G22" s="437"/>
      <c r="H22" s="437"/>
      <c r="I22" s="437"/>
      <c r="J22" s="437"/>
      <c r="K22" s="427"/>
      <c r="L22" s="432" t="s">
        <v>167</v>
      </c>
      <c r="M22" s="437"/>
      <c r="N22" s="437"/>
      <c r="O22" s="437"/>
      <c r="P22" s="427"/>
      <c r="Q22" s="595" t="s">
        <v>168</v>
      </c>
      <c r="R22" s="596"/>
      <c r="S22" s="596"/>
      <c r="T22" s="596"/>
      <c r="U22" s="596"/>
      <c r="V22" s="597"/>
      <c r="W22" s="563" t="s">
        <v>169</v>
      </c>
      <c r="X22" s="564"/>
      <c r="Y22" s="565"/>
      <c r="Z22" s="432" t="s">
        <v>1</v>
      </c>
      <c r="AA22" s="437"/>
      <c r="AB22" s="437"/>
      <c r="AC22" s="437"/>
      <c r="AD22" s="437"/>
      <c r="AE22" s="437"/>
      <c r="AF22" s="437"/>
      <c r="AG22" s="427"/>
      <c r="AH22" s="601" t="s">
        <v>170</v>
      </c>
      <c r="AI22" s="437"/>
      <c r="AJ22" s="437"/>
      <c r="AK22" s="437"/>
      <c r="AL22" s="427"/>
      <c r="AM22" s="601" t="s">
        <v>171</v>
      </c>
      <c r="AN22" s="602"/>
      <c r="AO22" s="602"/>
      <c r="AP22" s="602"/>
      <c r="AQ22" s="602"/>
      <c r="AR22" s="603"/>
      <c r="AS22" s="595" t="s">
        <v>168</v>
      </c>
      <c r="AT22" s="596"/>
      <c r="AU22" s="596"/>
      <c r="AV22" s="596"/>
      <c r="AW22" s="596"/>
      <c r="AX22" s="607"/>
      <c r="AY22" s="380" t="s">
        <v>172</v>
      </c>
      <c r="AZ22" s="381"/>
      <c r="BA22" s="381"/>
      <c r="BB22" s="381"/>
      <c r="BC22" s="381"/>
      <c r="BD22" s="381"/>
      <c r="BE22" s="381"/>
      <c r="BF22" s="381"/>
      <c r="BG22" s="381"/>
      <c r="BH22" s="381"/>
      <c r="BI22" s="381"/>
      <c r="BJ22" s="381"/>
      <c r="BK22" s="381"/>
      <c r="BL22" s="381"/>
      <c r="BM22" s="382"/>
      <c r="BN22" s="383">
        <v>11166291</v>
      </c>
      <c r="BO22" s="384"/>
      <c r="BP22" s="384"/>
      <c r="BQ22" s="384"/>
      <c r="BR22" s="384"/>
      <c r="BS22" s="384"/>
      <c r="BT22" s="384"/>
      <c r="BU22" s="385"/>
      <c r="BV22" s="383">
        <v>12047901</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173</v>
      </c>
      <c r="AZ23" s="455"/>
      <c r="BA23" s="455"/>
      <c r="BB23" s="455"/>
      <c r="BC23" s="455"/>
      <c r="BD23" s="455"/>
      <c r="BE23" s="455"/>
      <c r="BF23" s="455"/>
      <c r="BG23" s="455"/>
      <c r="BH23" s="455"/>
      <c r="BI23" s="455"/>
      <c r="BJ23" s="455"/>
      <c r="BK23" s="455"/>
      <c r="BL23" s="455"/>
      <c r="BM23" s="456"/>
      <c r="BN23" s="420">
        <v>5018561</v>
      </c>
      <c r="BO23" s="421"/>
      <c r="BP23" s="421"/>
      <c r="BQ23" s="421"/>
      <c r="BR23" s="421"/>
      <c r="BS23" s="421"/>
      <c r="BT23" s="421"/>
      <c r="BU23" s="422"/>
      <c r="BV23" s="420">
        <v>5729113</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174</v>
      </c>
      <c r="F24" s="450"/>
      <c r="G24" s="450"/>
      <c r="H24" s="450"/>
      <c r="I24" s="450"/>
      <c r="J24" s="450"/>
      <c r="K24" s="451"/>
      <c r="L24" s="471">
        <v>1</v>
      </c>
      <c r="M24" s="472"/>
      <c r="N24" s="472"/>
      <c r="O24" s="472"/>
      <c r="P24" s="514"/>
      <c r="Q24" s="471">
        <v>10300</v>
      </c>
      <c r="R24" s="472"/>
      <c r="S24" s="472"/>
      <c r="T24" s="472"/>
      <c r="U24" s="472"/>
      <c r="V24" s="514"/>
      <c r="W24" s="566"/>
      <c r="X24" s="567"/>
      <c r="Y24" s="568"/>
      <c r="Z24" s="470" t="s">
        <v>175</v>
      </c>
      <c r="AA24" s="450"/>
      <c r="AB24" s="450"/>
      <c r="AC24" s="450"/>
      <c r="AD24" s="450"/>
      <c r="AE24" s="450"/>
      <c r="AF24" s="450"/>
      <c r="AG24" s="451"/>
      <c r="AH24" s="471">
        <v>861</v>
      </c>
      <c r="AI24" s="472"/>
      <c r="AJ24" s="472"/>
      <c r="AK24" s="472"/>
      <c r="AL24" s="514"/>
      <c r="AM24" s="471">
        <v>2706984</v>
      </c>
      <c r="AN24" s="472"/>
      <c r="AO24" s="472"/>
      <c r="AP24" s="472"/>
      <c r="AQ24" s="472"/>
      <c r="AR24" s="514"/>
      <c r="AS24" s="471">
        <v>3144</v>
      </c>
      <c r="AT24" s="472"/>
      <c r="AU24" s="472"/>
      <c r="AV24" s="472"/>
      <c r="AW24" s="472"/>
      <c r="AX24" s="473"/>
      <c r="AY24" s="536" t="s">
        <v>176</v>
      </c>
      <c r="AZ24" s="537"/>
      <c r="BA24" s="537"/>
      <c r="BB24" s="537"/>
      <c r="BC24" s="537"/>
      <c r="BD24" s="537"/>
      <c r="BE24" s="537"/>
      <c r="BF24" s="537"/>
      <c r="BG24" s="537"/>
      <c r="BH24" s="537"/>
      <c r="BI24" s="537"/>
      <c r="BJ24" s="537"/>
      <c r="BK24" s="537"/>
      <c r="BL24" s="537"/>
      <c r="BM24" s="538"/>
      <c r="BN24" s="420">
        <v>11166291</v>
      </c>
      <c r="BO24" s="421"/>
      <c r="BP24" s="421"/>
      <c r="BQ24" s="421"/>
      <c r="BR24" s="421"/>
      <c r="BS24" s="421"/>
      <c r="BT24" s="421"/>
      <c r="BU24" s="422"/>
      <c r="BV24" s="420">
        <v>12047901</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177</v>
      </c>
      <c r="F25" s="450"/>
      <c r="G25" s="450"/>
      <c r="H25" s="450"/>
      <c r="I25" s="450"/>
      <c r="J25" s="450"/>
      <c r="K25" s="451"/>
      <c r="L25" s="471">
        <v>2</v>
      </c>
      <c r="M25" s="472"/>
      <c r="N25" s="472"/>
      <c r="O25" s="472"/>
      <c r="P25" s="514"/>
      <c r="Q25" s="471">
        <v>8650</v>
      </c>
      <c r="R25" s="472"/>
      <c r="S25" s="472"/>
      <c r="T25" s="472"/>
      <c r="U25" s="472"/>
      <c r="V25" s="514"/>
      <c r="W25" s="566"/>
      <c r="X25" s="567"/>
      <c r="Y25" s="568"/>
      <c r="Z25" s="470" t="s">
        <v>178</v>
      </c>
      <c r="AA25" s="450"/>
      <c r="AB25" s="450"/>
      <c r="AC25" s="450"/>
      <c r="AD25" s="450"/>
      <c r="AE25" s="450"/>
      <c r="AF25" s="450"/>
      <c r="AG25" s="451"/>
      <c r="AH25" s="471" t="s">
        <v>179</v>
      </c>
      <c r="AI25" s="472"/>
      <c r="AJ25" s="472"/>
      <c r="AK25" s="472"/>
      <c r="AL25" s="514"/>
      <c r="AM25" s="471" t="s">
        <v>140</v>
      </c>
      <c r="AN25" s="472"/>
      <c r="AO25" s="472"/>
      <c r="AP25" s="472"/>
      <c r="AQ25" s="472"/>
      <c r="AR25" s="514"/>
      <c r="AS25" s="471" t="s">
        <v>179</v>
      </c>
      <c r="AT25" s="472"/>
      <c r="AU25" s="472"/>
      <c r="AV25" s="472"/>
      <c r="AW25" s="472"/>
      <c r="AX25" s="473"/>
      <c r="AY25" s="380" t="s">
        <v>180</v>
      </c>
      <c r="AZ25" s="381"/>
      <c r="BA25" s="381"/>
      <c r="BB25" s="381"/>
      <c r="BC25" s="381"/>
      <c r="BD25" s="381"/>
      <c r="BE25" s="381"/>
      <c r="BF25" s="381"/>
      <c r="BG25" s="381"/>
      <c r="BH25" s="381"/>
      <c r="BI25" s="381"/>
      <c r="BJ25" s="381"/>
      <c r="BK25" s="381"/>
      <c r="BL25" s="381"/>
      <c r="BM25" s="382"/>
      <c r="BN25" s="383">
        <v>41732139</v>
      </c>
      <c r="BO25" s="384"/>
      <c r="BP25" s="384"/>
      <c r="BQ25" s="384"/>
      <c r="BR25" s="384"/>
      <c r="BS25" s="384"/>
      <c r="BT25" s="384"/>
      <c r="BU25" s="385"/>
      <c r="BV25" s="383">
        <v>37140321</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181</v>
      </c>
      <c r="F26" s="450"/>
      <c r="G26" s="450"/>
      <c r="H26" s="450"/>
      <c r="I26" s="450"/>
      <c r="J26" s="450"/>
      <c r="K26" s="451"/>
      <c r="L26" s="471">
        <v>1</v>
      </c>
      <c r="M26" s="472"/>
      <c r="N26" s="472"/>
      <c r="O26" s="472"/>
      <c r="P26" s="514"/>
      <c r="Q26" s="471">
        <v>8100</v>
      </c>
      <c r="R26" s="472"/>
      <c r="S26" s="472"/>
      <c r="T26" s="472"/>
      <c r="U26" s="472"/>
      <c r="V26" s="514"/>
      <c r="W26" s="566"/>
      <c r="X26" s="567"/>
      <c r="Y26" s="568"/>
      <c r="Z26" s="470" t="s">
        <v>182</v>
      </c>
      <c r="AA26" s="572"/>
      <c r="AB26" s="572"/>
      <c r="AC26" s="572"/>
      <c r="AD26" s="572"/>
      <c r="AE26" s="572"/>
      <c r="AF26" s="572"/>
      <c r="AG26" s="573"/>
      <c r="AH26" s="471">
        <v>13</v>
      </c>
      <c r="AI26" s="472"/>
      <c r="AJ26" s="472"/>
      <c r="AK26" s="472"/>
      <c r="AL26" s="514"/>
      <c r="AM26" s="471">
        <v>41730</v>
      </c>
      <c r="AN26" s="472"/>
      <c r="AO26" s="472"/>
      <c r="AP26" s="472"/>
      <c r="AQ26" s="472"/>
      <c r="AR26" s="514"/>
      <c r="AS26" s="471">
        <v>3210</v>
      </c>
      <c r="AT26" s="472"/>
      <c r="AU26" s="472"/>
      <c r="AV26" s="472"/>
      <c r="AW26" s="472"/>
      <c r="AX26" s="473"/>
      <c r="AY26" s="423" t="s">
        <v>183</v>
      </c>
      <c r="AZ26" s="424"/>
      <c r="BA26" s="424"/>
      <c r="BB26" s="424"/>
      <c r="BC26" s="424"/>
      <c r="BD26" s="424"/>
      <c r="BE26" s="424"/>
      <c r="BF26" s="424"/>
      <c r="BG26" s="424"/>
      <c r="BH26" s="424"/>
      <c r="BI26" s="424"/>
      <c r="BJ26" s="424"/>
      <c r="BK26" s="424"/>
      <c r="BL26" s="424"/>
      <c r="BM26" s="425"/>
      <c r="BN26" s="420">
        <v>50000</v>
      </c>
      <c r="BO26" s="421"/>
      <c r="BP26" s="421"/>
      <c r="BQ26" s="421"/>
      <c r="BR26" s="421"/>
      <c r="BS26" s="421"/>
      <c r="BT26" s="421"/>
      <c r="BU26" s="422"/>
      <c r="BV26" s="420">
        <v>30000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184</v>
      </c>
      <c r="F27" s="450"/>
      <c r="G27" s="450"/>
      <c r="H27" s="450"/>
      <c r="I27" s="450"/>
      <c r="J27" s="450"/>
      <c r="K27" s="451"/>
      <c r="L27" s="471">
        <v>1</v>
      </c>
      <c r="M27" s="472"/>
      <c r="N27" s="472"/>
      <c r="O27" s="472"/>
      <c r="P27" s="514"/>
      <c r="Q27" s="471">
        <v>6700</v>
      </c>
      <c r="R27" s="472"/>
      <c r="S27" s="472"/>
      <c r="T27" s="472"/>
      <c r="U27" s="472"/>
      <c r="V27" s="514"/>
      <c r="W27" s="566"/>
      <c r="X27" s="567"/>
      <c r="Y27" s="568"/>
      <c r="Z27" s="470" t="s">
        <v>185</v>
      </c>
      <c r="AA27" s="450"/>
      <c r="AB27" s="450"/>
      <c r="AC27" s="450"/>
      <c r="AD27" s="450"/>
      <c r="AE27" s="450"/>
      <c r="AF27" s="450"/>
      <c r="AG27" s="451"/>
      <c r="AH27" s="471">
        <v>5</v>
      </c>
      <c r="AI27" s="472"/>
      <c r="AJ27" s="472"/>
      <c r="AK27" s="472"/>
      <c r="AL27" s="514"/>
      <c r="AM27" s="471">
        <v>20090</v>
      </c>
      <c r="AN27" s="472"/>
      <c r="AO27" s="472"/>
      <c r="AP27" s="472"/>
      <c r="AQ27" s="472"/>
      <c r="AR27" s="514"/>
      <c r="AS27" s="471">
        <v>4018</v>
      </c>
      <c r="AT27" s="472"/>
      <c r="AU27" s="472"/>
      <c r="AV27" s="472"/>
      <c r="AW27" s="472"/>
      <c r="AX27" s="473"/>
      <c r="AY27" s="515" t="s">
        <v>186</v>
      </c>
      <c r="AZ27" s="516"/>
      <c r="BA27" s="516"/>
      <c r="BB27" s="516"/>
      <c r="BC27" s="516"/>
      <c r="BD27" s="516"/>
      <c r="BE27" s="516"/>
      <c r="BF27" s="516"/>
      <c r="BG27" s="516"/>
      <c r="BH27" s="516"/>
      <c r="BI27" s="516"/>
      <c r="BJ27" s="516"/>
      <c r="BK27" s="516"/>
      <c r="BL27" s="516"/>
      <c r="BM27" s="517"/>
      <c r="BN27" s="539" t="s">
        <v>179</v>
      </c>
      <c r="BO27" s="540"/>
      <c r="BP27" s="540"/>
      <c r="BQ27" s="540"/>
      <c r="BR27" s="540"/>
      <c r="BS27" s="540"/>
      <c r="BT27" s="540"/>
      <c r="BU27" s="541"/>
      <c r="BV27" s="539" t="s">
        <v>140</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187</v>
      </c>
      <c r="F28" s="450"/>
      <c r="G28" s="450"/>
      <c r="H28" s="450"/>
      <c r="I28" s="450"/>
      <c r="J28" s="450"/>
      <c r="K28" s="451"/>
      <c r="L28" s="471">
        <v>1</v>
      </c>
      <c r="M28" s="472"/>
      <c r="N28" s="472"/>
      <c r="O28" s="472"/>
      <c r="P28" s="514"/>
      <c r="Q28" s="471">
        <v>6000</v>
      </c>
      <c r="R28" s="472"/>
      <c r="S28" s="472"/>
      <c r="T28" s="472"/>
      <c r="U28" s="472"/>
      <c r="V28" s="514"/>
      <c r="W28" s="566"/>
      <c r="X28" s="567"/>
      <c r="Y28" s="568"/>
      <c r="Z28" s="470" t="s">
        <v>188</v>
      </c>
      <c r="AA28" s="450"/>
      <c r="AB28" s="450"/>
      <c r="AC28" s="450"/>
      <c r="AD28" s="450"/>
      <c r="AE28" s="450"/>
      <c r="AF28" s="450"/>
      <c r="AG28" s="451"/>
      <c r="AH28" s="471" t="s">
        <v>179</v>
      </c>
      <c r="AI28" s="472"/>
      <c r="AJ28" s="472"/>
      <c r="AK28" s="472"/>
      <c r="AL28" s="514"/>
      <c r="AM28" s="471" t="s">
        <v>179</v>
      </c>
      <c r="AN28" s="472"/>
      <c r="AO28" s="472"/>
      <c r="AP28" s="472"/>
      <c r="AQ28" s="472"/>
      <c r="AR28" s="514"/>
      <c r="AS28" s="471" t="s">
        <v>179</v>
      </c>
      <c r="AT28" s="472"/>
      <c r="AU28" s="472"/>
      <c r="AV28" s="472"/>
      <c r="AW28" s="472"/>
      <c r="AX28" s="473"/>
      <c r="AY28" s="574" t="s">
        <v>189</v>
      </c>
      <c r="AZ28" s="575"/>
      <c r="BA28" s="575"/>
      <c r="BB28" s="576"/>
      <c r="BC28" s="380" t="s">
        <v>50</v>
      </c>
      <c r="BD28" s="381"/>
      <c r="BE28" s="381"/>
      <c r="BF28" s="381"/>
      <c r="BG28" s="381"/>
      <c r="BH28" s="381"/>
      <c r="BI28" s="381"/>
      <c r="BJ28" s="381"/>
      <c r="BK28" s="381"/>
      <c r="BL28" s="381"/>
      <c r="BM28" s="382"/>
      <c r="BN28" s="383">
        <v>6009371</v>
      </c>
      <c r="BO28" s="384"/>
      <c r="BP28" s="384"/>
      <c r="BQ28" s="384"/>
      <c r="BR28" s="384"/>
      <c r="BS28" s="384"/>
      <c r="BT28" s="384"/>
      <c r="BU28" s="385"/>
      <c r="BV28" s="383">
        <v>6008692</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190</v>
      </c>
      <c r="F29" s="450"/>
      <c r="G29" s="450"/>
      <c r="H29" s="450"/>
      <c r="I29" s="450"/>
      <c r="J29" s="450"/>
      <c r="K29" s="451"/>
      <c r="L29" s="471">
        <v>24</v>
      </c>
      <c r="M29" s="472"/>
      <c r="N29" s="472"/>
      <c r="O29" s="472"/>
      <c r="P29" s="514"/>
      <c r="Q29" s="471">
        <v>5500</v>
      </c>
      <c r="R29" s="472"/>
      <c r="S29" s="472"/>
      <c r="T29" s="472"/>
      <c r="U29" s="472"/>
      <c r="V29" s="514"/>
      <c r="W29" s="569"/>
      <c r="X29" s="570"/>
      <c r="Y29" s="571"/>
      <c r="Z29" s="470" t="s">
        <v>191</v>
      </c>
      <c r="AA29" s="450"/>
      <c r="AB29" s="450"/>
      <c r="AC29" s="450"/>
      <c r="AD29" s="450"/>
      <c r="AE29" s="450"/>
      <c r="AF29" s="450"/>
      <c r="AG29" s="451"/>
      <c r="AH29" s="471">
        <v>866</v>
      </c>
      <c r="AI29" s="472"/>
      <c r="AJ29" s="472"/>
      <c r="AK29" s="472"/>
      <c r="AL29" s="514"/>
      <c r="AM29" s="471">
        <v>2727074</v>
      </c>
      <c r="AN29" s="472"/>
      <c r="AO29" s="472"/>
      <c r="AP29" s="472"/>
      <c r="AQ29" s="472"/>
      <c r="AR29" s="514"/>
      <c r="AS29" s="471">
        <v>3149</v>
      </c>
      <c r="AT29" s="472"/>
      <c r="AU29" s="472"/>
      <c r="AV29" s="472"/>
      <c r="AW29" s="472"/>
      <c r="AX29" s="473"/>
      <c r="AY29" s="577"/>
      <c r="AZ29" s="578"/>
      <c r="BA29" s="578"/>
      <c r="BB29" s="579"/>
      <c r="BC29" s="454" t="s">
        <v>192</v>
      </c>
      <c r="BD29" s="455"/>
      <c r="BE29" s="455"/>
      <c r="BF29" s="455"/>
      <c r="BG29" s="455"/>
      <c r="BH29" s="455"/>
      <c r="BI29" s="455"/>
      <c r="BJ29" s="455"/>
      <c r="BK29" s="455"/>
      <c r="BL29" s="455"/>
      <c r="BM29" s="456"/>
      <c r="BN29" s="420" t="s">
        <v>140</v>
      </c>
      <c r="BO29" s="421"/>
      <c r="BP29" s="421"/>
      <c r="BQ29" s="421"/>
      <c r="BR29" s="421"/>
      <c r="BS29" s="421"/>
      <c r="BT29" s="421"/>
      <c r="BU29" s="422"/>
      <c r="BV29" s="420" t="s">
        <v>140</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193</v>
      </c>
      <c r="X30" s="588"/>
      <c r="Y30" s="588"/>
      <c r="Z30" s="588"/>
      <c r="AA30" s="588"/>
      <c r="AB30" s="588"/>
      <c r="AC30" s="588"/>
      <c r="AD30" s="588"/>
      <c r="AE30" s="588"/>
      <c r="AF30" s="588"/>
      <c r="AG30" s="589"/>
      <c r="AH30" s="547">
        <v>100.4</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47292056</v>
      </c>
      <c r="BO30" s="540"/>
      <c r="BP30" s="540"/>
      <c r="BQ30" s="540"/>
      <c r="BR30" s="540"/>
      <c r="BS30" s="540"/>
      <c r="BT30" s="540"/>
      <c r="BU30" s="541"/>
      <c r="BV30" s="539">
        <v>45073556</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194</v>
      </c>
      <c r="D32" s="583"/>
      <c r="E32" s="583"/>
      <c r="F32" s="583"/>
      <c r="G32" s="583"/>
      <c r="H32" s="583"/>
      <c r="I32" s="583"/>
      <c r="J32" s="583"/>
      <c r="K32" s="583"/>
      <c r="L32" s="583"/>
      <c r="M32" s="583"/>
      <c r="N32" s="583"/>
      <c r="O32" s="583"/>
      <c r="P32" s="583"/>
      <c r="Q32" s="583"/>
      <c r="R32" s="583"/>
      <c r="S32" s="583"/>
      <c r="U32" s="424" t="s">
        <v>195</v>
      </c>
      <c r="V32" s="424"/>
      <c r="W32" s="424"/>
      <c r="X32" s="424"/>
      <c r="Y32" s="424"/>
      <c r="Z32" s="424"/>
      <c r="AA32" s="424"/>
      <c r="AB32" s="424"/>
      <c r="AC32" s="424"/>
      <c r="AD32" s="424"/>
      <c r="AE32" s="424"/>
      <c r="AF32" s="424"/>
      <c r="AG32" s="424"/>
      <c r="AH32" s="424"/>
      <c r="AI32" s="424"/>
      <c r="AJ32" s="424"/>
      <c r="AK32" s="424"/>
      <c r="AM32" s="424" t="s">
        <v>196</v>
      </c>
      <c r="AN32" s="424"/>
      <c r="AO32" s="424"/>
      <c r="AP32" s="424"/>
      <c r="AQ32" s="424"/>
      <c r="AR32" s="424"/>
      <c r="AS32" s="424"/>
      <c r="AT32" s="424"/>
      <c r="AU32" s="424"/>
      <c r="AV32" s="424"/>
      <c r="AW32" s="424"/>
      <c r="AX32" s="424"/>
      <c r="AY32" s="424"/>
      <c r="AZ32" s="424"/>
      <c r="BA32" s="424"/>
      <c r="BB32" s="424"/>
      <c r="BC32" s="424"/>
      <c r="BE32" s="424" t="s">
        <v>197</v>
      </c>
      <c r="BF32" s="424"/>
      <c r="BG32" s="424"/>
      <c r="BH32" s="424"/>
      <c r="BI32" s="424"/>
      <c r="BJ32" s="424"/>
      <c r="BK32" s="424"/>
      <c r="BL32" s="424"/>
      <c r="BM32" s="424"/>
      <c r="BN32" s="424"/>
      <c r="BO32" s="424"/>
      <c r="BP32" s="424"/>
      <c r="BQ32" s="424"/>
      <c r="BR32" s="424"/>
      <c r="BS32" s="424"/>
      <c r="BT32" s="424"/>
      <c r="BU32" s="424"/>
      <c r="BW32" s="424" t="s">
        <v>198</v>
      </c>
      <c r="BX32" s="424"/>
      <c r="BY32" s="424"/>
      <c r="BZ32" s="424"/>
      <c r="CA32" s="424"/>
      <c r="CB32" s="424"/>
      <c r="CC32" s="424"/>
      <c r="CD32" s="424"/>
      <c r="CE32" s="424"/>
      <c r="CF32" s="424"/>
      <c r="CG32" s="424"/>
      <c r="CH32" s="424"/>
      <c r="CI32" s="424"/>
      <c r="CJ32" s="424"/>
      <c r="CK32" s="424"/>
      <c r="CL32" s="424"/>
      <c r="CM32" s="424"/>
      <c r="CO32" s="424" t="s">
        <v>199</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200</v>
      </c>
      <c r="D33" s="444"/>
      <c r="E33" s="409" t="s">
        <v>201</v>
      </c>
      <c r="F33" s="409"/>
      <c r="G33" s="409"/>
      <c r="H33" s="409"/>
      <c r="I33" s="409"/>
      <c r="J33" s="409"/>
      <c r="K33" s="409"/>
      <c r="L33" s="409"/>
      <c r="M33" s="409"/>
      <c r="N33" s="409"/>
      <c r="O33" s="409"/>
      <c r="P33" s="409"/>
      <c r="Q33" s="409"/>
      <c r="R33" s="409"/>
      <c r="S33" s="409"/>
      <c r="T33" s="200"/>
      <c r="U33" s="444" t="s">
        <v>200</v>
      </c>
      <c r="V33" s="444"/>
      <c r="W33" s="409" t="s">
        <v>202</v>
      </c>
      <c r="X33" s="409"/>
      <c r="Y33" s="409"/>
      <c r="Z33" s="409"/>
      <c r="AA33" s="409"/>
      <c r="AB33" s="409"/>
      <c r="AC33" s="409"/>
      <c r="AD33" s="409"/>
      <c r="AE33" s="409"/>
      <c r="AF33" s="409"/>
      <c r="AG33" s="409"/>
      <c r="AH33" s="409"/>
      <c r="AI33" s="409"/>
      <c r="AJ33" s="409"/>
      <c r="AK33" s="409"/>
      <c r="AL33" s="200"/>
      <c r="AM33" s="444" t="s">
        <v>200</v>
      </c>
      <c r="AN33" s="444"/>
      <c r="AO33" s="409" t="s">
        <v>202</v>
      </c>
      <c r="AP33" s="409"/>
      <c r="AQ33" s="409"/>
      <c r="AR33" s="409"/>
      <c r="AS33" s="409"/>
      <c r="AT33" s="409"/>
      <c r="AU33" s="409"/>
      <c r="AV33" s="409"/>
      <c r="AW33" s="409"/>
      <c r="AX33" s="409"/>
      <c r="AY33" s="409"/>
      <c r="AZ33" s="409"/>
      <c r="BA33" s="409"/>
      <c r="BB33" s="409"/>
      <c r="BC33" s="409"/>
      <c r="BD33" s="201"/>
      <c r="BE33" s="409" t="s">
        <v>203</v>
      </c>
      <c r="BF33" s="409"/>
      <c r="BG33" s="409" t="s">
        <v>204</v>
      </c>
      <c r="BH33" s="409"/>
      <c r="BI33" s="409"/>
      <c r="BJ33" s="409"/>
      <c r="BK33" s="409"/>
      <c r="BL33" s="409"/>
      <c r="BM33" s="409"/>
      <c r="BN33" s="409"/>
      <c r="BO33" s="409"/>
      <c r="BP33" s="409"/>
      <c r="BQ33" s="409"/>
      <c r="BR33" s="409"/>
      <c r="BS33" s="409"/>
      <c r="BT33" s="409"/>
      <c r="BU33" s="409"/>
      <c r="BV33" s="201"/>
      <c r="BW33" s="444" t="s">
        <v>203</v>
      </c>
      <c r="BX33" s="444"/>
      <c r="BY33" s="409" t="s">
        <v>205</v>
      </c>
      <c r="BZ33" s="409"/>
      <c r="CA33" s="409"/>
      <c r="CB33" s="409"/>
      <c r="CC33" s="409"/>
      <c r="CD33" s="409"/>
      <c r="CE33" s="409"/>
      <c r="CF33" s="409"/>
      <c r="CG33" s="409"/>
      <c r="CH33" s="409"/>
      <c r="CI33" s="409"/>
      <c r="CJ33" s="409"/>
      <c r="CK33" s="409"/>
      <c r="CL33" s="409"/>
      <c r="CM33" s="409"/>
      <c r="CN33" s="200"/>
      <c r="CO33" s="444" t="s">
        <v>200</v>
      </c>
      <c r="CP33" s="444"/>
      <c r="CQ33" s="409" t="s">
        <v>206</v>
      </c>
      <c r="CR33" s="409"/>
      <c r="CS33" s="409"/>
      <c r="CT33" s="409"/>
      <c r="CU33" s="409"/>
      <c r="CV33" s="409"/>
      <c r="CW33" s="409"/>
      <c r="CX33" s="409"/>
      <c r="CY33" s="409"/>
      <c r="CZ33" s="409"/>
      <c r="DA33" s="409"/>
      <c r="DB33" s="409"/>
      <c r="DC33" s="409"/>
      <c r="DD33" s="409"/>
      <c r="DE33" s="409"/>
      <c r="DF33" s="200"/>
      <c r="DG33" s="609" t="s">
        <v>207</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水道事業</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7</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15</v>
      </c>
      <c r="CP34" s="610"/>
      <c r="CQ34" s="611" t="str">
        <f>IF('各会計、関係団体の財政状況及び健全化判断比率'!BS7="","",'各会計、関係団体の財政状況及び健全化判断比率'!BS7)</f>
        <v>武蔵野市開発公社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後期高齢者医療会計</v>
      </c>
      <c r="X35" s="611"/>
      <c r="Y35" s="611"/>
      <c r="Z35" s="611"/>
      <c r="AA35" s="611"/>
      <c r="AB35" s="611"/>
      <c r="AC35" s="611"/>
      <c r="AD35" s="611"/>
      <c r="AE35" s="611"/>
      <c r="AF35" s="611"/>
      <c r="AG35" s="611"/>
      <c r="AH35" s="611"/>
      <c r="AI35" s="611"/>
      <c r="AJ35" s="611"/>
      <c r="AK35" s="611"/>
      <c r="AL35" s="175"/>
      <c r="AM35" s="610">
        <f t="shared" ref="AM35:AM43" si="0">IF(AO35="","",AM34+1)</f>
        <v>6</v>
      </c>
      <c r="AN35" s="610"/>
      <c r="AO35" s="611" t="str">
        <f>IF('各会計、関係団体の財政状況及び健全化判断比率'!B32="","",'各会計、関係団体の財政状況及び健全化判断比率'!B32)</f>
        <v>下水道事業</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8</v>
      </c>
      <c r="BX35" s="610"/>
      <c r="BY35" s="611" t="str">
        <f>IF('各会計、関係団体の財政状況及び健全化判断比率'!B69="","",'各会計、関係団体の財政状況及び健全化判断比率'!B69)</f>
        <v>湖南衛生組合</v>
      </c>
      <c r="BZ35" s="611"/>
      <c r="CA35" s="611"/>
      <c r="CB35" s="611"/>
      <c r="CC35" s="611"/>
      <c r="CD35" s="611"/>
      <c r="CE35" s="611"/>
      <c r="CF35" s="611"/>
      <c r="CG35" s="611"/>
      <c r="CH35" s="611"/>
      <c r="CI35" s="611"/>
      <c r="CJ35" s="611"/>
      <c r="CK35" s="611"/>
      <c r="CL35" s="611"/>
      <c r="CM35" s="611"/>
      <c r="CN35" s="175"/>
      <c r="CO35" s="610">
        <f t="shared" ref="CO35:CO43" si="3">IF(CQ35="","",CO34+1)</f>
        <v>16</v>
      </c>
      <c r="CP35" s="610"/>
      <c r="CQ35" s="611" t="str">
        <f>IF('各会計、関係団体の財政状況及び健全化判断比率'!BS8="","",'各会計、関係団体の財政状況及び健全化判断比率'!BS8)</f>
        <v>武蔵野市福祉公社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介護保険事業会計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9</v>
      </c>
      <c r="BX36" s="610"/>
      <c r="BY36" s="611" t="str">
        <f>IF('各会計、関係団体の財政状況及び健全化判断比率'!B70="","",'各会計、関係団体の財政状況及び健全化判断比率'!B70)</f>
        <v>東京市町村総合事務組合（一般会計）</v>
      </c>
      <c r="BZ36" s="611"/>
      <c r="CA36" s="611"/>
      <c r="CB36" s="611"/>
      <c r="CC36" s="611"/>
      <c r="CD36" s="611"/>
      <c r="CE36" s="611"/>
      <c r="CF36" s="611"/>
      <c r="CG36" s="611"/>
      <c r="CH36" s="611"/>
      <c r="CI36" s="611"/>
      <c r="CJ36" s="611"/>
      <c r="CK36" s="611"/>
      <c r="CL36" s="611"/>
      <c r="CM36" s="611"/>
      <c r="CN36" s="175"/>
      <c r="CO36" s="610">
        <f t="shared" si="3"/>
        <v>17</v>
      </c>
      <c r="CP36" s="610"/>
      <c r="CQ36" s="611" t="str">
        <f>IF('各会計、関係団体の財政状況及び健全化判断比率'!BS9="","",'各会計、関係団体の財政状況及び健全化判断比率'!BS9)</f>
        <v>武蔵野健康づくり事業団</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10</v>
      </c>
      <c r="BX37" s="610"/>
      <c r="BY37" s="611" t="str">
        <f>IF('各会計、関係団体の財政状況及び健全化判断比率'!B71="","",'各会計、関係団体の財政状況及び健全化判断比率'!B71)</f>
        <v>東京市町村総合事務組合（交通災害共済事業特別会計）</v>
      </c>
      <c r="BZ37" s="611"/>
      <c r="CA37" s="611"/>
      <c r="CB37" s="611"/>
      <c r="CC37" s="611"/>
      <c r="CD37" s="611"/>
      <c r="CE37" s="611"/>
      <c r="CF37" s="611"/>
      <c r="CG37" s="611"/>
      <c r="CH37" s="611"/>
      <c r="CI37" s="611"/>
      <c r="CJ37" s="611"/>
      <c r="CK37" s="611"/>
      <c r="CL37" s="611"/>
      <c r="CM37" s="611"/>
      <c r="CN37" s="175"/>
      <c r="CO37" s="610">
        <f t="shared" si="3"/>
        <v>18</v>
      </c>
      <c r="CP37" s="610"/>
      <c r="CQ37" s="611" t="str">
        <f>IF('各会計、関係団体の財政状況及び健全化判断比率'!BS10="","",'各会計、関係団体の財政状況及び健全化判断比率'!BS10)</f>
        <v>武蔵野文化生涯学習事業団</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11</v>
      </c>
      <c r="BX38" s="610"/>
      <c r="BY38" s="611" t="str">
        <f>IF('各会計、関係団体の財政状況及び健全化判断比率'!B72="","",'各会計、関係団体の財政状況及び健全化判断比率'!B72)</f>
        <v>東京都十一市競輪事業組合</v>
      </c>
      <c r="BZ38" s="611"/>
      <c r="CA38" s="611"/>
      <c r="CB38" s="611"/>
      <c r="CC38" s="611"/>
      <c r="CD38" s="611"/>
      <c r="CE38" s="611"/>
      <c r="CF38" s="611"/>
      <c r="CG38" s="611"/>
      <c r="CH38" s="611"/>
      <c r="CI38" s="611"/>
      <c r="CJ38" s="611"/>
      <c r="CK38" s="611"/>
      <c r="CL38" s="611"/>
      <c r="CM38" s="611"/>
      <c r="CN38" s="175"/>
      <c r="CO38" s="610">
        <f t="shared" si="3"/>
        <v>19</v>
      </c>
      <c r="CP38" s="610"/>
      <c r="CQ38" s="611" t="str">
        <f>IF('各会計、関係団体の財政状況及び健全化判断比率'!BS11="","",'各会計、関係団体の財政状況及び健全化判断比率'!BS11)</f>
        <v>武蔵野交流センター</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12</v>
      </c>
      <c r="BX39" s="610"/>
      <c r="BY39" s="611" t="str">
        <f>IF('各会計、関係団体の財政状況及び健全化判断比率'!B73="","",'各会計、関係団体の財政状況及び健全化判断比率'!B73)</f>
        <v>東京都六市競艇事業組合</v>
      </c>
      <c r="BZ39" s="611"/>
      <c r="CA39" s="611"/>
      <c r="CB39" s="611"/>
      <c r="CC39" s="611"/>
      <c r="CD39" s="611"/>
      <c r="CE39" s="611"/>
      <c r="CF39" s="611"/>
      <c r="CG39" s="611"/>
      <c r="CH39" s="611"/>
      <c r="CI39" s="611"/>
      <c r="CJ39" s="611"/>
      <c r="CK39" s="611"/>
      <c r="CL39" s="611"/>
      <c r="CM39" s="611"/>
      <c r="CN39" s="175"/>
      <c r="CO39" s="610">
        <f t="shared" si="3"/>
        <v>20</v>
      </c>
      <c r="CP39" s="610"/>
      <c r="CQ39" s="611" t="str">
        <f>IF('各会計、関係団体の財政状況及び健全化判断比率'!BS12="","",'各会計、関係団体の財政状況及び健全化判断比率'!BS12)</f>
        <v>武蔵野市土地開発公社</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13</v>
      </c>
      <c r="BX40" s="610"/>
      <c r="BY40" s="611" t="str">
        <f>IF('各会計、関係団体の財政状況及び健全化判断比率'!B74="","",'各会計、関係団体の財政状況及び健全化判断比率'!B74)</f>
        <v>東京都後期高齢者医療広域連合
（一般会計）</v>
      </c>
      <c r="BZ40" s="611"/>
      <c r="CA40" s="611"/>
      <c r="CB40" s="611"/>
      <c r="CC40" s="611"/>
      <c r="CD40" s="611"/>
      <c r="CE40" s="611"/>
      <c r="CF40" s="611"/>
      <c r="CG40" s="611"/>
      <c r="CH40" s="611"/>
      <c r="CI40" s="611"/>
      <c r="CJ40" s="611"/>
      <c r="CK40" s="611"/>
      <c r="CL40" s="611"/>
      <c r="CM40" s="611"/>
      <c r="CN40" s="175"/>
      <c r="CO40" s="610">
        <f t="shared" si="3"/>
        <v>21</v>
      </c>
      <c r="CP40" s="610"/>
      <c r="CQ40" s="611" t="str">
        <f>IF('各会計、関係団体の財政状況及び健全化判断比率'!BS13="","",'各会計、関係団体の財政状況及び健全化判断比率'!BS13)</f>
        <v>武蔵野市国際交流協会</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14</v>
      </c>
      <c r="BX41" s="610"/>
      <c r="BY41" s="611" t="str">
        <f>IF('各会計、関係団体の財政状況及び健全化判断比率'!B75="","",'各会計、関係団体の財政状況及び健全化判断比率'!B75)</f>
        <v>東京都後期高齢者医療広域連合
（後期高齢者医療特別会計）</v>
      </c>
      <c r="BZ41" s="611"/>
      <c r="CA41" s="611"/>
      <c r="CB41" s="611"/>
      <c r="CC41" s="611"/>
      <c r="CD41" s="611"/>
      <c r="CE41" s="611"/>
      <c r="CF41" s="611"/>
      <c r="CG41" s="611"/>
      <c r="CH41" s="611"/>
      <c r="CI41" s="611"/>
      <c r="CJ41" s="611"/>
      <c r="CK41" s="611"/>
      <c r="CL41" s="611"/>
      <c r="CM41" s="611"/>
      <c r="CN41" s="175"/>
      <c r="CO41" s="610">
        <f t="shared" si="3"/>
        <v>22</v>
      </c>
      <c r="CP41" s="610"/>
      <c r="CQ41" s="611" t="str">
        <f>IF('各会計、関係団体の財政状況及び健全化判断比率'!BS14="","",'各会計、関係団体の財政状況及び健全化判断比率'!BS14)</f>
        <v>武蔵野市給食・食育振興財団</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208</v>
      </c>
      <c r="E46" s="613" t="s">
        <v>209</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210</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211</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212</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213</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214</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215</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216</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cnU6/IeNVXur8qPa3QEJqQ6F3PVPs5Sn4c/BHpcBmGYnR9WcoLcRLoqzeWGbiPdhQgQOIY0BXNvGMoPn3xhf+g==" saltValue="uMU6bYu/W3JaWFb8dJFql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42"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2">
      <c r="A34" s="22"/>
      <c r="B34" s="31"/>
      <c r="C34" s="1186" t="s">
        <v>560</v>
      </c>
      <c r="D34" s="1186"/>
      <c r="E34" s="1187"/>
      <c r="F34" s="32">
        <v>6.63</v>
      </c>
      <c r="G34" s="33">
        <v>6.7</v>
      </c>
      <c r="H34" s="33">
        <v>9.92</v>
      </c>
      <c r="I34" s="33">
        <v>9.1199999999999992</v>
      </c>
      <c r="J34" s="34">
        <v>8.9</v>
      </c>
      <c r="K34" s="22"/>
      <c r="L34" s="22"/>
      <c r="M34" s="22"/>
      <c r="N34" s="22"/>
      <c r="O34" s="22"/>
      <c r="P34" s="22"/>
    </row>
    <row r="35" spans="1:16" ht="39" customHeight="1" x14ac:dyDescent="0.2">
      <c r="A35" s="22"/>
      <c r="B35" s="35"/>
      <c r="C35" s="1182" t="s">
        <v>561</v>
      </c>
      <c r="D35" s="1182"/>
      <c r="E35" s="1183"/>
      <c r="F35" s="36">
        <v>3.99</v>
      </c>
      <c r="G35" s="37">
        <v>3.92</v>
      </c>
      <c r="H35" s="37">
        <v>3.08</v>
      </c>
      <c r="I35" s="37">
        <v>3.32</v>
      </c>
      <c r="J35" s="38">
        <v>3.23</v>
      </c>
      <c r="K35" s="22"/>
      <c r="L35" s="22"/>
      <c r="M35" s="22"/>
      <c r="N35" s="22"/>
      <c r="O35" s="22"/>
      <c r="P35" s="22"/>
    </row>
    <row r="36" spans="1:16" ht="39" customHeight="1" x14ac:dyDescent="0.2">
      <c r="A36" s="22"/>
      <c r="B36" s="35"/>
      <c r="C36" s="1182" t="s">
        <v>562</v>
      </c>
      <c r="D36" s="1182"/>
      <c r="E36" s="1183"/>
      <c r="F36" s="36">
        <v>0.88</v>
      </c>
      <c r="G36" s="37">
        <v>0.46</v>
      </c>
      <c r="H36" s="37">
        <v>0.91</v>
      </c>
      <c r="I36" s="37">
        <v>1.1399999999999999</v>
      </c>
      <c r="J36" s="38">
        <v>1.3</v>
      </c>
      <c r="K36" s="22"/>
      <c r="L36" s="22"/>
      <c r="M36" s="22"/>
      <c r="N36" s="22"/>
      <c r="O36" s="22"/>
      <c r="P36" s="22"/>
    </row>
    <row r="37" spans="1:16" ht="39" customHeight="1" x14ac:dyDescent="0.2">
      <c r="A37" s="22"/>
      <c r="B37" s="35"/>
      <c r="C37" s="1182" t="s">
        <v>563</v>
      </c>
      <c r="D37" s="1182"/>
      <c r="E37" s="1183"/>
      <c r="F37" s="36">
        <v>0.12</v>
      </c>
      <c r="G37" s="37">
        <v>0.32</v>
      </c>
      <c r="H37" s="37">
        <v>0.81</v>
      </c>
      <c r="I37" s="37">
        <v>1.07</v>
      </c>
      <c r="J37" s="38">
        <v>1.17</v>
      </c>
      <c r="K37" s="22"/>
      <c r="L37" s="22"/>
      <c r="M37" s="22"/>
      <c r="N37" s="22"/>
      <c r="O37" s="22"/>
      <c r="P37" s="22"/>
    </row>
    <row r="38" spans="1:16" ht="39" customHeight="1" x14ac:dyDescent="0.2">
      <c r="A38" s="22"/>
      <c r="B38" s="35"/>
      <c r="C38" s="1182" t="s">
        <v>564</v>
      </c>
      <c r="D38" s="1182"/>
      <c r="E38" s="1183"/>
      <c r="F38" s="36">
        <v>0.27</v>
      </c>
      <c r="G38" s="37">
        <v>0.21</v>
      </c>
      <c r="H38" s="37">
        <v>0.32</v>
      </c>
      <c r="I38" s="37">
        <v>0.24</v>
      </c>
      <c r="J38" s="38">
        <v>0.17</v>
      </c>
      <c r="K38" s="22"/>
      <c r="L38" s="22"/>
      <c r="M38" s="22"/>
      <c r="N38" s="22"/>
      <c r="O38" s="22"/>
      <c r="P38" s="22"/>
    </row>
    <row r="39" spans="1:16" ht="39" customHeight="1" x14ac:dyDescent="0.2">
      <c r="A39" s="22"/>
      <c r="B39" s="35"/>
      <c r="C39" s="1182" t="s">
        <v>565</v>
      </c>
      <c r="D39" s="1182"/>
      <c r="E39" s="1183"/>
      <c r="F39" s="36">
        <v>0.02</v>
      </c>
      <c r="G39" s="37">
        <v>0</v>
      </c>
      <c r="H39" s="37">
        <v>0.1</v>
      </c>
      <c r="I39" s="37">
        <v>0.04</v>
      </c>
      <c r="J39" s="38">
        <v>0.04</v>
      </c>
      <c r="K39" s="22"/>
      <c r="L39" s="22"/>
      <c r="M39" s="22"/>
      <c r="N39" s="22"/>
      <c r="O39" s="22"/>
      <c r="P39" s="22"/>
    </row>
    <row r="40" spans="1:16" ht="39" customHeight="1" x14ac:dyDescent="0.2">
      <c r="A40" s="22"/>
      <c r="B40" s="35"/>
      <c r="C40" s="1182"/>
      <c r="D40" s="1182"/>
      <c r="E40" s="1183"/>
      <c r="F40" s="36"/>
      <c r="G40" s="37"/>
      <c r="H40" s="37"/>
      <c r="I40" s="37"/>
      <c r="J40" s="38"/>
      <c r="K40" s="22"/>
      <c r="L40" s="22"/>
      <c r="M40" s="22"/>
      <c r="N40" s="22"/>
      <c r="O40" s="22"/>
      <c r="P40" s="22"/>
    </row>
    <row r="41" spans="1:16" ht="39" customHeight="1" x14ac:dyDescent="0.2">
      <c r="A41" s="22"/>
      <c r="B41" s="35"/>
      <c r="C41" s="1182"/>
      <c r="D41" s="1182"/>
      <c r="E41" s="1183"/>
      <c r="F41" s="36"/>
      <c r="G41" s="37"/>
      <c r="H41" s="37"/>
      <c r="I41" s="37"/>
      <c r="J41" s="38"/>
      <c r="K41" s="22"/>
      <c r="L41" s="22"/>
      <c r="M41" s="22"/>
      <c r="N41" s="22"/>
      <c r="O41" s="22"/>
      <c r="P41" s="22"/>
    </row>
    <row r="42" spans="1:16" ht="39" customHeight="1" x14ac:dyDescent="0.2">
      <c r="A42" s="22"/>
      <c r="B42" s="39"/>
      <c r="C42" s="1182" t="s">
        <v>566</v>
      </c>
      <c r="D42" s="1182"/>
      <c r="E42" s="1183"/>
      <c r="F42" s="36" t="s">
        <v>512</v>
      </c>
      <c r="G42" s="37" t="s">
        <v>512</v>
      </c>
      <c r="H42" s="37" t="s">
        <v>512</v>
      </c>
      <c r="I42" s="37" t="s">
        <v>512</v>
      </c>
      <c r="J42" s="38" t="s">
        <v>512</v>
      </c>
      <c r="K42" s="22"/>
      <c r="L42" s="22"/>
      <c r="M42" s="22"/>
      <c r="N42" s="22"/>
      <c r="O42" s="22"/>
      <c r="P42" s="22"/>
    </row>
    <row r="43" spans="1:16" ht="39" customHeight="1" thickBot="1" x14ac:dyDescent="0.25">
      <c r="A43" s="22"/>
      <c r="B43" s="40"/>
      <c r="C43" s="1184" t="s">
        <v>567</v>
      </c>
      <c r="D43" s="1184"/>
      <c r="E43" s="1185"/>
      <c r="F43" s="41" t="s">
        <v>512</v>
      </c>
      <c r="G43" s="42" t="s">
        <v>512</v>
      </c>
      <c r="H43" s="42" t="s">
        <v>512</v>
      </c>
      <c r="I43" s="42" t="s">
        <v>512</v>
      </c>
      <c r="J43" s="43" t="s">
        <v>512</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85+lIsglW2rxnTxEupOYT+C2likUl8GU2g8hdqoxaSeFod10PkYbq2RSAEaindlBbCFlMSxuSZf4b3fdaDgRw==" saltValue="pQOmhf7U1OyRgdh0eFdx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42" orientation="portrait"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553</v>
      </c>
      <c r="L44" s="54" t="s">
        <v>554</v>
      </c>
      <c r="M44" s="54" t="s">
        <v>555</v>
      </c>
      <c r="N44" s="54" t="s">
        <v>556</v>
      </c>
      <c r="O44" s="55" t="s">
        <v>557</v>
      </c>
      <c r="P44" s="46"/>
      <c r="Q44" s="46"/>
      <c r="R44" s="46"/>
      <c r="S44" s="46"/>
      <c r="T44" s="46"/>
      <c r="U44" s="46"/>
    </row>
    <row r="45" spans="1:21" ht="30.75" customHeight="1" x14ac:dyDescent="0.2">
      <c r="A45" s="46"/>
      <c r="B45" s="1188" t="s">
        <v>11</v>
      </c>
      <c r="C45" s="1189"/>
      <c r="D45" s="56"/>
      <c r="E45" s="1194" t="s">
        <v>12</v>
      </c>
      <c r="F45" s="1194"/>
      <c r="G45" s="1194"/>
      <c r="H45" s="1194"/>
      <c r="I45" s="1194"/>
      <c r="J45" s="1195"/>
      <c r="K45" s="57">
        <v>1844</v>
      </c>
      <c r="L45" s="58">
        <v>1670</v>
      </c>
      <c r="M45" s="58">
        <v>1704</v>
      </c>
      <c r="N45" s="58">
        <v>1544</v>
      </c>
      <c r="O45" s="59">
        <v>1440</v>
      </c>
      <c r="P45" s="46"/>
      <c r="Q45" s="46"/>
      <c r="R45" s="46"/>
      <c r="S45" s="46"/>
      <c r="T45" s="46"/>
      <c r="U45" s="46"/>
    </row>
    <row r="46" spans="1:21" ht="30.75" customHeight="1" x14ac:dyDescent="0.2">
      <c r="A46" s="46"/>
      <c r="B46" s="1190"/>
      <c r="C46" s="1191"/>
      <c r="D46" s="60"/>
      <c r="E46" s="1196" t="s">
        <v>13</v>
      </c>
      <c r="F46" s="1196"/>
      <c r="G46" s="1196"/>
      <c r="H46" s="1196"/>
      <c r="I46" s="1196"/>
      <c r="J46" s="1197"/>
      <c r="K46" s="61" t="s">
        <v>512</v>
      </c>
      <c r="L46" s="62" t="s">
        <v>512</v>
      </c>
      <c r="M46" s="62" t="s">
        <v>512</v>
      </c>
      <c r="N46" s="62" t="s">
        <v>512</v>
      </c>
      <c r="O46" s="63" t="s">
        <v>512</v>
      </c>
      <c r="P46" s="46"/>
      <c r="Q46" s="46"/>
      <c r="R46" s="46"/>
      <c r="S46" s="46"/>
      <c r="T46" s="46"/>
      <c r="U46" s="46"/>
    </row>
    <row r="47" spans="1:21" ht="30.75" customHeight="1" x14ac:dyDescent="0.2">
      <c r="A47" s="46"/>
      <c r="B47" s="1190"/>
      <c r="C47" s="1191"/>
      <c r="D47" s="60"/>
      <c r="E47" s="1196" t="s">
        <v>14</v>
      </c>
      <c r="F47" s="1196"/>
      <c r="G47" s="1196"/>
      <c r="H47" s="1196"/>
      <c r="I47" s="1196"/>
      <c r="J47" s="1197"/>
      <c r="K47" s="61" t="s">
        <v>512</v>
      </c>
      <c r="L47" s="62" t="s">
        <v>512</v>
      </c>
      <c r="M47" s="62" t="s">
        <v>512</v>
      </c>
      <c r="N47" s="62" t="s">
        <v>512</v>
      </c>
      <c r="O47" s="63" t="s">
        <v>512</v>
      </c>
      <c r="P47" s="46"/>
      <c r="Q47" s="46"/>
      <c r="R47" s="46"/>
      <c r="S47" s="46"/>
      <c r="T47" s="46"/>
      <c r="U47" s="46"/>
    </row>
    <row r="48" spans="1:21" ht="30.75" customHeight="1" x14ac:dyDescent="0.2">
      <c r="A48" s="46"/>
      <c r="B48" s="1190"/>
      <c r="C48" s="1191"/>
      <c r="D48" s="60"/>
      <c r="E48" s="1196" t="s">
        <v>15</v>
      </c>
      <c r="F48" s="1196"/>
      <c r="G48" s="1196"/>
      <c r="H48" s="1196"/>
      <c r="I48" s="1196"/>
      <c r="J48" s="1197"/>
      <c r="K48" s="61">
        <v>265</v>
      </c>
      <c r="L48" s="62">
        <v>324</v>
      </c>
      <c r="M48" s="62">
        <v>440</v>
      </c>
      <c r="N48" s="62">
        <v>443</v>
      </c>
      <c r="O48" s="63">
        <v>416</v>
      </c>
      <c r="P48" s="46"/>
      <c r="Q48" s="46"/>
      <c r="R48" s="46"/>
      <c r="S48" s="46"/>
      <c r="T48" s="46"/>
      <c r="U48" s="46"/>
    </row>
    <row r="49" spans="1:21" ht="30.75" customHeight="1" x14ac:dyDescent="0.2">
      <c r="A49" s="46"/>
      <c r="B49" s="1190"/>
      <c r="C49" s="1191"/>
      <c r="D49" s="60"/>
      <c r="E49" s="1196" t="s">
        <v>16</v>
      </c>
      <c r="F49" s="1196"/>
      <c r="G49" s="1196"/>
      <c r="H49" s="1196"/>
      <c r="I49" s="1196"/>
      <c r="J49" s="1197"/>
      <c r="K49" s="61">
        <v>55</v>
      </c>
      <c r="L49" s="62">
        <v>49</v>
      </c>
      <c r="M49" s="62">
        <v>21</v>
      </c>
      <c r="N49" s="62">
        <v>1</v>
      </c>
      <c r="O49" s="63">
        <v>1</v>
      </c>
      <c r="P49" s="46"/>
      <c r="Q49" s="46"/>
      <c r="R49" s="46"/>
      <c r="S49" s="46"/>
      <c r="T49" s="46"/>
      <c r="U49" s="46"/>
    </row>
    <row r="50" spans="1:21" ht="30.75" customHeight="1" x14ac:dyDescent="0.2">
      <c r="A50" s="46"/>
      <c r="B50" s="1190"/>
      <c r="C50" s="1191"/>
      <c r="D50" s="60"/>
      <c r="E50" s="1196" t="s">
        <v>17</v>
      </c>
      <c r="F50" s="1196"/>
      <c r="G50" s="1196"/>
      <c r="H50" s="1196"/>
      <c r="I50" s="1196"/>
      <c r="J50" s="1197"/>
      <c r="K50" s="61">
        <v>2118</v>
      </c>
      <c r="L50" s="62">
        <v>1051</v>
      </c>
      <c r="M50" s="62">
        <v>300</v>
      </c>
      <c r="N50" s="62">
        <v>45</v>
      </c>
      <c r="O50" s="63">
        <v>381</v>
      </c>
      <c r="P50" s="46"/>
      <c r="Q50" s="46"/>
      <c r="R50" s="46"/>
      <c r="S50" s="46"/>
      <c r="T50" s="46"/>
      <c r="U50" s="46"/>
    </row>
    <row r="51" spans="1:21" ht="30.75" customHeight="1" x14ac:dyDescent="0.2">
      <c r="A51" s="46"/>
      <c r="B51" s="1192"/>
      <c r="C51" s="1193"/>
      <c r="D51" s="64"/>
      <c r="E51" s="1196" t="s">
        <v>18</v>
      </c>
      <c r="F51" s="1196"/>
      <c r="G51" s="1196"/>
      <c r="H51" s="1196"/>
      <c r="I51" s="1196"/>
      <c r="J51" s="1197"/>
      <c r="K51" s="61" t="s">
        <v>512</v>
      </c>
      <c r="L51" s="62" t="s">
        <v>512</v>
      </c>
      <c r="M51" s="62" t="s">
        <v>512</v>
      </c>
      <c r="N51" s="62" t="s">
        <v>512</v>
      </c>
      <c r="O51" s="63" t="s">
        <v>512</v>
      </c>
      <c r="P51" s="46"/>
      <c r="Q51" s="46"/>
      <c r="R51" s="46"/>
      <c r="S51" s="46"/>
      <c r="T51" s="46"/>
      <c r="U51" s="46"/>
    </row>
    <row r="52" spans="1:21" ht="30.75" customHeight="1" x14ac:dyDescent="0.2">
      <c r="A52" s="46"/>
      <c r="B52" s="1198" t="s">
        <v>19</v>
      </c>
      <c r="C52" s="1199"/>
      <c r="D52" s="64"/>
      <c r="E52" s="1196" t="s">
        <v>20</v>
      </c>
      <c r="F52" s="1196"/>
      <c r="G52" s="1196"/>
      <c r="H52" s="1196"/>
      <c r="I52" s="1196"/>
      <c r="J52" s="1197"/>
      <c r="K52" s="61">
        <v>4066</v>
      </c>
      <c r="L52" s="62">
        <v>3546</v>
      </c>
      <c r="M52" s="62">
        <v>3156</v>
      </c>
      <c r="N52" s="62">
        <v>2278</v>
      </c>
      <c r="O52" s="63">
        <v>2558</v>
      </c>
      <c r="P52" s="46"/>
      <c r="Q52" s="46"/>
      <c r="R52" s="46"/>
      <c r="S52" s="46"/>
      <c r="T52" s="46"/>
      <c r="U52" s="46"/>
    </row>
    <row r="53" spans="1:21" ht="30.75" customHeight="1" thickBot="1" x14ac:dyDescent="0.25">
      <c r="A53" s="46"/>
      <c r="B53" s="1200" t="s">
        <v>21</v>
      </c>
      <c r="C53" s="1201"/>
      <c r="D53" s="65"/>
      <c r="E53" s="1202" t="s">
        <v>22</v>
      </c>
      <c r="F53" s="1202"/>
      <c r="G53" s="1202"/>
      <c r="H53" s="1202"/>
      <c r="I53" s="1202"/>
      <c r="J53" s="1203"/>
      <c r="K53" s="66">
        <v>216</v>
      </c>
      <c r="L53" s="67">
        <v>-452</v>
      </c>
      <c r="M53" s="67">
        <v>-691</v>
      </c>
      <c r="N53" s="67">
        <v>-245</v>
      </c>
      <c r="O53" s="68">
        <v>-320</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568</v>
      </c>
      <c r="P56" s="46"/>
      <c r="Q56" s="46"/>
      <c r="R56" s="46"/>
      <c r="S56" s="46"/>
      <c r="T56" s="46"/>
      <c r="U56" s="46"/>
    </row>
    <row r="57" spans="1:21" ht="31.5" customHeight="1" thickBot="1" x14ac:dyDescent="0.25">
      <c r="A57" s="46"/>
      <c r="B57" s="74"/>
      <c r="C57" s="75"/>
      <c r="D57" s="75"/>
      <c r="E57" s="76"/>
      <c r="F57" s="76"/>
      <c r="G57" s="76"/>
      <c r="H57" s="76"/>
      <c r="I57" s="76"/>
      <c r="J57" s="77" t="s">
        <v>2</v>
      </c>
      <c r="K57" s="78" t="s">
        <v>569</v>
      </c>
      <c r="L57" s="79" t="s">
        <v>570</v>
      </c>
      <c r="M57" s="79" t="s">
        <v>571</v>
      </c>
      <c r="N57" s="79" t="s">
        <v>572</v>
      </c>
      <c r="O57" s="80" t="s">
        <v>573</v>
      </c>
      <c r="P57" s="46"/>
      <c r="Q57" s="46"/>
      <c r="R57" s="46"/>
      <c r="S57" s="46"/>
      <c r="T57" s="46"/>
      <c r="U57" s="46"/>
    </row>
    <row r="58" spans="1:21" ht="31.5" customHeight="1" x14ac:dyDescent="0.2">
      <c r="B58" s="1204" t="s">
        <v>26</v>
      </c>
      <c r="C58" s="1205"/>
      <c r="D58" s="1210" t="s">
        <v>27</v>
      </c>
      <c r="E58" s="1211"/>
      <c r="F58" s="1211"/>
      <c r="G58" s="1211"/>
      <c r="H58" s="1211"/>
      <c r="I58" s="1211"/>
      <c r="J58" s="1212"/>
      <c r="K58" s="81"/>
      <c r="L58" s="82"/>
      <c r="M58" s="82"/>
      <c r="N58" s="82"/>
      <c r="O58" s="83"/>
    </row>
    <row r="59" spans="1:21" ht="31.5" customHeight="1" x14ac:dyDescent="0.2">
      <c r="B59" s="1206"/>
      <c r="C59" s="1207"/>
      <c r="D59" s="1213" t="s">
        <v>28</v>
      </c>
      <c r="E59" s="1214"/>
      <c r="F59" s="1214"/>
      <c r="G59" s="1214"/>
      <c r="H59" s="1214"/>
      <c r="I59" s="1214"/>
      <c r="J59" s="1215"/>
      <c r="K59" s="84"/>
      <c r="L59" s="85"/>
      <c r="M59" s="85"/>
      <c r="N59" s="85"/>
      <c r="O59" s="86"/>
    </row>
    <row r="60" spans="1:21" ht="31.5" customHeight="1" thickBot="1" x14ac:dyDescent="0.25">
      <c r="B60" s="1208"/>
      <c r="C60" s="1209"/>
      <c r="D60" s="1216" t="s">
        <v>29</v>
      </c>
      <c r="E60" s="1217"/>
      <c r="F60" s="1217"/>
      <c r="G60" s="1217"/>
      <c r="H60" s="1217"/>
      <c r="I60" s="1217"/>
      <c r="J60" s="1218"/>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sMzpbTyicbE3+JIvJKLwjeQ8fAkRs900I+eJJzQaNbUJYlIY+uK23v0P0vuBFsKi3RTCTf1RpPG7EIRkPfl6Aw==" saltValue="uBPH4nuIPvFBO809Kx0+c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42" orientation="portrait"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553</v>
      </c>
      <c r="J40" s="101" t="s">
        <v>554</v>
      </c>
      <c r="K40" s="101" t="s">
        <v>555</v>
      </c>
      <c r="L40" s="101" t="s">
        <v>556</v>
      </c>
      <c r="M40" s="102" t="s">
        <v>557</v>
      </c>
    </row>
    <row r="41" spans="2:13" ht="27.75" customHeight="1" x14ac:dyDescent="0.2">
      <c r="B41" s="1219" t="s">
        <v>32</v>
      </c>
      <c r="C41" s="1220"/>
      <c r="D41" s="103"/>
      <c r="E41" s="1225" t="s">
        <v>33</v>
      </c>
      <c r="F41" s="1225"/>
      <c r="G41" s="1225"/>
      <c r="H41" s="1226"/>
      <c r="I41" s="342">
        <v>14285</v>
      </c>
      <c r="J41" s="343">
        <v>13239</v>
      </c>
      <c r="K41" s="343">
        <v>11781</v>
      </c>
      <c r="L41" s="343">
        <v>12048</v>
      </c>
      <c r="M41" s="344">
        <v>11166</v>
      </c>
    </row>
    <row r="42" spans="2:13" ht="27.75" customHeight="1" x14ac:dyDescent="0.2">
      <c r="B42" s="1221"/>
      <c r="C42" s="1222"/>
      <c r="D42" s="104"/>
      <c r="E42" s="1227" t="s">
        <v>34</v>
      </c>
      <c r="F42" s="1227"/>
      <c r="G42" s="1227"/>
      <c r="H42" s="1228"/>
      <c r="I42" s="345">
        <v>6413</v>
      </c>
      <c r="J42" s="346">
        <v>6006</v>
      </c>
      <c r="K42" s="346">
        <v>7715</v>
      </c>
      <c r="L42" s="346">
        <v>8326</v>
      </c>
      <c r="M42" s="347">
        <v>7712</v>
      </c>
    </row>
    <row r="43" spans="2:13" ht="27.75" customHeight="1" x14ac:dyDescent="0.2">
      <c r="B43" s="1221"/>
      <c r="C43" s="1222"/>
      <c r="D43" s="104"/>
      <c r="E43" s="1227" t="s">
        <v>35</v>
      </c>
      <c r="F43" s="1227"/>
      <c r="G43" s="1227"/>
      <c r="H43" s="1228"/>
      <c r="I43" s="345">
        <v>6161</v>
      </c>
      <c r="J43" s="346">
        <v>6204</v>
      </c>
      <c r="K43" s="346">
        <v>6782</v>
      </c>
      <c r="L43" s="346">
        <v>7265</v>
      </c>
      <c r="M43" s="347">
        <v>7516</v>
      </c>
    </row>
    <row r="44" spans="2:13" ht="27.75" customHeight="1" x14ac:dyDescent="0.2">
      <c r="B44" s="1221"/>
      <c r="C44" s="1222"/>
      <c r="D44" s="104"/>
      <c r="E44" s="1227" t="s">
        <v>36</v>
      </c>
      <c r="F44" s="1227"/>
      <c r="G44" s="1227"/>
      <c r="H44" s="1228"/>
      <c r="I44" s="345">
        <v>83</v>
      </c>
      <c r="J44" s="346">
        <v>30</v>
      </c>
      <c r="K44" s="346">
        <v>10</v>
      </c>
      <c r="L44" s="346">
        <v>9</v>
      </c>
      <c r="M44" s="347">
        <v>7</v>
      </c>
    </row>
    <row r="45" spans="2:13" ht="27.75" customHeight="1" x14ac:dyDescent="0.2">
      <c r="B45" s="1221"/>
      <c r="C45" s="1222"/>
      <c r="D45" s="104"/>
      <c r="E45" s="1227" t="s">
        <v>37</v>
      </c>
      <c r="F45" s="1227"/>
      <c r="G45" s="1227"/>
      <c r="H45" s="1228"/>
      <c r="I45" s="345">
        <v>7015</v>
      </c>
      <c r="J45" s="346">
        <v>6860</v>
      </c>
      <c r="K45" s="346">
        <v>6423</v>
      </c>
      <c r="L45" s="346">
        <v>6193</v>
      </c>
      <c r="M45" s="347">
        <v>6441</v>
      </c>
    </row>
    <row r="46" spans="2:13" ht="27.75" customHeight="1" x14ac:dyDescent="0.2">
      <c r="B46" s="1221"/>
      <c r="C46" s="1222"/>
      <c r="D46" s="105"/>
      <c r="E46" s="1227" t="s">
        <v>38</v>
      </c>
      <c r="F46" s="1227"/>
      <c r="G46" s="1227"/>
      <c r="H46" s="1228"/>
      <c r="I46" s="345" t="s">
        <v>512</v>
      </c>
      <c r="J46" s="346" t="s">
        <v>512</v>
      </c>
      <c r="K46" s="346" t="s">
        <v>512</v>
      </c>
      <c r="L46" s="346" t="s">
        <v>512</v>
      </c>
      <c r="M46" s="347" t="s">
        <v>512</v>
      </c>
    </row>
    <row r="47" spans="2:13" ht="27.75" customHeight="1" x14ac:dyDescent="0.2">
      <c r="B47" s="1221"/>
      <c r="C47" s="1222"/>
      <c r="D47" s="106"/>
      <c r="E47" s="1229" t="s">
        <v>39</v>
      </c>
      <c r="F47" s="1230"/>
      <c r="G47" s="1230"/>
      <c r="H47" s="1231"/>
      <c r="I47" s="345" t="s">
        <v>512</v>
      </c>
      <c r="J47" s="346" t="s">
        <v>512</v>
      </c>
      <c r="K47" s="346" t="s">
        <v>512</v>
      </c>
      <c r="L47" s="346" t="s">
        <v>512</v>
      </c>
      <c r="M47" s="347" t="s">
        <v>512</v>
      </c>
    </row>
    <row r="48" spans="2:13" ht="27.75" customHeight="1" x14ac:dyDescent="0.2">
      <c r="B48" s="1221"/>
      <c r="C48" s="1222"/>
      <c r="D48" s="104"/>
      <c r="E48" s="1227" t="s">
        <v>40</v>
      </c>
      <c r="F48" s="1227"/>
      <c r="G48" s="1227"/>
      <c r="H48" s="1228"/>
      <c r="I48" s="345" t="s">
        <v>512</v>
      </c>
      <c r="J48" s="346" t="s">
        <v>512</v>
      </c>
      <c r="K48" s="346" t="s">
        <v>512</v>
      </c>
      <c r="L48" s="346" t="s">
        <v>512</v>
      </c>
      <c r="M48" s="347" t="s">
        <v>512</v>
      </c>
    </row>
    <row r="49" spans="2:13" ht="27.75" customHeight="1" x14ac:dyDescent="0.2">
      <c r="B49" s="1223"/>
      <c r="C49" s="1224"/>
      <c r="D49" s="104"/>
      <c r="E49" s="1227" t="s">
        <v>41</v>
      </c>
      <c r="F49" s="1227"/>
      <c r="G49" s="1227"/>
      <c r="H49" s="1228"/>
      <c r="I49" s="345" t="s">
        <v>512</v>
      </c>
      <c r="J49" s="346" t="s">
        <v>512</v>
      </c>
      <c r="K49" s="346" t="s">
        <v>512</v>
      </c>
      <c r="L49" s="346" t="s">
        <v>512</v>
      </c>
      <c r="M49" s="347" t="s">
        <v>512</v>
      </c>
    </row>
    <row r="50" spans="2:13" ht="27.75" customHeight="1" x14ac:dyDescent="0.2">
      <c r="B50" s="1232" t="s">
        <v>42</v>
      </c>
      <c r="C50" s="1233"/>
      <c r="D50" s="107"/>
      <c r="E50" s="1227" t="s">
        <v>43</v>
      </c>
      <c r="F50" s="1227"/>
      <c r="G50" s="1227"/>
      <c r="H50" s="1228"/>
      <c r="I50" s="345">
        <v>43243</v>
      </c>
      <c r="J50" s="346">
        <v>45073</v>
      </c>
      <c r="K50" s="346">
        <v>48445</v>
      </c>
      <c r="L50" s="346">
        <v>52248</v>
      </c>
      <c r="M50" s="347">
        <v>54547</v>
      </c>
    </row>
    <row r="51" spans="2:13" ht="27.75" customHeight="1" x14ac:dyDescent="0.2">
      <c r="B51" s="1221"/>
      <c r="C51" s="1222"/>
      <c r="D51" s="104"/>
      <c r="E51" s="1227" t="s">
        <v>44</v>
      </c>
      <c r="F51" s="1227"/>
      <c r="G51" s="1227"/>
      <c r="H51" s="1228"/>
      <c r="I51" s="345">
        <v>10200</v>
      </c>
      <c r="J51" s="346">
        <v>10630</v>
      </c>
      <c r="K51" s="346">
        <v>9920</v>
      </c>
      <c r="L51" s="346">
        <v>8423</v>
      </c>
      <c r="M51" s="347">
        <v>8098</v>
      </c>
    </row>
    <row r="52" spans="2:13" ht="27.75" customHeight="1" x14ac:dyDescent="0.2">
      <c r="B52" s="1223"/>
      <c r="C52" s="1224"/>
      <c r="D52" s="104"/>
      <c r="E52" s="1227" t="s">
        <v>45</v>
      </c>
      <c r="F52" s="1227"/>
      <c r="G52" s="1227"/>
      <c r="H52" s="1228"/>
      <c r="I52" s="345">
        <v>13996</v>
      </c>
      <c r="J52" s="346">
        <v>12356</v>
      </c>
      <c r="K52" s="346">
        <v>10864</v>
      </c>
      <c r="L52" s="346">
        <v>9454</v>
      </c>
      <c r="M52" s="347">
        <v>8163</v>
      </c>
    </row>
    <row r="53" spans="2:13" ht="27.75" customHeight="1" thickBot="1" x14ac:dyDescent="0.25">
      <c r="B53" s="1234" t="s">
        <v>46</v>
      </c>
      <c r="C53" s="1235"/>
      <c r="D53" s="108"/>
      <c r="E53" s="1236" t="s">
        <v>47</v>
      </c>
      <c r="F53" s="1236"/>
      <c r="G53" s="1236"/>
      <c r="H53" s="1237"/>
      <c r="I53" s="348">
        <v>-33482</v>
      </c>
      <c r="J53" s="349">
        <v>-35720</v>
      </c>
      <c r="K53" s="349">
        <v>-36518</v>
      </c>
      <c r="L53" s="349">
        <v>-36285</v>
      </c>
      <c r="M53" s="350">
        <v>-37964</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UXLHqjQlTWRvmYklMBkYz/BF+bid3k2mBbXgbOOs1SiDHlVyPAxbDUaeZOzMUFzPJfaelZYYIMrpiDOrvm2JBg==" saltValue="1KXuKTcrVJRztIwaDWv/0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42" orientation="portrait"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555</v>
      </c>
      <c r="G54" s="117" t="s">
        <v>556</v>
      </c>
      <c r="H54" s="118" t="s">
        <v>557</v>
      </c>
    </row>
    <row r="55" spans="2:8" ht="52.5" customHeight="1" x14ac:dyDescent="0.2">
      <c r="B55" s="119"/>
      <c r="C55" s="1246" t="s">
        <v>50</v>
      </c>
      <c r="D55" s="1246"/>
      <c r="E55" s="1247"/>
      <c r="F55" s="120">
        <v>5968</v>
      </c>
      <c r="G55" s="120">
        <v>6009</v>
      </c>
      <c r="H55" s="121">
        <v>6009</v>
      </c>
    </row>
    <row r="56" spans="2:8" ht="52.5" customHeight="1" x14ac:dyDescent="0.2">
      <c r="B56" s="122"/>
      <c r="C56" s="1248" t="s">
        <v>51</v>
      </c>
      <c r="D56" s="1248"/>
      <c r="E56" s="1249"/>
      <c r="F56" s="123" t="s">
        <v>512</v>
      </c>
      <c r="G56" s="123" t="s">
        <v>512</v>
      </c>
      <c r="H56" s="124" t="s">
        <v>512</v>
      </c>
    </row>
    <row r="57" spans="2:8" ht="53.25" customHeight="1" x14ac:dyDescent="0.2">
      <c r="B57" s="122"/>
      <c r="C57" s="1250" t="s">
        <v>52</v>
      </c>
      <c r="D57" s="1250"/>
      <c r="E57" s="1251"/>
      <c r="F57" s="125">
        <v>41403</v>
      </c>
      <c r="G57" s="125">
        <v>45074</v>
      </c>
      <c r="H57" s="126">
        <v>47292</v>
      </c>
    </row>
    <row r="58" spans="2:8" ht="45.75" customHeight="1" x14ac:dyDescent="0.2">
      <c r="B58" s="127"/>
      <c r="C58" s="1238" t="s">
        <v>591</v>
      </c>
      <c r="D58" s="1239"/>
      <c r="E58" s="1240"/>
      <c r="F58" s="128">
        <v>15881</v>
      </c>
      <c r="G58" s="128">
        <v>17247</v>
      </c>
      <c r="H58" s="129">
        <v>18143</v>
      </c>
    </row>
    <row r="59" spans="2:8" ht="45.75" customHeight="1" x14ac:dyDescent="0.2">
      <c r="B59" s="127"/>
      <c r="C59" s="1238" t="s">
        <v>592</v>
      </c>
      <c r="D59" s="1239"/>
      <c r="E59" s="1240"/>
      <c r="F59" s="128">
        <v>14239</v>
      </c>
      <c r="G59" s="128">
        <v>16646</v>
      </c>
      <c r="H59" s="129">
        <v>18082</v>
      </c>
    </row>
    <row r="60" spans="2:8" ht="45.75" customHeight="1" x14ac:dyDescent="0.2">
      <c r="B60" s="127"/>
      <c r="C60" s="1238" t="s">
        <v>593</v>
      </c>
      <c r="D60" s="1239"/>
      <c r="E60" s="1240"/>
      <c r="F60" s="128">
        <v>5227</v>
      </c>
      <c r="G60" s="128">
        <v>5230</v>
      </c>
      <c r="H60" s="129">
        <v>5230</v>
      </c>
    </row>
    <row r="61" spans="2:8" ht="45.75" customHeight="1" x14ac:dyDescent="0.2">
      <c r="B61" s="127"/>
      <c r="C61" s="1238" t="s">
        <v>594</v>
      </c>
      <c r="D61" s="1239"/>
      <c r="E61" s="1240"/>
      <c r="F61" s="128">
        <v>4692</v>
      </c>
      <c r="G61" s="128">
        <v>4692</v>
      </c>
      <c r="H61" s="129">
        <v>4692</v>
      </c>
    </row>
    <row r="62" spans="2:8" ht="45.75" customHeight="1" thickBot="1" x14ac:dyDescent="0.25">
      <c r="B62" s="130"/>
      <c r="C62" s="1241" t="s">
        <v>595</v>
      </c>
      <c r="D62" s="1242"/>
      <c r="E62" s="1243"/>
      <c r="F62" s="131">
        <v>526</v>
      </c>
      <c r="G62" s="131">
        <v>526</v>
      </c>
      <c r="H62" s="132">
        <v>526</v>
      </c>
    </row>
    <row r="63" spans="2:8" ht="52.5" customHeight="1" thickBot="1" x14ac:dyDescent="0.25">
      <c r="B63" s="133"/>
      <c r="C63" s="1244" t="s">
        <v>53</v>
      </c>
      <c r="D63" s="1244"/>
      <c r="E63" s="1245"/>
      <c r="F63" s="134">
        <v>47371</v>
      </c>
      <c r="G63" s="134">
        <v>51082</v>
      </c>
      <c r="H63" s="135">
        <v>53301</v>
      </c>
    </row>
    <row r="64" spans="2:8" ht="13.2" x14ac:dyDescent="0.2"/>
  </sheetData>
  <sheetProtection algorithmName="SHA-512" hashValue="mA2VzO+uAoXvNogDH5PtkNITL8dvX2F7pf/FHWqICm3nOwURlfEokWydlAV1u4pJUnQ67KRqWa4dlDyWkjlJaw==" saltValue="fZtE+R67bTZ77wjcuNpI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30" orientation="portrait"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3593-2C5D-4A4A-A86B-3816EF617F47}">
  <sheetPr>
    <pageSetUpPr fitToPage="1"/>
  </sheetPr>
  <dimension ref="A1:DE85"/>
  <sheetViews>
    <sheetView showGridLines="0" zoomScale="70" zoomScaleNormal="70" zoomScaleSheetLayoutView="55" workbookViewId="0">
      <selection activeCell="AN72" sqref="AN72:BO72"/>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64" t="s">
        <v>600</v>
      </c>
      <c r="AO43" s="1265"/>
      <c r="AP43" s="1265"/>
      <c r="AQ43" s="1265"/>
      <c r="AR43" s="1265"/>
      <c r="AS43" s="1265"/>
      <c r="AT43" s="1265"/>
      <c r="AU43" s="1265"/>
      <c r="AV43" s="1265"/>
      <c r="AW43" s="1265"/>
      <c r="AX43" s="1265"/>
      <c r="AY43" s="1265"/>
      <c r="AZ43" s="1265"/>
      <c r="BA43" s="1265"/>
      <c r="BB43" s="1265"/>
      <c r="BC43" s="1265"/>
      <c r="BD43" s="1265"/>
      <c r="BE43" s="1265"/>
      <c r="BF43" s="1265"/>
      <c r="BG43" s="1265"/>
      <c r="BH43" s="1265"/>
      <c r="BI43" s="1265"/>
      <c r="BJ43" s="1265"/>
      <c r="BK43" s="1265"/>
      <c r="BL43" s="1265"/>
      <c r="BM43" s="1265"/>
      <c r="BN43" s="1265"/>
      <c r="BO43" s="1265"/>
      <c r="BP43" s="1265"/>
      <c r="BQ43" s="1265"/>
      <c r="BR43" s="1265"/>
      <c r="BS43" s="1265"/>
      <c r="BT43" s="1265"/>
      <c r="BU43" s="1265"/>
      <c r="BV43" s="1265"/>
      <c r="BW43" s="1265"/>
      <c r="BX43" s="1265"/>
      <c r="BY43" s="1265"/>
      <c r="BZ43" s="1265"/>
      <c r="CA43" s="1265"/>
      <c r="CB43" s="1265"/>
      <c r="CC43" s="1265"/>
      <c r="CD43" s="1265"/>
      <c r="CE43" s="1265"/>
      <c r="CF43" s="1265"/>
      <c r="CG43" s="1265"/>
      <c r="CH43" s="1265"/>
      <c r="CI43" s="1265"/>
      <c r="CJ43" s="1265"/>
      <c r="CK43" s="1265"/>
      <c r="CL43" s="1265"/>
      <c r="CM43" s="1265"/>
      <c r="CN43" s="1265"/>
      <c r="CO43" s="1265"/>
      <c r="CP43" s="1265"/>
      <c r="CQ43" s="1265"/>
      <c r="CR43" s="1265"/>
      <c r="CS43" s="1265"/>
      <c r="CT43" s="1265"/>
      <c r="CU43" s="1265"/>
      <c r="CV43" s="1265"/>
      <c r="CW43" s="1265"/>
      <c r="CX43" s="1265"/>
      <c r="CY43" s="1265"/>
      <c r="CZ43" s="1265"/>
      <c r="DA43" s="1265"/>
      <c r="DB43" s="1265"/>
      <c r="DC43" s="1266"/>
    </row>
    <row r="44" spans="2:109" ht="13.2" x14ac:dyDescent="0.2">
      <c r="B44" s="259"/>
      <c r="AN44" s="1267"/>
      <c r="AO44" s="1268"/>
      <c r="AP44" s="1268"/>
      <c r="AQ44" s="1268"/>
      <c r="AR44" s="1268"/>
      <c r="AS44" s="1268"/>
      <c r="AT44" s="1268"/>
      <c r="AU44" s="1268"/>
      <c r="AV44" s="1268"/>
      <c r="AW44" s="1268"/>
      <c r="AX44" s="1268"/>
      <c r="AY44" s="1268"/>
      <c r="AZ44" s="1268"/>
      <c r="BA44" s="1268"/>
      <c r="BB44" s="1268"/>
      <c r="BC44" s="1268"/>
      <c r="BD44" s="1268"/>
      <c r="BE44" s="1268"/>
      <c r="BF44" s="1268"/>
      <c r="BG44" s="1268"/>
      <c r="BH44" s="1268"/>
      <c r="BI44" s="1268"/>
      <c r="BJ44" s="1268"/>
      <c r="BK44" s="1268"/>
      <c r="BL44" s="1268"/>
      <c r="BM44" s="1268"/>
      <c r="BN44" s="1268"/>
      <c r="BO44" s="1268"/>
      <c r="BP44" s="1268"/>
      <c r="BQ44" s="1268"/>
      <c r="BR44" s="1268"/>
      <c r="BS44" s="1268"/>
      <c r="BT44" s="1268"/>
      <c r="BU44" s="1268"/>
      <c r="BV44" s="1268"/>
      <c r="BW44" s="1268"/>
      <c r="BX44" s="1268"/>
      <c r="BY44" s="1268"/>
      <c r="BZ44" s="1268"/>
      <c r="CA44" s="1268"/>
      <c r="CB44" s="1268"/>
      <c r="CC44" s="1268"/>
      <c r="CD44" s="1268"/>
      <c r="CE44" s="1268"/>
      <c r="CF44" s="1268"/>
      <c r="CG44" s="1268"/>
      <c r="CH44" s="1268"/>
      <c r="CI44" s="1268"/>
      <c r="CJ44" s="1268"/>
      <c r="CK44" s="1268"/>
      <c r="CL44" s="1268"/>
      <c r="CM44" s="1268"/>
      <c r="CN44" s="1268"/>
      <c r="CO44" s="1268"/>
      <c r="CP44" s="1268"/>
      <c r="CQ44" s="1268"/>
      <c r="CR44" s="1268"/>
      <c r="CS44" s="1268"/>
      <c r="CT44" s="1268"/>
      <c r="CU44" s="1268"/>
      <c r="CV44" s="1268"/>
      <c r="CW44" s="1268"/>
      <c r="CX44" s="1268"/>
      <c r="CY44" s="1268"/>
      <c r="CZ44" s="1268"/>
      <c r="DA44" s="1268"/>
      <c r="DB44" s="1268"/>
      <c r="DC44" s="1269"/>
    </row>
    <row r="45" spans="2:109" ht="13.2" x14ac:dyDescent="0.2">
      <c r="B45" s="259"/>
      <c r="AN45" s="1267"/>
      <c r="AO45" s="1268"/>
      <c r="AP45" s="1268"/>
      <c r="AQ45" s="1268"/>
      <c r="AR45" s="1268"/>
      <c r="AS45" s="1268"/>
      <c r="AT45" s="1268"/>
      <c r="AU45" s="1268"/>
      <c r="AV45" s="1268"/>
      <c r="AW45" s="1268"/>
      <c r="AX45" s="1268"/>
      <c r="AY45" s="1268"/>
      <c r="AZ45" s="1268"/>
      <c r="BA45" s="1268"/>
      <c r="BB45" s="1268"/>
      <c r="BC45" s="1268"/>
      <c r="BD45" s="1268"/>
      <c r="BE45" s="1268"/>
      <c r="BF45" s="1268"/>
      <c r="BG45" s="1268"/>
      <c r="BH45" s="1268"/>
      <c r="BI45" s="1268"/>
      <c r="BJ45" s="1268"/>
      <c r="BK45" s="1268"/>
      <c r="BL45" s="1268"/>
      <c r="BM45" s="1268"/>
      <c r="BN45" s="1268"/>
      <c r="BO45" s="1268"/>
      <c r="BP45" s="1268"/>
      <c r="BQ45" s="1268"/>
      <c r="BR45" s="1268"/>
      <c r="BS45" s="1268"/>
      <c r="BT45" s="1268"/>
      <c r="BU45" s="1268"/>
      <c r="BV45" s="1268"/>
      <c r="BW45" s="1268"/>
      <c r="BX45" s="1268"/>
      <c r="BY45" s="1268"/>
      <c r="BZ45" s="1268"/>
      <c r="CA45" s="1268"/>
      <c r="CB45" s="1268"/>
      <c r="CC45" s="1268"/>
      <c r="CD45" s="1268"/>
      <c r="CE45" s="1268"/>
      <c r="CF45" s="1268"/>
      <c r="CG45" s="1268"/>
      <c r="CH45" s="1268"/>
      <c r="CI45" s="1268"/>
      <c r="CJ45" s="1268"/>
      <c r="CK45" s="1268"/>
      <c r="CL45" s="1268"/>
      <c r="CM45" s="1268"/>
      <c r="CN45" s="1268"/>
      <c r="CO45" s="1268"/>
      <c r="CP45" s="1268"/>
      <c r="CQ45" s="1268"/>
      <c r="CR45" s="1268"/>
      <c r="CS45" s="1268"/>
      <c r="CT45" s="1268"/>
      <c r="CU45" s="1268"/>
      <c r="CV45" s="1268"/>
      <c r="CW45" s="1268"/>
      <c r="CX45" s="1268"/>
      <c r="CY45" s="1268"/>
      <c r="CZ45" s="1268"/>
      <c r="DA45" s="1268"/>
      <c r="DB45" s="1268"/>
      <c r="DC45" s="1269"/>
    </row>
    <row r="46" spans="2:109" ht="13.2" x14ac:dyDescent="0.2">
      <c r="B46" s="259"/>
      <c r="AN46" s="1267"/>
      <c r="AO46" s="1268"/>
      <c r="AP46" s="1268"/>
      <c r="AQ46" s="1268"/>
      <c r="AR46" s="1268"/>
      <c r="AS46" s="1268"/>
      <c r="AT46" s="1268"/>
      <c r="AU46" s="1268"/>
      <c r="AV46" s="1268"/>
      <c r="AW46" s="1268"/>
      <c r="AX46" s="1268"/>
      <c r="AY46" s="1268"/>
      <c r="AZ46" s="1268"/>
      <c r="BA46" s="1268"/>
      <c r="BB46" s="1268"/>
      <c r="BC46" s="1268"/>
      <c r="BD46" s="1268"/>
      <c r="BE46" s="1268"/>
      <c r="BF46" s="1268"/>
      <c r="BG46" s="1268"/>
      <c r="BH46" s="1268"/>
      <c r="BI46" s="1268"/>
      <c r="BJ46" s="1268"/>
      <c r="BK46" s="1268"/>
      <c r="BL46" s="1268"/>
      <c r="BM46" s="1268"/>
      <c r="BN46" s="1268"/>
      <c r="BO46" s="1268"/>
      <c r="BP46" s="1268"/>
      <c r="BQ46" s="1268"/>
      <c r="BR46" s="1268"/>
      <c r="BS46" s="1268"/>
      <c r="BT46" s="1268"/>
      <c r="BU46" s="1268"/>
      <c r="BV46" s="1268"/>
      <c r="BW46" s="1268"/>
      <c r="BX46" s="1268"/>
      <c r="BY46" s="1268"/>
      <c r="BZ46" s="1268"/>
      <c r="CA46" s="1268"/>
      <c r="CB46" s="1268"/>
      <c r="CC46" s="1268"/>
      <c r="CD46" s="1268"/>
      <c r="CE46" s="1268"/>
      <c r="CF46" s="1268"/>
      <c r="CG46" s="1268"/>
      <c r="CH46" s="1268"/>
      <c r="CI46" s="1268"/>
      <c r="CJ46" s="1268"/>
      <c r="CK46" s="1268"/>
      <c r="CL46" s="1268"/>
      <c r="CM46" s="1268"/>
      <c r="CN46" s="1268"/>
      <c r="CO46" s="1268"/>
      <c r="CP46" s="1268"/>
      <c r="CQ46" s="1268"/>
      <c r="CR46" s="1268"/>
      <c r="CS46" s="1268"/>
      <c r="CT46" s="1268"/>
      <c r="CU46" s="1268"/>
      <c r="CV46" s="1268"/>
      <c r="CW46" s="1268"/>
      <c r="CX46" s="1268"/>
      <c r="CY46" s="1268"/>
      <c r="CZ46" s="1268"/>
      <c r="DA46" s="1268"/>
      <c r="DB46" s="1268"/>
      <c r="DC46" s="1269"/>
    </row>
    <row r="47" spans="2:109" ht="13.2" x14ac:dyDescent="0.2">
      <c r="B47" s="259"/>
      <c r="AN47" s="1270"/>
      <c r="AO47" s="1271"/>
      <c r="AP47" s="1271"/>
      <c r="AQ47" s="1271"/>
      <c r="AR47" s="1271"/>
      <c r="AS47" s="1271"/>
      <c r="AT47" s="1271"/>
      <c r="AU47" s="1271"/>
      <c r="AV47" s="1271"/>
      <c r="AW47" s="1271"/>
      <c r="AX47" s="1271"/>
      <c r="AY47" s="1271"/>
      <c r="AZ47" s="1271"/>
      <c r="BA47" s="1271"/>
      <c r="BB47" s="1271"/>
      <c r="BC47" s="1271"/>
      <c r="BD47" s="1271"/>
      <c r="BE47" s="1271"/>
      <c r="BF47" s="1271"/>
      <c r="BG47" s="1271"/>
      <c r="BH47" s="1271"/>
      <c r="BI47" s="1271"/>
      <c r="BJ47" s="1271"/>
      <c r="BK47" s="1271"/>
      <c r="BL47" s="1271"/>
      <c r="BM47" s="1271"/>
      <c r="BN47" s="1271"/>
      <c r="BO47" s="1271"/>
      <c r="BP47" s="1271"/>
      <c r="BQ47" s="1271"/>
      <c r="BR47" s="1271"/>
      <c r="BS47" s="1271"/>
      <c r="BT47" s="1271"/>
      <c r="BU47" s="1271"/>
      <c r="BV47" s="1271"/>
      <c r="BW47" s="1271"/>
      <c r="BX47" s="1271"/>
      <c r="BY47" s="1271"/>
      <c r="BZ47" s="1271"/>
      <c r="CA47" s="1271"/>
      <c r="CB47" s="1271"/>
      <c r="CC47" s="1271"/>
      <c r="CD47" s="1271"/>
      <c r="CE47" s="1271"/>
      <c r="CF47" s="1271"/>
      <c r="CG47" s="1271"/>
      <c r="CH47" s="1271"/>
      <c r="CI47" s="1271"/>
      <c r="CJ47" s="1271"/>
      <c r="CK47" s="1271"/>
      <c r="CL47" s="1271"/>
      <c r="CM47" s="1271"/>
      <c r="CN47" s="1271"/>
      <c r="CO47" s="1271"/>
      <c r="CP47" s="1271"/>
      <c r="CQ47" s="1271"/>
      <c r="CR47" s="1271"/>
      <c r="CS47" s="1271"/>
      <c r="CT47" s="1271"/>
      <c r="CU47" s="1271"/>
      <c r="CV47" s="1271"/>
      <c r="CW47" s="1271"/>
      <c r="CX47" s="1271"/>
      <c r="CY47" s="1271"/>
      <c r="CZ47" s="1271"/>
      <c r="DA47" s="1271"/>
      <c r="DB47" s="1271"/>
      <c r="DC47" s="1272"/>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601</v>
      </c>
    </row>
    <row r="50" spans="1:109" ht="13.2" x14ac:dyDescent="0.2">
      <c r="B50" s="259"/>
      <c r="G50" s="1258"/>
      <c r="H50" s="1258"/>
      <c r="I50" s="1258"/>
      <c r="J50" s="1258"/>
      <c r="K50" s="360"/>
      <c r="L50" s="360"/>
      <c r="M50" s="361"/>
      <c r="N50" s="361"/>
      <c r="AN50" s="1261"/>
      <c r="AO50" s="1262"/>
      <c r="AP50" s="1262"/>
      <c r="AQ50" s="1262"/>
      <c r="AR50" s="1262"/>
      <c r="AS50" s="1262"/>
      <c r="AT50" s="1262"/>
      <c r="AU50" s="1262"/>
      <c r="AV50" s="1262"/>
      <c r="AW50" s="1262"/>
      <c r="AX50" s="1262"/>
      <c r="AY50" s="1262"/>
      <c r="AZ50" s="1262"/>
      <c r="BA50" s="1262"/>
      <c r="BB50" s="1262"/>
      <c r="BC50" s="1262"/>
      <c r="BD50" s="1262"/>
      <c r="BE50" s="1262"/>
      <c r="BF50" s="1262"/>
      <c r="BG50" s="1262"/>
      <c r="BH50" s="1262"/>
      <c r="BI50" s="1262"/>
      <c r="BJ50" s="1262"/>
      <c r="BK50" s="1262"/>
      <c r="BL50" s="1262"/>
      <c r="BM50" s="1262"/>
      <c r="BN50" s="1262"/>
      <c r="BO50" s="1263"/>
      <c r="BP50" s="1257" t="s">
        <v>553</v>
      </c>
      <c r="BQ50" s="1257"/>
      <c r="BR50" s="1257"/>
      <c r="BS50" s="1257"/>
      <c r="BT50" s="1257"/>
      <c r="BU50" s="1257"/>
      <c r="BV50" s="1257"/>
      <c r="BW50" s="1257"/>
      <c r="BX50" s="1257" t="s">
        <v>554</v>
      </c>
      <c r="BY50" s="1257"/>
      <c r="BZ50" s="1257"/>
      <c r="CA50" s="1257"/>
      <c r="CB50" s="1257"/>
      <c r="CC50" s="1257"/>
      <c r="CD50" s="1257"/>
      <c r="CE50" s="1257"/>
      <c r="CF50" s="1257" t="s">
        <v>555</v>
      </c>
      <c r="CG50" s="1257"/>
      <c r="CH50" s="1257"/>
      <c r="CI50" s="1257"/>
      <c r="CJ50" s="1257"/>
      <c r="CK50" s="1257"/>
      <c r="CL50" s="1257"/>
      <c r="CM50" s="1257"/>
      <c r="CN50" s="1257" t="s">
        <v>556</v>
      </c>
      <c r="CO50" s="1257"/>
      <c r="CP50" s="1257"/>
      <c r="CQ50" s="1257"/>
      <c r="CR50" s="1257"/>
      <c r="CS50" s="1257"/>
      <c r="CT50" s="1257"/>
      <c r="CU50" s="1257"/>
      <c r="CV50" s="1257" t="s">
        <v>557</v>
      </c>
      <c r="CW50" s="1257"/>
      <c r="CX50" s="1257"/>
      <c r="CY50" s="1257"/>
      <c r="CZ50" s="1257"/>
      <c r="DA50" s="1257"/>
      <c r="DB50" s="1257"/>
      <c r="DC50" s="1257"/>
    </row>
    <row r="51" spans="1:109" ht="13.5" customHeight="1" x14ac:dyDescent="0.2">
      <c r="B51" s="259"/>
      <c r="G51" s="1260"/>
      <c r="H51" s="1260"/>
      <c r="I51" s="1273"/>
      <c r="J51" s="1273"/>
      <c r="K51" s="1259"/>
      <c r="L51" s="1259"/>
      <c r="M51" s="1259"/>
      <c r="N51" s="1259"/>
      <c r="AM51" s="359"/>
      <c r="AN51" s="1255" t="s">
        <v>602</v>
      </c>
      <c r="AO51" s="1255"/>
      <c r="AP51" s="1255"/>
      <c r="AQ51" s="1255"/>
      <c r="AR51" s="1255"/>
      <c r="AS51" s="1255"/>
      <c r="AT51" s="1255"/>
      <c r="AU51" s="1255"/>
      <c r="AV51" s="1255"/>
      <c r="AW51" s="1255"/>
      <c r="AX51" s="1255"/>
      <c r="AY51" s="1255"/>
      <c r="AZ51" s="1255"/>
      <c r="BA51" s="1255"/>
      <c r="BB51" s="1255" t="s">
        <v>603</v>
      </c>
      <c r="BC51" s="1255"/>
      <c r="BD51" s="1255"/>
      <c r="BE51" s="1255"/>
      <c r="BF51" s="1255"/>
      <c r="BG51" s="1255"/>
      <c r="BH51" s="1255"/>
      <c r="BI51" s="1255"/>
      <c r="BJ51" s="1255"/>
      <c r="BK51" s="1255"/>
      <c r="BL51" s="1255"/>
      <c r="BM51" s="1255"/>
      <c r="BN51" s="1255"/>
      <c r="BO51" s="1255"/>
      <c r="BP51" s="1252"/>
      <c r="BQ51" s="1252"/>
      <c r="BR51" s="1252"/>
      <c r="BS51" s="1252"/>
      <c r="BT51" s="1252"/>
      <c r="BU51" s="1252"/>
      <c r="BV51" s="1252"/>
      <c r="BW51" s="1252"/>
      <c r="BX51" s="1252"/>
      <c r="BY51" s="1252"/>
      <c r="BZ51" s="1252"/>
      <c r="CA51" s="1252"/>
      <c r="CB51" s="1252"/>
      <c r="CC51" s="1252"/>
      <c r="CD51" s="1252"/>
      <c r="CE51" s="1252"/>
      <c r="CF51" s="1252"/>
      <c r="CG51" s="1252"/>
      <c r="CH51" s="1252"/>
      <c r="CI51" s="1252"/>
      <c r="CJ51" s="1252"/>
      <c r="CK51" s="1252"/>
      <c r="CL51" s="1252"/>
      <c r="CM51" s="1252"/>
      <c r="CN51" s="1252"/>
      <c r="CO51" s="1252"/>
      <c r="CP51" s="1252"/>
      <c r="CQ51" s="1252"/>
      <c r="CR51" s="1252"/>
      <c r="CS51" s="1252"/>
      <c r="CT51" s="1252"/>
      <c r="CU51" s="1252"/>
      <c r="CV51" s="1252"/>
      <c r="CW51" s="1252"/>
      <c r="CX51" s="1252"/>
      <c r="CY51" s="1252"/>
      <c r="CZ51" s="1252"/>
      <c r="DA51" s="1252"/>
      <c r="DB51" s="1252"/>
      <c r="DC51" s="1252"/>
    </row>
    <row r="52" spans="1:109" ht="13.2" x14ac:dyDescent="0.2">
      <c r="B52" s="259"/>
      <c r="G52" s="1260"/>
      <c r="H52" s="1260"/>
      <c r="I52" s="1273"/>
      <c r="J52" s="1273"/>
      <c r="K52" s="1259"/>
      <c r="L52" s="1259"/>
      <c r="M52" s="1259"/>
      <c r="N52" s="1259"/>
      <c r="AM52" s="359"/>
      <c r="AN52" s="1255"/>
      <c r="AO52" s="1255"/>
      <c r="AP52" s="1255"/>
      <c r="AQ52" s="1255"/>
      <c r="AR52" s="1255"/>
      <c r="AS52" s="1255"/>
      <c r="AT52" s="1255"/>
      <c r="AU52" s="1255"/>
      <c r="AV52" s="1255"/>
      <c r="AW52" s="1255"/>
      <c r="AX52" s="1255"/>
      <c r="AY52" s="1255"/>
      <c r="AZ52" s="1255"/>
      <c r="BA52" s="1255"/>
      <c r="BB52" s="1255"/>
      <c r="BC52" s="1255"/>
      <c r="BD52" s="1255"/>
      <c r="BE52" s="1255"/>
      <c r="BF52" s="1255"/>
      <c r="BG52" s="1255"/>
      <c r="BH52" s="1255"/>
      <c r="BI52" s="1255"/>
      <c r="BJ52" s="1255"/>
      <c r="BK52" s="1255"/>
      <c r="BL52" s="1255"/>
      <c r="BM52" s="1255"/>
      <c r="BN52" s="1255"/>
      <c r="BO52" s="1255"/>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ht="13.2" x14ac:dyDescent="0.2">
      <c r="A53" s="358"/>
      <c r="B53" s="259"/>
      <c r="G53" s="1260"/>
      <c r="H53" s="1260"/>
      <c r="I53" s="1258"/>
      <c r="J53" s="1258"/>
      <c r="K53" s="1259"/>
      <c r="L53" s="1259"/>
      <c r="M53" s="1259"/>
      <c r="N53" s="1259"/>
      <c r="AM53" s="359"/>
      <c r="AN53" s="1255"/>
      <c r="AO53" s="1255"/>
      <c r="AP53" s="1255"/>
      <c r="AQ53" s="1255"/>
      <c r="AR53" s="1255"/>
      <c r="AS53" s="1255"/>
      <c r="AT53" s="1255"/>
      <c r="AU53" s="1255"/>
      <c r="AV53" s="1255"/>
      <c r="AW53" s="1255"/>
      <c r="AX53" s="1255"/>
      <c r="AY53" s="1255"/>
      <c r="AZ53" s="1255"/>
      <c r="BA53" s="1255"/>
      <c r="BB53" s="1255" t="s">
        <v>604</v>
      </c>
      <c r="BC53" s="1255"/>
      <c r="BD53" s="1255"/>
      <c r="BE53" s="1255"/>
      <c r="BF53" s="1255"/>
      <c r="BG53" s="1255"/>
      <c r="BH53" s="1255"/>
      <c r="BI53" s="1255"/>
      <c r="BJ53" s="1255"/>
      <c r="BK53" s="1255"/>
      <c r="BL53" s="1255"/>
      <c r="BM53" s="1255"/>
      <c r="BN53" s="1255"/>
      <c r="BO53" s="1255"/>
      <c r="BP53" s="1252">
        <v>54.1</v>
      </c>
      <c r="BQ53" s="1252"/>
      <c r="BR53" s="1252"/>
      <c r="BS53" s="1252"/>
      <c r="BT53" s="1252"/>
      <c r="BU53" s="1252"/>
      <c r="BV53" s="1252"/>
      <c r="BW53" s="1252"/>
      <c r="BX53" s="1252">
        <v>55.6</v>
      </c>
      <c r="BY53" s="1252"/>
      <c r="BZ53" s="1252"/>
      <c r="CA53" s="1252"/>
      <c r="CB53" s="1252"/>
      <c r="CC53" s="1252"/>
      <c r="CD53" s="1252"/>
      <c r="CE53" s="1252"/>
      <c r="CF53" s="1252">
        <v>56.9</v>
      </c>
      <c r="CG53" s="1252"/>
      <c r="CH53" s="1252"/>
      <c r="CI53" s="1252"/>
      <c r="CJ53" s="1252"/>
      <c r="CK53" s="1252"/>
      <c r="CL53" s="1252"/>
      <c r="CM53" s="1252"/>
      <c r="CN53" s="1252">
        <v>57.3</v>
      </c>
      <c r="CO53" s="1252"/>
      <c r="CP53" s="1252"/>
      <c r="CQ53" s="1252"/>
      <c r="CR53" s="1252"/>
      <c r="CS53" s="1252"/>
      <c r="CT53" s="1252"/>
      <c r="CU53" s="1252"/>
      <c r="CV53" s="1252">
        <v>58</v>
      </c>
      <c r="CW53" s="1252"/>
      <c r="CX53" s="1252"/>
      <c r="CY53" s="1252"/>
      <c r="CZ53" s="1252"/>
      <c r="DA53" s="1252"/>
      <c r="DB53" s="1252"/>
      <c r="DC53" s="1252"/>
    </row>
    <row r="54" spans="1:109" ht="13.2" x14ac:dyDescent="0.2">
      <c r="A54" s="358"/>
      <c r="B54" s="259"/>
      <c r="G54" s="1260"/>
      <c r="H54" s="1260"/>
      <c r="I54" s="1258"/>
      <c r="J54" s="1258"/>
      <c r="K54" s="1259"/>
      <c r="L54" s="1259"/>
      <c r="M54" s="1259"/>
      <c r="N54" s="1259"/>
      <c r="AM54" s="359"/>
      <c r="AN54" s="1255"/>
      <c r="AO54" s="1255"/>
      <c r="AP54" s="1255"/>
      <c r="AQ54" s="1255"/>
      <c r="AR54" s="1255"/>
      <c r="AS54" s="1255"/>
      <c r="AT54" s="1255"/>
      <c r="AU54" s="1255"/>
      <c r="AV54" s="1255"/>
      <c r="AW54" s="1255"/>
      <c r="AX54" s="1255"/>
      <c r="AY54" s="1255"/>
      <c r="AZ54" s="1255"/>
      <c r="BA54" s="1255"/>
      <c r="BB54" s="1255"/>
      <c r="BC54" s="1255"/>
      <c r="BD54" s="1255"/>
      <c r="BE54" s="1255"/>
      <c r="BF54" s="1255"/>
      <c r="BG54" s="1255"/>
      <c r="BH54" s="1255"/>
      <c r="BI54" s="1255"/>
      <c r="BJ54" s="1255"/>
      <c r="BK54" s="1255"/>
      <c r="BL54" s="1255"/>
      <c r="BM54" s="1255"/>
      <c r="BN54" s="1255"/>
      <c r="BO54" s="1255"/>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ht="13.2" x14ac:dyDescent="0.2">
      <c r="A55" s="358"/>
      <c r="B55" s="259"/>
      <c r="G55" s="1258"/>
      <c r="H55" s="1258"/>
      <c r="I55" s="1258"/>
      <c r="J55" s="1258"/>
      <c r="K55" s="1259"/>
      <c r="L55" s="1259"/>
      <c r="M55" s="1259"/>
      <c r="N55" s="1259"/>
      <c r="AN55" s="1257" t="s">
        <v>605</v>
      </c>
      <c r="AO55" s="1257"/>
      <c r="AP55" s="1257"/>
      <c r="AQ55" s="1257"/>
      <c r="AR55" s="1257"/>
      <c r="AS55" s="1257"/>
      <c r="AT55" s="1257"/>
      <c r="AU55" s="1257"/>
      <c r="AV55" s="1257"/>
      <c r="AW55" s="1257"/>
      <c r="AX55" s="1257"/>
      <c r="AY55" s="1257"/>
      <c r="AZ55" s="1257"/>
      <c r="BA55" s="1257"/>
      <c r="BB55" s="1255" t="s">
        <v>603</v>
      </c>
      <c r="BC55" s="1255"/>
      <c r="BD55" s="1255"/>
      <c r="BE55" s="1255"/>
      <c r="BF55" s="1255"/>
      <c r="BG55" s="1255"/>
      <c r="BH55" s="1255"/>
      <c r="BI55" s="1255"/>
      <c r="BJ55" s="1255"/>
      <c r="BK55" s="1255"/>
      <c r="BL55" s="1255"/>
      <c r="BM55" s="1255"/>
      <c r="BN55" s="1255"/>
      <c r="BO55" s="1255"/>
      <c r="BP55" s="1252">
        <v>5</v>
      </c>
      <c r="BQ55" s="1252"/>
      <c r="BR55" s="1252"/>
      <c r="BS55" s="1252"/>
      <c r="BT55" s="1252"/>
      <c r="BU55" s="1252"/>
      <c r="BV55" s="1252"/>
      <c r="BW55" s="1252"/>
      <c r="BX55" s="1252">
        <v>5.4</v>
      </c>
      <c r="BY55" s="1252"/>
      <c r="BZ55" s="1252"/>
      <c r="CA55" s="1252"/>
      <c r="CB55" s="1252"/>
      <c r="CC55" s="1252"/>
      <c r="CD55" s="1252"/>
      <c r="CE55" s="1252"/>
      <c r="CF55" s="1252">
        <v>7.1</v>
      </c>
      <c r="CG55" s="1252"/>
      <c r="CH55" s="1252"/>
      <c r="CI55" s="1252"/>
      <c r="CJ55" s="1252"/>
      <c r="CK55" s="1252"/>
      <c r="CL55" s="1252"/>
      <c r="CM55" s="1252"/>
      <c r="CN55" s="1252">
        <v>5</v>
      </c>
      <c r="CO55" s="1252"/>
      <c r="CP55" s="1252"/>
      <c r="CQ55" s="1252"/>
      <c r="CR55" s="1252"/>
      <c r="CS55" s="1252"/>
      <c r="CT55" s="1252"/>
      <c r="CU55" s="1252"/>
      <c r="CV55" s="1252">
        <v>0.1</v>
      </c>
      <c r="CW55" s="1252"/>
      <c r="CX55" s="1252"/>
      <c r="CY55" s="1252"/>
      <c r="CZ55" s="1252"/>
      <c r="DA55" s="1252"/>
      <c r="DB55" s="1252"/>
      <c r="DC55" s="1252"/>
    </row>
    <row r="56" spans="1:109" ht="13.2" x14ac:dyDescent="0.2">
      <c r="A56" s="358"/>
      <c r="B56" s="259"/>
      <c r="G56" s="1258"/>
      <c r="H56" s="1258"/>
      <c r="I56" s="1258"/>
      <c r="J56" s="1258"/>
      <c r="K56" s="1259"/>
      <c r="L56" s="1259"/>
      <c r="M56" s="1259"/>
      <c r="N56" s="1259"/>
      <c r="AN56" s="1257"/>
      <c r="AO56" s="1257"/>
      <c r="AP56" s="1257"/>
      <c r="AQ56" s="1257"/>
      <c r="AR56" s="1257"/>
      <c r="AS56" s="1257"/>
      <c r="AT56" s="1257"/>
      <c r="AU56" s="1257"/>
      <c r="AV56" s="1257"/>
      <c r="AW56" s="1257"/>
      <c r="AX56" s="1257"/>
      <c r="AY56" s="1257"/>
      <c r="AZ56" s="1257"/>
      <c r="BA56" s="1257"/>
      <c r="BB56" s="1255"/>
      <c r="BC56" s="1255"/>
      <c r="BD56" s="1255"/>
      <c r="BE56" s="1255"/>
      <c r="BF56" s="1255"/>
      <c r="BG56" s="1255"/>
      <c r="BH56" s="1255"/>
      <c r="BI56" s="1255"/>
      <c r="BJ56" s="1255"/>
      <c r="BK56" s="1255"/>
      <c r="BL56" s="1255"/>
      <c r="BM56" s="1255"/>
      <c r="BN56" s="1255"/>
      <c r="BO56" s="1255"/>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358" customFormat="1" ht="13.2" x14ac:dyDescent="0.2">
      <c r="B57" s="362"/>
      <c r="G57" s="1258"/>
      <c r="H57" s="1258"/>
      <c r="I57" s="1253"/>
      <c r="J57" s="1253"/>
      <c r="K57" s="1259"/>
      <c r="L57" s="1259"/>
      <c r="M57" s="1259"/>
      <c r="N57" s="1259"/>
      <c r="AM57" s="255"/>
      <c r="AN57" s="1257"/>
      <c r="AO57" s="1257"/>
      <c r="AP57" s="1257"/>
      <c r="AQ57" s="1257"/>
      <c r="AR57" s="1257"/>
      <c r="AS57" s="1257"/>
      <c r="AT57" s="1257"/>
      <c r="AU57" s="1257"/>
      <c r="AV57" s="1257"/>
      <c r="AW57" s="1257"/>
      <c r="AX57" s="1257"/>
      <c r="AY57" s="1257"/>
      <c r="AZ57" s="1257"/>
      <c r="BA57" s="1257"/>
      <c r="BB57" s="1255" t="s">
        <v>604</v>
      </c>
      <c r="BC57" s="1255"/>
      <c r="BD57" s="1255"/>
      <c r="BE57" s="1255"/>
      <c r="BF57" s="1255"/>
      <c r="BG57" s="1255"/>
      <c r="BH57" s="1255"/>
      <c r="BI57" s="1255"/>
      <c r="BJ57" s="1255"/>
      <c r="BK57" s="1255"/>
      <c r="BL57" s="1255"/>
      <c r="BM57" s="1255"/>
      <c r="BN57" s="1255"/>
      <c r="BO57" s="1255"/>
      <c r="BP57" s="1252">
        <v>61.6</v>
      </c>
      <c r="BQ57" s="1252"/>
      <c r="BR57" s="1252"/>
      <c r="BS57" s="1252"/>
      <c r="BT57" s="1252"/>
      <c r="BU57" s="1252"/>
      <c r="BV57" s="1252"/>
      <c r="BW57" s="1252"/>
      <c r="BX57" s="1252">
        <v>62.5</v>
      </c>
      <c r="BY57" s="1252"/>
      <c r="BZ57" s="1252"/>
      <c r="CA57" s="1252"/>
      <c r="CB57" s="1252"/>
      <c r="CC57" s="1252"/>
      <c r="CD57" s="1252"/>
      <c r="CE57" s="1252"/>
      <c r="CF57" s="1252">
        <v>61</v>
      </c>
      <c r="CG57" s="1252"/>
      <c r="CH57" s="1252"/>
      <c r="CI57" s="1252"/>
      <c r="CJ57" s="1252"/>
      <c r="CK57" s="1252"/>
      <c r="CL57" s="1252"/>
      <c r="CM57" s="1252"/>
      <c r="CN57" s="1252">
        <v>62.1</v>
      </c>
      <c r="CO57" s="1252"/>
      <c r="CP57" s="1252"/>
      <c r="CQ57" s="1252"/>
      <c r="CR57" s="1252"/>
      <c r="CS57" s="1252"/>
      <c r="CT57" s="1252"/>
      <c r="CU57" s="1252"/>
      <c r="CV57" s="1252">
        <v>68.2</v>
      </c>
      <c r="CW57" s="1252"/>
      <c r="CX57" s="1252"/>
      <c r="CY57" s="1252"/>
      <c r="CZ57" s="1252"/>
      <c r="DA57" s="1252"/>
      <c r="DB57" s="1252"/>
      <c r="DC57" s="1252"/>
      <c r="DD57" s="363"/>
      <c r="DE57" s="362"/>
    </row>
    <row r="58" spans="1:109" s="358" customFormat="1" ht="13.2" x14ac:dyDescent="0.2">
      <c r="A58" s="255"/>
      <c r="B58" s="362"/>
      <c r="G58" s="1258"/>
      <c r="H58" s="1258"/>
      <c r="I58" s="1253"/>
      <c r="J58" s="1253"/>
      <c r="K58" s="1259"/>
      <c r="L58" s="1259"/>
      <c r="M58" s="1259"/>
      <c r="N58" s="1259"/>
      <c r="AM58" s="255"/>
      <c r="AN58" s="1257"/>
      <c r="AO58" s="1257"/>
      <c r="AP58" s="1257"/>
      <c r="AQ58" s="1257"/>
      <c r="AR58" s="1257"/>
      <c r="AS58" s="1257"/>
      <c r="AT58" s="1257"/>
      <c r="AU58" s="1257"/>
      <c r="AV58" s="1257"/>
      <c r="AW58" s="1257"/>
      <c r="AX58" s="1257"/>
      <c r="AY58" s="1257"/>
      <c r="AZ58" s="1257"/>
      <c r="BA58" s="1257"/>
      <c r="BB58" s="1255"/>
      <c r="BC58" s="1255"/>
      <c r="BD58" s="1255"/>
      <c r="BE58" s="1255"/>
      <c r="BF58" s="1255"/>
      <c r="BG58" s="1255"/>
      <c r="BH58" s="1255"/>
      <c r="BI58" s="1255"/>
      <c r="BJ58" s="1255"/>
      <c r="BK58" s="1255"/>
      <c r="BL58" s="1255"/>
      <c r="BM58" s="1255"/>
      <c r="BN58" s="1255"/>
      <c r="BO58" s="1255"/>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606</v>
      </c>
    </row>
    <row r="64" spans="1:109" ht="13.2" x14ac:dyDescent="0.2">
      <c r="B64" s="259"/>
      <c r="G64" s="357"/>
      <c r="I64" s="369"/>
      <c r="J64" s="369"/>
      <c r="K64" s="369"/>
      <c r="L64" s="369"/>
      <c r="M64" s="369"/>
      <c r="N64" s="370"/>
      <c r="AM64" s="357"/>
      <c r="AN64" s="357" t="s">
        <v>599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64" t="s">
        <v>607</v>
      </c>
      <c r="AO65" s="1265"/>
      <c r="AP65" s="1265"/>
      <c r="AQ65" s="1265"/>
      <c r="AR65" s="1265"/>
      <c r="AS65" s="1265"/>
      <c r="AT65" s="1265"/>
      <c r="AU65" s="1265"/>
      <c r="AV65" s="1265"/>
      <c r="AW65" s="1265"/>
      <c r="AX65" s="1265"/>
      <c r="AY65" s="1265"/>
      <c r="AZ65" s="1265"/>
      <c r="BA65" s="1265"/>
      <c r="BB65" s="1265"/>
      <c r="BC65" s="1265"/>
      <c r="BD65" s="1265"/>
      <c r="BE65" s="1265"/>
      <c r="BF65" s="1265"/>
      <c r="BG65" s="1265"/>
      <c r="BH65" s="1265"/>
      <c r="BI65" s="1265"/>
      <c r="BJ65" s="1265"/>
      <c r="BK65" s="1265"/>
      <c r="BL65" s="1265"/>
      <c r="BM65" s="1265"/>
      <c r="BN65" s="1265"/>
      <c r="BO65" s="1265"/>
      <c r="BP65" s="1265"/>
      <c r="BQ65" s="1265"/>
      <c r="BR65" s="1265"/>
      <c r="BS65" s="1265"/>
      <c r="BT65" s="1265"/>
      <c r="BU65" s="1265"/>
      <c r="BV65" s="1265"/>
      <c r="BW65" s="1265"/>
      <c r="BX65" s="1265"/>
      <c r="BY65" s="1265"/>
      <c r="BZ65" s="1265"/>
      <c r="CA65" s="1265"/>
      <c r="CB65" s="1265"/>
      <c r="CC65" s="1265"/>
      <c r="CD65" s="1265"/>
      <c r="CE65" s="1265"/>
      <c r="CF65" s="1265"/>
      <c r="CG65" s="1265"/>
      <c r="CH65" s="1265"/>
      <c r="CI65" s="1265"/>
      <c r="CJ65" s="1265"/>
      <c r="CK65" s="1265"/>
      <c r="CL65" s="1265"/>
      <c r="CM65" s="1265"/>
      <c r="CN65" s="1265"/>
      <c r="CO65" s="1265"/>
      <c r="CP65" s="1265"/>
      <c r="CQ65" s="1265"/>
      <c r="CR65" s="1265"/>
      <c r="CS65" s="1265"/>
      <c r="CT65" s="1265"/>
      <c r="CU65" s="1265"/>
      <c r="CV65" s="1265"/>
      <c r="CW65" s="1265"/>
      <c r="CX65" s="1265"/>
      <c r="CY65" s="1265"/>
      <c r="CZ65" s="1265"/>
      <c r="DA65" s="1265"/>
      <c r="DB65" s="1265"/>
      <c r="DC65" s="1266"/>
    </row>
    <row r="66" spans="2:107" ht="13.2" x14ac:dyDescent="0.2">
      <c r="B66" s="259"/>
      <c r="AN66" s="1267"/>
      <c r="AO66" s="1268"/>
      <c r="AP66" s="1268"/>
      <c r="AQ66" s="1268"/>
      <c r="AR66" s="1268"/>
      <c r="AS66" s="1268"/>
      <c r="AT66" s="1268"/>
      <c r="AU66" s="1268"/>
      <c r="AV66" s="1268"/>
      <c r="AW66" s="1268"/>
      <c r="AX66" s="1268"/>
      <c r="AY66" s="1268"/>
      <c r="AZ66" s="1268"/>
      <c r="BA66" s="1268"/>
      <c r="BB66" s="1268"/>
      <c r="BC66" s="1268"/>
      <c r="BD66" s="1268"/>
      <c r="BE66" s="1268"/>
      <c r="BF66" s="1268"/>
      <c r="BG66" s="1268"/>
      <c r="BH66" s="1268"/>
      <c r="BI66" s="1268"/>
      <c r="BJ66" s="1268"/>
      <c r="BK66" s="1268"/>
      <c r="BL66" s="1268"/>
      <c r="BM66" s="1268"/>
      <c r="BN66" s="1268"/>
      <c r="BO66" s="1268"/>
      <c r="BP66" s="1268"/>
      <c r="BQ66" s="1268"/>
      <c r="BR66" s="1268"/>
      <c r="BS66" s="1268"/>
      <c r="BT66" s="1268"/>
      <c r="BU66" s="1268"/>
      <c r="BV66" s="1268"/>
      <c r="BW66" s="1268"/>
      <c r="BX66" s="1268"/>
      <c r="BY66" s="1268"/>
      <c r="BZ66" s="1268"/>
      <c r="CA66" s="1268"/>
      <c r="CB66" s="1268"/>
      <c r="CC66" s="1268"/>
      <c r="CD66" s="1268"/>
      <c r="CE66" s="1268"/>
      <c r="CF66" s="1268"/>
      <c r="CG66" s="1268"/>
      <c r="CH66" s="1268"/>
      <c r="CI66" s="1268"/>
      <c r="CJ66" s="1268"/>
      <c r="CK66" s="1268"/>
      <c r="CL66" s="1268"/>
      <c r="CM66" s="1268"/>
      <c r="CN66" s="1268"/>
      <c r="CO66" s="1268"/>
      <c r="CP66" s="1268"/>
      <c r="CQ66" s="1268"/>
      <c r="CR66" s="1268"/>
      <c r="CS66" s="1268"/>
      <c r="CT66" s="1268"/>
      <c r="CU66" s="1268"/>
      <c r="CV66" s="1268"/>
      <c r="CW66" s="1268"/>
      <c r="CX66" s="1268"/>
      <c r="CY66" s="1268"/>
      <c r="CZ66" s="1268"/>
      <c r="DA66" s="1268"/>
      <c r="DB66" s="1268"/>
      <c r="DC66" s="1269"/>
    </row>
    <row r="67" spans="2:107" ht="13.2" x14ac:dyDescent="0.2">
      <c r="B67" s="259"/>
      <c r="AN67" s="1267"/>
      <c r="AO67" s="1268"/>
      <c r="AP67" s="1268"/>
      <c r="AQ67" s="1268"/>
      <c r="AR67" s="1268"/>
      <c r="AS67" s="1268"/>
      <c r="AT67" s="1268"/>
      <c r="AU67" s="1268"/>
      <c r="AV67" s="1268"/>
      <c r="AW67" s="1268"/>
      <c r="AX67" s="1268"/>
      <c r="AY67" s="1268"/>
      <c r="AZ67" s="1268"/>
      <c r="BA67" s="1268"/>
      <c r="BB67" s="1268"/>
      <c r="BC67" s="1268"/>
      <c r="BD67" s="1268"/>
      <c r="BE67" s="1268"/>
      <c r="BF67" s="1268"/>
      <c r="BG67" s="1268"/>
      <c r="BH67" s="1268"/>
      <c r="BI67" s="1268"/>
      <c r="BJ67" s="1268"/>
      <c r="BK67" s="1268"/>
      <c r="BL67" s="1268"/>
      <c r="BM67" s="1268"/>
      <c r="BN67" s="1268"/>
      <c r="BO67" s="1268"/>
      <c r="BP67" s="1268"/>
      <c r="BQ67" s="1268"/>
      <c r="BR67" s="1268"/>
      <c r="BS67" s="1268"/>
      <c r="BT67" s="1268"/>
      <c r="BU67" s="1268"/>
      <c r="BV67" s="1268"/>
      <c r="BW67" s="1268"/>
      <c r="BX67" s="1268"/>
      <c r="BY67" s="1268"/>
      <c r="BZ67" s="1268"/>
      <c r="CA67" s="1268"/>
      <c r="CB67" s="1268"/>
      <c r="CC67" s="1268"/>
      <c r="CD67" s="1268"/>
      <c r="CE67" s="1268"/>
      <c r="CF67" s="1268"/>
      <c r="CG67" s="1268"/>
      <c r="CH67" s="1268"/>
      <c r="CI67" s="1268"/>
      <c r="CJ67" s="1268"/>
      <c r="CK67" s="1268"/>
      <c r="CL67" s="1268"/>
      <c r="CM67" s="1268"/>
      <c r="CN67" s="1268"/>
      <c r="CO67" s="1268"/>
      <c r="CP67" s="1268"/>
      <c r="CQ67" s="1268"/>
      <c r="CR67" s="1268"/>
      <c r="CS67" s="1268"/>
      <c r="CT67" s="1268"/>
      <c r="CU67" s="1268"/>
      <c r="CV67" s="1268"/>
      <c r="CW67" s="1268"/>
      <c r="CX67" s="1268"/>
      <c r="CY67" s="1268"/>
      <c r="CZ67" s="1268"/>
      <c r="DA67" s="1268"/>
      <c r="DB67" s="1268"/>
      <c r="DC67" s="1269"/>
    </row>
    <row r="68" spans="2:107" ht="13.2" x14ac:dyDescent="0.2">
      <c r="B68" s="259"/>
      <c r="AN68" s="1267"/>
      <c r="AO68" s="1268"/>
      <c r="AP68" s="1268"/>
      <c r="AQ68" s="1268"/>
      <c r="AR68" s="1268"/>
      <c r="AS68" s="1268"/>
      <c r="AT68" s="1268"/>
      <c r="AU68" s="1268"/>
      <c r="AV68" s="1268"/>
      <c r="AW68" s="1268"/>
      <c r="AX68" s="1268"/>
      <c r="AY68" s="1268"/>
      <c r="AZ68" s="1268"/>
      <c r="BA68" s="1268"/>
      <c r="BB68" s="1268"/>
      <c r="BC68" s="1268"/>
      <c r="BD68" s="1268"/>
      <c r="BE68" s="1268"/>
      <c r="BF68" s="1268"/>
      <c r="BG68" s="1268"/>
      <c r="BH68" s="1268"/>
      <c r="BI68" s="1268"/>
      <c r="BJ68" s="1268"/>
      <c r="BK68" s="1268"/>
      <c r="BL68" s="1268"/>
      <c r="BM68" s="1268"/>
      <c r="BN68" s="1268"/>
      <c r="BO68" s="1268"/>
      <c r="BP68" s="1268"/>
      <c r="BQ68" s="1268"/>
      <c r="BR68" s="1268"/>
      <c r="BS68" s="1268"/>
      <c r="BT68" s="1268"/>
      <c r="BU68" s="1268"/>
      <c r="BV68" s="1268"/>
      <c r="BW68" s="1268"/>
      <c r="BX68" s="1268"/>
      <c r="BY68" s="1268"/>
      <c r="BZ68" s="1268"/>
      <c r="CA68" s="1268"/>
      <c r="CB68" s="1268"/>
      <c r="CC68" s="1268"/>
      <c r="CD68" s="1268"/>
      <c r="CE68" s="1268"/>
      <c r="CF68" s="1268"/>
      <c r="CG68" s="1268"/>
      <c r="CH68" s="1268"/>
      <c r="CI68" s="1268"/>
      <c r="CJ68" s="1268"/>
      <c r="CK68" s="1268"/>
      <c r="CL68" s="1268"/>
      <c r="CM68" s="1268"/>
      <c r="CN68" s="1268"/>
      <c r="CO68" s="1268"/>
      <c r="CP68" s="1268"/>
      <c r="CQ68" s="1268"/>
      <c r="CR68" s="1268"/>
      <c r="CS68" s="1268"/>
      <c r="CT68" s="1268"/>
      <c r="CU68" s="1268"/>
      <c r="CV68" s="1268"/>
      <c r="CW68" s="1268"/>
      <c r="CX68" s="1268"/>
      <c r="CY68" s="1268"/>
      <c r="CZ68" s="1268"/>
      <c r="DA68" s="1268"/>
      <c r="DB68" s="1268"/>
      <c r="DC68" s="1269"/>
    </row>
    <row r="69" spans="2:107" ht="13.2" x14ac:dyDescent="0.2">
      <c r="B69" s="259"/>
      <c r="AN69" s="1270"/>
      <c r="AO69" s="1271"/>
      <c r="AP69" s="1271"/>
      <c r="AQ69" s="1271"/>
      <c r="AR69" s="1271"/>
      <c r="AS69" s="1271"/>
      <c r="AT69" s="1271"/>
      <c r="AU69" s="1271"/>
      <c r="AV69" s="1271"/>
      <c r="AW69" s="1271"/>
      <c r="AX69" s="1271"/>
      <c r="AY69" s="1271"/>
      <c r="AZ69" s="1271"/>
      <c r="BA69" s="1271"/>
      <c r="BB69" s="1271"/>
      <c r="BC69" s="1271"/>
      <c r="BD69" s="1271"/>
      <c r="BE69" s="1271"/>
      <c r="BF69" s="1271"/>
      <c r="BG69" s="1271"/>
      <c r="BH69" s="1271"/>
      <c r="BI69" s="1271"/>
      <c r="BJ69" s="1271"/>
      <c r="BK69" s="1271"/>
      <c r="BL69" s="1271"/>
      <c r="BM69" s="1271"/>
      <c r="BN69" s="1271"/>
      <c r="BO69" s="1271"/>
      <c r="BP69" s="1271"/>
      <c r="BQ69" s="1271"/>
      <c r="BR69" s="1271"/>
      <c r="BS69" s="1271"/>
      <c r="BT69" s="1271"/>
      <c r="BU69" s="1271"/>
      <c r="BV69" s="1271"/>
      <c r="BW69" s="1271"/>
      <c r="BX69" s="1271"/>
      <c r="BY69" s="1271"/>
      <c r="BZ69" s="1271"/>
      <c r="CA69" s="1271"/>
      <c r="CB69" s="1271"/>
      <c r="CC69" s="1271"/>
      <c r="CD69" s="1271"/>
      <c r="CE69" s="1271"/>
      <c r="CF69" s="1271"/>
      <c r="CG69" s="1271"/>
      <c r="CH69" s="1271"/>
      <c r="CI69" s="1271"/>
      <c r="CJ69" s="1271"/>
      <c r="CK69" s="1271"/>
      <c r="CL69" s="1271"/>
      <c r="CM69" s="1271"/>
      <c r="CN69" s="1271"/>
      <c r="CO69" s="1271"/>
      <c r="CP69" s="1271"/>
      <c r="CQ69" s="1271"/>
      <c r="CR69" s="1271"/>
      <c r="CS69" s="1271"/>
      <c r="CT69" s="1271"/>
      <c r="CU69" s="1271"/>
      <c r="CV69" s="1271"/>
      <c r="CW69" s="1271"/>
      <c r="CX69" s="1271"/>
      <c r="CY69" s="1271"/>
      <c r="CZ69" s="1271"/>
      <c r="DA69" s="1271"/>
      <c r="DB69" s="1271"/>
      <c r="DC69" s="1272"/>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601</v>
      </c>
    </row>
    <row r="72" spans="2:107" ht="13.2" x14ac:dyDescent="0.2">
      <c r="B72" s="259"/>
      <c r="G72" s="1258"/>
      <c r="H72" s="1258"/>
      <c r="I72" s="1258"/>
      <c r="J72" s="1258"/>
      <c r="K72" s="360"/>
      <c r="L72" s="360"/>
      <c r="M72" s="361"/>
      <c r="N72" s="361"/>
      <c r="AN72" s="1261"/>
      <c r="AO72" s="1262"/>
      <c r="AP72" s="1262"/>
      <c r="AQ72" s="1262"/>
      <c r="AR72" s="1262"/>
      <c r="AS72" s="1262"/>
      <c r="AT72" s="1262"/>
      <c r="AU72" s="1262"/>
      <c r="AV72" s="1262"/>
      <c r="AW72" s="1262"/>
      <c r="AX72" s="1262"/>
      <c r="AY72" s="1262"/>
      <c r="AZ72" s="1262"/>
      <c r="BA72" s="1262"/>
      <c r="BB72" s="1262"/>
      <c r="BC72" s="1262"/>
      <c r="BD72" s="1262"/>
      <c r="BE72" s="1262"/>
      <c r="BF72" s="1262"/>
      <c r="BG72" s="1262"/>
      <c r="BH72" s="1262"/>
      <c r="BI72" s="1262"/>
      <c r="BJ72" s="1262"/>
      <c r="BK72" s="1262"/>
      <c r="BL72" s="1262"/>
      <c r="BM72" s="1262"/>
      <c r="BN72" s="1262"/>
      <c r="BO72" s="1263"/>
      <c r="BP72" s="1257" t="s">
        <v>553</v>
      </c>
      <c r="BQ72" s="1257"/>
      <c r="BR72" s="1257"/>
      <c r="BS72" s="1257"/>
      <c r="BT72" s="1257"/>
      <c r="BU72" s="1257"/>
      <c r="BV72" s="1257"/>
      <c r="BW72" s="1257"/>
      <c r="BX72" s="1257" t="s">
        <v>554</v>
      </c>
      <c r="BY72" s="1257"/>
      <c r="BZ72" s="1257"/>
      <c r="CA72" s="1257"/>
      <c r="CB72" s="1257"/>
      <c r="CC72" s="1257"/>
      <c r="CD72" s="1257"/>
      <c r="CE72" s="1257"/>
      <c r="CF72" s="1257" t="s">
        <v>555</v>
      </c>
      <c r="CG72" s="1257"/>
      <c r="CH72" s="1257"/>
      <c r="CI72" s="1257"/>
      <c r="CJ72" s="1257"/>
      <c r="CK72" s="1257"/>
      <c r="CL72" s="1257"/>
      <c r="CM72" s="1257"/>
      <c r="CN72" s="1257" t="s">
        <v>556</v>
      </c>
      <c r="CO72" s="1257"/>
      <c r="CP72" s="1257"/>
      <c r="CQ72" s="1257"/>
      <c r="CR72" s="1257"/>
      <c r="CS72" s="1257"/>
      <c r="CT72" s="1257"/>
      <c r="CU72" s="1257"/>
      <c r="CV72" s="1257" t="s">
        <v>557</v>
      </c>
      <c r="CW72" s="1257"/>
      <c r="CX72" s="1257"/>
      <c r="CY72" s="1257"/>
      <c r="CZ72" s="1257"/>
      <c r="DA72" s="1257"/>
      <c r="DB72" s="1257"/>
      <c r="DC72" s="1257"/>
    </row>
    <row r="73" spans="2:107" ht="13.2" x14ac:dyDescent="0.2">
      <c r="B73" s="259"/>
      <c r="G73" s="1260"/>
      <c r="H73" s="1260"/>
      <c r="I73" s="1260"/>
      <c r="J73" s="1260"/>
      <c r="K73" s="1256"/>
      <c r="L73" s="1256"/>
      <c r="M73" s="1256"/>
      <c r="N73" s="1256"/>
      <c r="AM73" s="359"/>
      <c r="AN73" s="1255" t="s">
        <v>602</v>
      </c>
      <c r="AO73" s="1255"/>
      <c r="AP73" s="1255"/>
      <c r="AQ73" s="1255"/>
      <c r="AR73" s="1255"/>
      <c r="AS73" s="1255"/>
      <c r="AT73" s="1255"/>
      <c r="AU73" s="1255"/>
      <c r="AV73" s="1255"/>
      <c r="AW73" s="1255"/>
      <c r="AX73" s="1255"/>
      <c r="AY73" s="1255"/>
      <c r="AZ73" s="1255"/>
      <c r="BA73" s="1255"/>
      <c r="BB73" s="1255" t="s">
        <v>603</v>
      </c>
      <c r="BC73" s="1255"/>
      <c r="BD73" s="1255"/>
      <c r="BE73" s="1255"/>
      <c r="BF73" s="1255"/>
      <c r="BG73" s="1255"/>
      <c r="BH73" s="1255"/>
      <c r="BI73" s="1255"/>
      <c r="BJ73" s="1255"/>
      <c r="BK73" s="1255"/>
      <c r="BL73" s="1255"/>
      <c r="BM73" s="1255"/>
      <c r="BN73" s="1255"/>
      <c r="BO73" s="1255"/>
      <c r="BP73" s="1252"/>
      <c r="BQ73" s="1252"/>
      <c r="BR73" s="1252"/>
      <c r="BS73" s="1252"/>
      <c r="BT73" s="1252"/>
      <c r="BU73" s="1252"/>
      <c r="BV73" s="1252"/>
      <c r="BW73" s="1252"/>
      <c r="BX73" s="1252"/>
      <c r="BY73" s="1252"/>
      <c r="BZ73" s="1252"/>
      <c r="CA73" s="1252"/>
      <c r="CB73" s="1252"/>
      <c r="CC73" s="1252"/>
      <c r="CD73" s="1252"/>
      <c r="CE73" s="1252"/>
      <c r="CF73" s="1252"/>
      <c r="CG73" s="1252"/>
      <c r="CH73" s="1252"/>
      <c r="CI73" s="1252"/>
      <c r="CJ73" s="1252"/>
      <c r="CK73" s="1252"/>
      <c r="CL73" s="1252"/>
      <c r="CM73" s="1252"/>
      <c r="CN73" s="1252"/>
      <c r="CO73" s="1252"/>
      <c r="CP73" s="1252"/>
      <c r="CQ73" s="1252"/>
      <c r="CR73" s="1252"/>
      <c r="CS73" s="1252"/>
      <c r="CT73" s="1252"/>
      <c r="CU73" s="1252"/>
      <c r="CV73" s="1252"/>
      <c r="CW73" s="1252"/>
      <c r="CX73" s="1252"/>
      <c r="CY73" s="1252"/>
      <c r="CZ73" s="1252"/>
      <c r="DA73" s="1252"/>
      <c r="DB73" s="1252"/>
      <c r="DC73" s="1252"/>
    </row>
    <row r="74" spans="2:107" ht="13.2" x14ac:dyDescent="0.2">
      <c r="B74" s="259"/>
      <c r="G74" s="1260"/>
      <c r="H74" s="1260"/>
      <c r="I74" s="1260"/>
      <c r="J74" s="1260"/>
      <c r="K74" s="1256"/>
      <c r="L74" s="1256"/>
      <c r="M74" s="1256"/>
      <c r="N74" s="1256"/>
      <c r="AM74" s="359"/>
      <c r="AN74" s="1255"/>
      <c r="AO74" s="1255"/>
      <c r="AP74" s="1255"/>
      <c r="AQ74" s="1255"/>
      <c r="AR74" s="1255"/>
      <c r="AS74" s="1255"/>
      <c r="AT74" s="1255"/>
      <c r="AU74" s="1255"/>
      <c r="AV74" s="1255"/>
      <c r="AW74" s="1255"/>
      <c r="AX74" s="1255"/>
      <c r="AY74" s="1255"/>
      <c r="AZ74" s="1255"/>
      <c r="BA74" s="1255"/>
      <c r="BB74" s="1255"/>
      <c r="BC74" s="1255"/>
      <c r="BD74" s="1255"/>
      <c r="BE74" s="1255"/>
      <c r="BF74" s="1255"/>
      <c r="BG74" s="1255"/>
      <c r="BH74" s="1255"/>
      <c r="BI74" s="1255"/>
      <c r="BJ74" s="1255"/>
      <c r="BK74" s="1255"/>
      <c r="BL74" s="1255"/>
      <c r="BM74" s="1255"/>
      <c r="BN74" s="1255"/>
      <c r="BO74" s="1255"/>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ht="13.2" x14ac:dyDescent="0.2">
      <c r="B75" s="259"/>
      <c r="G75" s="1260"/>
      <c r="H75" s="1260"/>
      <c r="I75" s="1258"/>
      <c r="J75" s="1258"/>
      <c r="K75" s="1259"/>
      <c r="L75" s="1259"/>
      <c r="M75" s="1259"/>
      <c r="N75" s="1259"/>
      <c r="AM75" s="359"/>
      <c r="AN75" s="1255"/>
      <c r="AO75" s="1255"/>
      <c r="AP75" s="1255"/>
      <c r="AQ75" s="1255"/>
      <c r="AR75" s="1255"/>
      <c r="AS75" s="1255"/>
      <c r="AT75" s="1255"/>
      <c r="AU75" s="1255"/>
      <c r="AV75" s="1255"/>
      <c r="AW75" s="1255"/>
      <c r="AX75" s="1255"/>
      <c r="AY75" s="1255"/>
      <c r="AZ75" s="1255"/>
      <c r="BA75" s="1255"/>
      <c r="BB75" s="1255" t="s">
        <v>608</v>
      </c>
      <c r="BC75" s="1255"/>
      <c r="BD75" s="1255"/>
      <c r="BE75" s="1255"/>
      <c r="BF75" s="1255"/>
      <c r="BG75" s="1255"/>
      <c r="BH75" s="1255"/>
      <c r="BI75" s="1255"/>
      <c r="BJ75" s="1255"/>
      <c r="BK75" s="1255"/>
      <c r="BL75" s="1255"/>
      <c r="BM75" s="1255"/>
      <c r="BN75" s="1255"/>
      <c r="BO75" s="1255"/>
      <c r="BP75" s="1252">
        <v>-0.4</v>
      </c>
      <c r="BQ75" s="1252"/>
      <c r="BR75" s="1252"/>
      <c r="BS75" s="1252"/>
      <c r="BT75" s="1252"/>
      <c r="BU75" s="1252"/>
      <c r="BV75" s="1252"/>
      <c r="BW75" s="1252"/>
      <c r="BX75" s="1252">
        <v>-0.4</v>
      </c>
      <c r="BY75" s="1252"/>
      <c r="BZ75" s="1252"/>
      <c r="CA75" s="1252"/>
      <c r="CB75" s="1252"/>
      <c r="CC75" s="1252"/>
      <c r="CD75" s="1252"/>
      <c r="CE75" s="1252"/>
      <c r="CF75" s="1252">
        <v>-0.7</v>
      </c>
      <c r="CG75" s="1252"/>
      <c r="CH75" s="1252"/>
      <c r="CI75" s="1252"/>
      <c r="CJ75" s="1252"/>
      <c r="CK75" s="1252"/>
      <c r="CL75" s="1252"/>
      <c r="CM75" s="1252"/>
      <c r="CN75" s="1252">
        <v>-1.1000000000000001</v>
      </c>
      <c r="CO75" s="1252"/>
      <c r="CP75" s="1252"/>
      <c r="CQ75" s="1252"/>
      <c r="CR75" s="1252"/>
      <c r="CS75" s="1252"/>
      <c r="CT75" s="1252"/>
      <c r="CU75" s="1252"/>
      <c r="CV75" s="1252">
        <v>-1</v>
      </c>
      <c r="CW75" s="1252"/>
      <c r="CX75" s="1252"/>
      <c r="CY75" s="1252"/>
      <c r="CZ75" s="1252"/>
      <c r="DA75" s="1252"/>
      <c r="DB75" s="1252"/>
      <c r="DC75" s="1252"/>
    </row>
    <row r="76" spans="2:107" ht="13.2" x14ac:dyDescent="0.2">
      <c r="B76" s="259"/>
      <c r="G76" s="1260"/>
      <c r="H76" s="1260"/>
      <c r="I76" s="1258"/>
      <c r="J76" s="1258"/>
      <c r="K76" s="1259"/>
      <c r="L76" s="1259"/>
      <c r="M76" s="1259"/>
      <c r="N76" s="1259"/>
      <c r="AM76" s="359"/>
      <c r="AN76" s="1255"/>
      <c r="AO76" s="1255"/>
      <c r="AP76" s="1255"/>
      <c r="AQ76" s="1255"/>
      <c r="AR76" s="1255"/>
      <c r="AS76" s="1255"/>
      <c r="AT76" s="1255"/>
      <c r="AU76" s="1255"/>
      <c r="AV76" s="1255"/>
      <c r="AW76" s="1255"/>
      <c r="AX76" s="1255"/>
      <c r="AY76" s="1255"/>
      <c r="AZ76" s="1255"/>
      <c r="BA76" s="1255"/>
      <c r="BB76" s="1255"/>
      <c r="BC76" s="1255"/>
      <c r="BD76" s="1255"/>
      <c r="BE76" s="1255"/>
      <c r="BF76" s="1255"/>
      <c r="BG76" s="1255"/>
      <c r="BH76" s="1255"/>
      <c r="BI76" s="1255"/>
      <c r="BJ76" s="1255"/>
      <c r="BK76" s="1255"/>
      <c r="BL76" s="1255"/>
      <c r="BM76" s="1255"/>
      <c r="BN76" s="1255"/>
      <c r="BO76" s="1255"/>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ht="13.2" x14ac:dyDescent="0.2">
      <c r="B77" s="259"/>
      <c r="G77" s="1258"/>
      <c r="H77" s="1258"/>
      <c r="I77" s="1258"/>
      <c r="J77" s="1258"/>
      <c r="K77" s="1256"/>
      <c r="L77" s="1256"/>
      <c r="M77" s="1256"/>
      <c r="N77" s="1256"/>
      <c r="AN77" s="1257" t="s">
        <v>605</v>
      </c>
      <c r="AO77" s="1257"/>
      <c r="AP77" s="1257"/>
      <c r="AQ77" s="1257"/>
      <c r="AR77" s="1257"/>
      <c r="AS77" s="1257"/>
      <c r="AT77" s="1257"/>
      <c r="AU77" s="1257"/>
      <c r="AV77" s="1257"/>
      <c r="AW77" s="1257"/>
      <c r="AX77" s="1257"/>
      <c r="AY77" s="1257"/>
      <c r="AZ77" s="1257"/>
      <c r="BA77" s="1257"/>
      <c r="BB77" s="1255" t="s">
        <v>603</v>
      </c>
      <c r="BC77" s="1255"/>
      <c r="BD77" s="1255"/>
      <c r="BE77" s="1255"/>
      <c r="BF77" s="1255"/>
      <c r="BG77" s="1255"/>
      <c r="BH77" s="1255"/>
      <c r="BI77" s="1255"/>
      <c r="BJ77" s="1255"/>
      <c r="BK77" s="1255"/>
      <c r="BL77" s="1255"/>
      <c r="BM77" s="1255"/>
      <c r="BN77" s="1255"/>
      <c r="BO77" s="1255"/>
      <c r="BP77" s="1252">
        <v>5</v>
      </c>
      <c r="BQ77" s="1252"/>
      <c r="BR77" s="1252"/>
      <c r="BS77" s="1252"/>
      <c r="BT77" s="1252"/>
      <c r="BU77" s="1252"/>
      <c r="BV77" s="1252"/>
      <c r="BW77" s="1252"/>
      <c r="BX77" s="1252">
        <v>5.4</v>
      </c>
      <c r="BY77" s="1252"/>
      <c r="BZ77" s="1252"/>
      <c r="CA77" s="1252"/>
      <c r="CB77" s="1252"/>
      <c r="CC77" s="1252"/>
      <c r="CD77" s="1252"/>
      <c r="CE77" s="1252"/>
      <c r="CF77" s="1252">
        <v>7.1</v>
      </c>
      <c r="CG77" s="1252"/>
      <c r="CH77" s="1252"/>
      <c r="CI77" s="1252"/>
      <c r="CJ77" s="1252"/>
      <c r="CK77" s="1252"/>
      <c r="CL77" s="1252"/>
      <c r="CM77" s="1252"/>
      <c r="CN77" s="1252">
        <v>5</v>
      </c>
      <c r="CO77" s="1252"/>
      <c r="CP77" s="1252"/>
      <c r="CQ77" s="1252"/>
      <c r="CR77" s="1252"/>
      <c r="CS77" s="1252"/>
      <c r="CT77" s="1252"/>
      <c r="CU77" s="1252"/>
      <c r="CV77" s="1252">
        <v>0.1</v>
      </c>
      <c r="CW77" s="1252"/>
      <c r="CX77" s="1252"/>
      <c r="CY77" s="1252"/>
      <c r="CZ77" s="1252"/>
      <c r="DA77" s="1252"/>
      <c r="DB77" s="1252"/>
      <c r="DC77" s="1252"/>
    </row>
    <row r="78" spans="2:107" ht="13.2" x14ac:dyDescent="0.2">
      <c r="B78" s="259"/>
      <c r="G78" s="1258"/>
      <c r="H78" s="1258"/>
      <c r="I78" s="1258"/>
      <c r="J78" s="1258"/>
      <c r="K78" s="1256"/>
      <c r="L78" s="1256"/>
      <c r="M78" s="1256"/>
      <c r="N78" s="1256"/>
      <c r="AN78" s="1257"/>
      <c r="AO78" s="1257"/>
      <c r="AP78" s="1257"/>
      <c r="AQ78" s="1257"/>
      <c r="AR78" s="1257"/>
      <c r="AS78" s="1257"/>
      <c r="AT78" s="1257"/>
      <c r="AU78" s="1257"/>
      <c r="AV78" s="1257"/>
      <c r="AW78" s="1257"/>
      <c r="AX78" s="1257"/>
      <c r="AY78" s="1257"/>
      <c r="AZ78" s="1257"/>
      <c r="BA78" s="1257"/>
      <c r="BB78" s="1255"/>
      <c r="BC78" s="1255"/>
      <c r="BD78" s="1255"/>
      <c r="BE78" s="1255"/>
      <c r="BF78" s="1255"/>
      <c r="BG78" s="1255"/>
      <c r="BH78" s="1255"/>
      <c r="BI78" s="1255"/>
      <c r="BJ78" s="1255"/>
      <c r="BK78" s="1255"/>
      <c r="BL78" s="1255"/>
      <c r="BM78" s="1255"/>
      <c r="BN78" s="1255"/>
      <c r="BO78" s="1255"/>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ht="13.2" x14ac:dyDescent="0.2">
      <c r="B79" s="259"/>
      <c r="G79" s="1258"/>
      <c r="H79" s="1258"/>
      <c r="I79" s="1253"/>
      <c r="J79" s="1253"/>
      <c r="K79" s="1254"/>
      <c r="L79" s="1254"/>
      <c r="M79" s="1254"/>
      <c r="N79" s="1254"/>
      <c r="AN79" s="1257"/>
      <c r="AO79" s="1257"/>
      <c r="AP79" s="1257"/>
      <c r="AQ79" s="1257"/>
      <c r="AR79" s="1257"/>
      <c r="AS79" s="1257"/>
      <c r="AT79" s="1257"/>
      <c r="AU79" s="1257"/>
      <c r="AV79" s="1257"/>
      <c r="AW79" s="1257"/>
      <c r="AX79" s="1257"/>
      <c r="AY79" s="1257"/>
      <c r="AZ79" s="1257"/>
      <c r="BA79" s="1257"/>
      <c r="BB79" s="1255" t="s">
        <v>608</v>
      </c>
      <c r="BC79" s="1255"/>
      <c r="BD79" s="1255"/>
      <c r="BE79" s="1255"/>
      <c r="BF79" s="1255"/>
      <c r="BG79" s="1255"/>
      <c r="BH79" s="1255"/>
      <c r="BI79" s="1255"/>
      <c r="BJ79" s="1255"/>
      <c r="BK79" s="1255"/>
      <c r="BL79" s="1255"/>
      <c r="BM79" s="1255"/>
      <c r="BN79" s="1255"/>
      <c r="BO79" s="1255"/>
      <c r="BP79" s="1252">
        <v>4.5</v>
      </c>
      <c r="BQ79" s="1252"/>
      <c r="BR79" s="1252"/>
      <c r="BS79" s="1252"/>
      <c r="BT79" s="1252"/>
      <c r="BU79" s="1252"/>
      <c r="BV79" s="1252"/>
      <c r="BW79" s="1252"/>
      <c r="BX79" s="1252">
        <v>4.2</v>
      </c>
      <c r="BY79" s="1252"/>
      <c r="BZ79" s="1252"/>
      <c r="CA79" s="1252"/>
      <c r="CB79" s="1252"/>
      <c r="CC79" s="1252"/>
      <c r="CD79" s="1252"/>
      <c r="CE79" s="1252"/>
      <c r="CF79" s="1252">
        <v>3.4</v>
      </c>
      <c r="CG79" s="1252"/>
      <c r="CH79" s="1252"/>
      <c r="CI79" s="1252"/>
      <c r="CJ79" s="1252"/>
      <c r="CK79" s="1252"/>
      <c r="CL79" s="1252"/>
      <c r="CM79" s="1252"/>
      <c r="CN79" s="1252">
        <v>3.6</v>
      </c>
      <c r="CO79" s="1252"/>
      <c r="CP79" s="1252"/>
      <c r="CQ79" s="1252"/>
      <c r="CR79" s="1252"/>
      <c r="CS79" s="1252"/>
      <c r="CT79" s="1252"/>
      <c r="CU79" s="1252"/>
      <c r="CV79" s="1252">
        <v>3.6</v>
      </c>
      <c r="CW79" s="1252"/>
      <c r="CX79" s="1252"/>
      <c r="CY79" s="1252"/>
      <c r="CZ79" s="1252"/>
      <c r="DA79" s="1252"/>
      <c r="DB79" s="1252"/>
      <c r="DC79" s="1252"/>
    </row>
    <row r="80" spans="2:107" ht="13.2" x14ac:dyDescent="0.2">
      <c r="B80" s="259"/>
      <c r="G80" s="1258"/>
      <c r="H80" s="1258"/>
      <c r="I80" s="1253"/>
      <c r="J80" s="1253"/>
      <c r="K80" s="1254"/>
      <c r="L80" s="1254"/>
      <c r="M80" s="1254"/>
      <c r="N80" s="1254"/>
      <c r="AN80" s="1257"/>
      <c r="AO80" s="1257"/>
      <c r="AP80" s="1257"/>
      <c r="AQ80" s="1257"/>
      <c r="AR80" s="1257"/>
      <c r="AS80" s="1257"/>
      <c r="AT80" s="1257"/>
      <c r="AU80" s="1257"/>
      <c r="AV80" s="1257"/>
      <c r="AW80" s="1257"/>
      <c r="AX80" s="1257"/>
      <c r="AY80" s="1257"/>
      <c r="AZ80" s="1257"/>
      <c r="BA80" s="1257"/>
      <c r="BB80" s="1255"/>
      <c r="BC80" s="1255"/>
      <c r="BD80" s="1255"/>
      <c r="BE80" s="1255"/>
      <c r="BF80" s="1255"/>
      <c r="BG80" s="1255"/>
      <c r="BH80" s="1255"/>
      <c r="BI80" s="1255"/>
      <c r="BJ80" s="1255"/>
      <c r="BK80" s="1255"/>
      <c r="BL80" s="1255"/>
      <c r="BM80" s="1255"/>
      <c r="BN80" s="1255"/>
      <c r="BO80" s="1255"/>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eFKfS+qKuPYuC8/yKy+6AW/39+JhWGXAHVZ0H76jvACfWpaUk2yLI5r30tallZjokvHzBuA+L5zLstHiMoj7CQ==" saltValue="zPnzAbqfO0RXJG1ZODbrq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D6129-FDA4-4E66-890D-67A9485B1F2D}">
  <sheetPr>
    <pageSetUpPr fitToPage="1"/>
  </sheetPr>
  <dimension ref="A1:DR125"/>
  <sheetViews>
    <sheetView showGridLines="0" topLeftCell="A31" zoomScale="70" zoomScaleNormal="70" zoomScaleSheetLayoutView="70" workbookViewId="0">
      <selection activeCell="AN72" sqref="AN72:BO72"/>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500</v>
      </c>
    </row>
  </sheetData>
  <sheetProtection algorithmName="SHA-512" hashValue="bgnlz/tbOCbwVqTgdbucY7S+G6lqofiAkq2gELTYlli15jhRoIJMnwVIW/cRC3YL6Zyn9KlpXsejLrglBh170w==" saltValue="siUFPrG8bG+y0oaYfpWr+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D452-1A8A-4FC3-BCEE-2EECD03706A7}">
  <sheetPr>
    <pageSetUpPr fitToPage="1"/>
  </sheetPr>
  <dimension ref="A1:DR125"/>
  <sheetViews>
    <sheetView showGridLines="0" topLeftCell="A2" zoomScale="70" zoomScaleNormal="70" zoomScaleSheetLayoutView="55" workbookViewId="0">
      <selection activeCell="AN72" sqref="AN72:BO72"/>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500</v>
      </c>
    </row>
  </sheetData>
  <sheetProtection algorithmName="SHA-512" hashValue="A3rOky8YzcNFO2r2F7qttCj03+JZsI65BZSTw480MTHC77y+kHrPKldo7TfozLEbfPZnSJG9cHDWmFn5tnK8Fg==" saltValue="8+m/X+ga8fge/qIGbu2a7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550</v>
      </c>
      <c r="G2" s="149"/>
      <c r="H2" s="150"/>
    </row>
    <row r="3" spans="1:8" x14ac:dyDescent="0.2">
      <c r="A3" s="146" t="s">
        <v>543</v>
      </c>
      <c r="B3" s="151"/>
      <c r="C3" s="152"/>
      <c r="D3" s="153">
        <v>47328</v>
      </c>
      <c r="E3" s="154"/>
      <c r="F3" s="155">
        <v>43226</v>
      </c>
      <c r="G3" s="156"/>
      <c r="H3" s="157"/>
    </row>
    <row r="4" spans="1:8" x14ac:dyDescent="0.2">
      <c r="A4" s="158"/>
      <c r="B4" s="159"/>
      <c r="C4" s="160"/>
      <c r="D4" s="161">
        <v>38361</v>
      </c>
      <c r="E4" s="162"/>
      <c r="F4" s="163">
        <v>22622</v>
      </c>
      <c r="G4" s="164"/>
      <c r="H4" s="165"/>
    </row>
    <row r="5" spans="1:8" x14ac:dyDescent="0.2">
      <c r="A5" s="146" t="s">
        <v>545</v>
      </c>
      <c r="B5" s="151"/>
      <c r="C5" s="152"/>
      <c r="D5" s="153">
        <v>49990</v>
      </c>
      <c r="E5" s="154"/>
      <c r="F5" s="155">
        <v>42836</v>
      </c>
      <c r="G5" s="156"/>
      <c r="H5" s="157"/>
    </row>
    <row r="6" spans="1:8" x14ac:dyDescent="0.2">
      <c r="A6" s="158"/>
      <c r="B6" s="159"/>
      <c r="C6" s="160"/>
      <c r="D6" s="161">
        <v>36581</v>
      </c>
      <c r="E6" s="162"/>
      <c r="F6" s="163">
        <v>22936</v>
      </c>
      <c r="G6" s="164"/>
      <c r="H6" s="165"/>
    </row>
    <row r="7" spans="1:8" x14ac:dyDescent="0.2">
      <c r="A7" s="146" t="s">
        <v>546</v>
      </c>
      <c r="B7" s="151"/>
      <c r="C7" s="152"/>
      <c r="D7" s="153">
        <v>27040</v>
      </c>
      <c r="E7" s="154"/>
      <c r="F7" s="155">
        <v>39221</v>
      </c>
      <c r="G7" s="156"/>
      <c r="H7" s="157"/>
    </row>
    <row r="8" spans="1:8" x14ac:dyDescent="0.2">
      <c r="A8" s="158"/>
      <c r="B8" s="159"/>
      <c r="C8" s="160"/>
      <c r="D8" s="161">
        <v>21622</v>
      </c>
      <c r="E8" s="162"/>
      <c r="F8" s="163">
        <v>24821</v>
      </c>
      <c r="G8" s="164"/>
      <c r="H8" s="165"/>
    </row>
    <row r="9" spans="1:8" x14ac:dyDescent="0.2">
      <c r="A9" s="146" t="s">
        <v>547</v>
      </c>
      <c r="B9" s="151"/>
      <c r="C9" s="152"/>
      <c r="D9" s="153">
        <v>42886</v>
      </c>
      <c r="E9" s="154"/>
      <c r="F9" s="155">
        <v>38566</v>
      </c>
      <c r="G9" s="156"/>
      <c r="H9" s="157"/>
    </row>
    <row r="10" spans="1:8" x14ac:dyDescent="0.2">
      <c r="A10" s="158"/>
      <c r="B10" s="159"/>
      <c r="C10" s="160"/>
      <c r="D10" s="161">
        <v>38894</v>
      </c>
      <c r="E10" s="162"/>
      <c r="F10" s="163">
        <v>24059</v>
      </c>
      <c r="G10" s="164"/>
      <c r="H10" s="165"/>
    </row>
    <row r="11" spans="1:8" x14ac:dyDescent="0.2">
      <c r="A11" s="146" t="s">
        <v>548</v>
      </c>
      <c r="B11" s="151"/>
      <c r="C11" s="152"/>
      <c r="D11" s="153">
        <v>39544</v>
      </c>
      <c r="E11" s="154"/>
      <c r="F11" s="155">
        <v>35156</v>
      </c>
      <c r="G11" s="156"/>
      <c r="H11" s="157"/>
    </row>
    <row r="12" spans="1:8" x14ac:dyDescent="0.2">
      <c r="A12" s="158"/>
      <c r="B12" s="159"/>
      <c r="C12" s="166"/>
      <c r="D12" s="161">
        <v>34514</v>
      </c>
      <c r="E12" s="162"/>
      <c r="F12" s="163">
        <v>22430</v>
      </c>
      <c r="G12" s="164"/>
      <c r="H12" s="165"/>
    </row>
    <row r="13" spans="1:8" x14ac:dyDescent="0.2">
      <c r="A13" s="146"/>
      <c r="B13" s="151"/>
      <c r="C13" s="152"/>
      <c r="D13" s="153">
        <v>41358</v>
      </c>
      <c r="E13" s="154"/>
      <c r="F13" s="155">
        <v>39801</v>
      </c>
      <c r="G13" s="167"/>
      <c r="H13" s="157"/>
    </row>
    <row r="14" spans="1:8" x14ac:dyDescent="0.2">
      <c r="A14" s="158"/>
      <c r="B14" s="159"/>
      <c r="C14" s="160"/>
      <c r="D14" s="161">
        <v>33994</v>
      </c>
      <c r="E14" s="162"/>
      <c r="F14" s="163">
        <v>23374</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6.63</v>
      </c>
      <c r="C19" s="168">
        <f>ROUND(VALUE(SUBSTITUTE(実質収支比率等に係る経年分析!G$48,"▲","-")),2)</f>
        <v>6.71</v>
      </c>
      <c r="D19" s="168">
        <f>ROUND(VALUE(SUBSTITUTE(実質収支比率等に係る経年分析!H$48,"▲","-")),2)</f>
        <v>9.93</v>
      </c>
      <c r="E19" s="168">
        <f>ROUND(VALUE(SUBSTITUTE(実質収支比率等に係る経年分析!I$48,"▲","-")),2)</f>
        <v>9.1300000000000008</v>
      </c>
      <c r="F19" s="168">
        <f>ROUND(VALUE(SUBSTITUTE(実質収支比率等に係る経年分析!J$48,"▲","-")),2)</f>
        <v>8.9</v>
      </c>
    </row>
    <row r="20" spans="1:11" x14ac:dyDescent="0.2">
      <c r="A20" s="168" t="s">
        <v>57</v>
      </c>
      <c r="B20" s="168">
        <f>ROUND(VALUE(SUBSTITUTE(実質収支比率等に係る経年分析!F$47,"▲","-")),2)</f>
        <v>14.63</v>
      </c>
      <c r="C20" s="168">
        <f>ROUND(VALUE(SUBSTITUTE(実質収支比率等に係る経年分析!G$47,"▲","-")),2)</f>
        <v>14.67</v>
      </c>
      <c r="D20" s="168">
        <f>ROUND(VALUE(SUBSTITUTE(実質収支比率等に係る経年分析!H$47,"▲","-")),2)</f>
        <v>13.86</v>
      </c>
      <c r="E20" s="168">
        <f>ROUND(VALUE(SUBSTITUTE(実質収支比率等に係る経年分析!I$47,"▲","-")),2)</f>
        <v>14.37</v>
      </c>
      <c r="F20" s="168">
        <f>ROUND(VALUE(SUBSTITUTE(実質収支比率等に係る経年分析!J$47,"▲","-")),2)</f>
        <v>13.45</v>
      </c>
    </row>
    <row r="21" spans="1:11" x14ac:dyDescent="0.2">
      <c r="A21" s="168" t="s">
        <v>58</v>
      </c>
      <c r="B21" s="168">
        <f>IF(ISNUMBER(VALUE(SUBSTITUTE(実質収支比率等に係る経年分析!F$49,"▲","-"))),ROUND(VALUE(SUBSTITUTE(実質収支比率等に係る経年分析!F$49,"▲","-")),2),NA())</f>
        <v>-0.22</v>
      </c>
      <c r="C21" s="168">
        <f>IF(ISNUMBER(VALUE(SUBSTITUTE(実質収支比率等に係る経年分析!G$49,"▲","-"))),ROUND(VALUE(SUBSTITUTE(実質収支比率等に係る経年分析!G$49,"▲","-")),2),NA())</f>
        <v>0.06</v>
      </c>
      <c r="D21" s="168">
        <f>IF(ISNUMBER(VALUE(SUBSTITUTE(実質収支比率等に係る経年分析!H$49,"▲","-"))),ROUND(VALUE(SUBSTITUTE(実質収支比率等に係る経年分析!H$49,"▲","-")),2),NA())</f>
        <v>3.13</v>
      </c>
      <c r="E21" s="168">
        <f>IF(ISNUMBER(VALUE(SUBSTITUTE(実質収支比率等に係る経年分析!I$49,"▲","-"))),ROUND(VALUE(SUBSTITUTE(実質収支比率等に係る経年分析!I$49,"▲","-")),2),NA())</f>
        <v>-1</v>
      </c>
      <c r="F21" s="168">
        <f>IF(ISNUMBER(VALUE(SUBSTITUTE(実質収支比率等に係る経年分析!J$49,"▲","-"))),ROUND(VALUE(SUBSTITUTE(実質収支比率等に係る経年分析!J$49,"▲","-")),2),NA())</f>
        <v>0.36</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後期高齢者医療会計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0.04</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0.04</v>
      </c>
    </row>
    <row r="32" spans="1:11" x14ac:dyDescent="0.2">
      <c r="A32" s="169" t="str">
        <f>IF(連結実質赤字比率に係る赤字・黒字の構成分析!C$38="",NA(),連結実質赤字比率に係る赤字・黒字の構成分析!C$38)</f>
        <v>国民健康保険事業会計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0.27</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0.32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0.24</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0.17</v>
      </c>
    </row>
    <row r="33" spans="1:16" x14ac:dyDescent="0.2">
      <c r="A33" s="169" t="str">
        <f>IF(連結実質赤字比率に係る赤字・黒字の構成分析!C$37="",NA(),連結実質赤字比率に係る赤字・黒字の構成分析!C$37)</f>
        <v>下水道事業</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0.81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1.07</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1.17</v>
      </c>
    </row>
    <row r="34" spans="1:16" x14ac:dyDescent="0.2">
      <c r="A34" s="169" t="str">
        <f>IF(連結実質赤字比率に係る赤字・黒字の構成分析!C$36="",NA(),連結実質赤字比率に係る赤字・黒字の構成分析!C$36)</f>
        <v>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0.88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0.91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1.1399999999999999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1.3</v>
      </c>
    </row>
    <row r="35" spans="1:16" x14ac:dyDescent="0.2">
      <c r="A35" s="169" t="str">
        <f>IF(連結実質赤字比率に係る赤字・黒字の構成分析!C$35="",NA(),連結実質赤字比率に係る赤字・黒字の構成分析!C$35)</f>
        <v>水道事業</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3.99</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3.92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3.08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3.32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3.23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6.63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9.92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9.1199999999999992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8.9</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4066</v>
      </c>
      <c r="E42" s="170"/>
      <c r="F42" s="170"/>
      <c r="G42" s="170">
        <f>'実質公債費比率（分子）の構造'!L$52</f>
        <v>3546</v>
      </c>
      <c r="H42" s="170"/>
      <c r="I42" s="170"/>
      <c r="J42" s="170">
        <f>'実質公債費比率（分子）の構造'!M$52</f>
        <v>3156</v>
      </c>
      <c r="K42" s="170"/>
      <c r="L42" s="170"/>
      <c r="M42" s="170">
        <f>'実質公債費比率（分子）の構造'!N$52</f>
        <v>2278</v>
      </c>
      <c r="N42" s="170"/>
      <c r="O42" s="170"/>
      <c r="P42" s="170">
        <f>'実質公債費比率（分子）の構造'!O$52</f>
        <v>2558</v>
      </c>
    </row>
    <row r="43" spans="1:16" x14ac:dyDescent="0.2">
      <c r="A43" s="170" t="s">
        <v>18</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2118</v>
      </c>
      <c r="C44" s="170"/>
      <c r="D44" s="170"/>
      <c r="E44" s="170">
        <f>'実質公債費比率（分子）の構造'!L$50</f>
        <v>1051</v>
      </c>
      <c r="F44" s="170"/>
      <c r="G44" s="170"/>
      <c r="H44" s="170">
        <f>'実質公債費比率（分子）の構造'!M$50</f>
        <v>300</v>
      </c>
      <c r="I44" s="170"/>
      <c r="J44" s="170"/>
      <c r="K44" s="170">
        <f>'実質公債費比率（分子）の構造'!N$50</f>
        <v>45</v>
      </c>
      <c r="L44" s="170"/>
      <c r="M44" s="170"/>
      <c r="N44" s="170">
        <f>'実質公債費比率（分子）の構造'!O$50</f>
        <v>381</v>
      </c>
      <c r="O44" s="170"/>
      <c r="P44" s="170"/>
    </row>
    <row r="45" spans="1:16" x14ac:dyDescent="0.2">
      <c r="A45" s="170" t="s">
        <v>67</v>
      </c>
      <c r="B45" s="170">
        <f>'実質公債費比率（分子）の構造'!K$49</f>
        <v>55</v>
      </c>
      <c r="C45" s="170"/>
      <c r="D45" s="170"/>
      <c r="E45" s="170">
        <f>'実質公債費比率（分子）の構造'!L$49</f>
        <v>49</v>
      </c>
      <c r="F45" s="170"/>
      <c r="G45" s="170"/>
      <c r="H45" s="170">
        <f>'実質公債費比率（分子）の構造'!M$49</f>
        <v>21</v>
      </c>
      <c r="I45" s="170"/>
      <c r="J45" s="170"/>
      <c r="K45" s="170">
        <f>'実質公債費比率（分子）の構造'!N$49</f>
        <v>1</v>
      </c>
      <c r="L45" s="170"/>
      <c r="M45" s="170"/>
      <c r="N45" s="170">
        <f>'実質公債費比率（分子）の構造'!O$49</f>
        <v>1</v>
      </c>
      <c r="O45" s="170"/>
      <c r="P45" s="170"/>
    </row>
    <row r="46" spans="1:16" x14ac:dyDescent="0.2">
      <c r="A46" s="170" t="s">
        <v>68</v>
      </c>
      <c r="B46" s="170">
        <f>'実質公債費比率（分子）の構造'!K$48</f>
        <v>265</v>
      </c>
      <c r="C46" s="170"/>
      <c r="D46" s="170"/>
      <c r="E46" s="170">
        <f>'実質公債費比率（分子）の構造'!L$48</f>
        <v>324</v>
      </c>
      <c r="F46" s="170"/>
      <c r="G46" s="170"/>
      <c r="H46" s="170">
        <f>'実質公債費比率（分子）の構造'!M$48</f>
        <v>440</v>
      </c>
      <c r="I46" s="170"/>
      <c r="J46" s="170"/>
      <c r="K46" s="170">
        <f>'実質公債費比率（分子）の構造'!N$48</f>
        <v>443</v>
      </c>
      <c r="L46" s="170"/>
      <c r="M46" s="170"/>
      <c r="N46" s="170">
        <f>'実質公債費比率（分子）の構造'!O$48</f>
        <v>416</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1844</v>
      </c>
      <c r="C49" s="170"/>
      <c r="D49" s="170"/>
      <c r="E49" s="170">
        <f>'実質公債費比率（分子）の構造'!L$45</f>
        <v>1670</v>
      </c>
      <c r="F49" s="170"/>
      <c r="G49" s="170"/>
      <c r="H49" s="170">
        <f>'実質公債費比率（分子）の構造'!M$45</f>
        <v>1704</v>
      </c>
      <c r="I49" s="170"/>
      <c r="J49" s="170"/>
      <c r="K49" s="170">
        <f>'実質公債費比率（分子）の構造'!N$45</f>
        <v>1544</v>
      </c>
      <c r="L49" s="170"/>
      <c r="M49" s="170"/>
      <c r="N49" s="170">
        <f>'実質公債費比率（分子）の構造'!O$45</f>
        <v>1440</v>
      </c>
      <c r="O49" s="170"/>
      <c r="P49" s="170"/>
    </row>
    <row r="50" spans="1:16" x14ac:dyDescent="0.2">
      <c r="A50" s="170" t="s">
        <v>72</v>
      </c>
      <c r="B50" s="170" t="e">
        <f>NA()</f>
        <v>#N/A</v>
      </c>
      <c r="C50" s="170">
        <f>IF(ISNUMBER('実質公債費比率（分子）の構造'!K$53),'実質公債費比率（分子）の構造'!K$53,NA())</f>
        <v>216</v>
      </c>
      <c r="D50" s="170" t="e">
        <f>NA()</f>
        <v>#N/A</v>
      </c>
      <c r="E50" s="170" t="e">
        <f>NA()</f>
        <v>#N/A</v>
      </c>
      <c r="F50" s="170">
        <f>IF(ISNUMBER('実質公債費比率（分子）の構造'!L$53),'実質公債費比率（分子）の構造'!L$53,NA())</f>
        <v>-452</v>
      </c>
      <c r="G50" s="170" t="e">
        <f>NA()</f>
        <v>#N/A</v>
      </c>
      <c r="H50" s="170" t="e">
        <f>NA()</f>
        <v>#N/A</v>
      </c>
      <c r="I50" s="170">
        <f>IF(ISNUMBER('実質公債費比率（分子）の構造'!M$53),'実質公債費比率（分子）の構造'!M$53,NA())</f>
        <v>-691</v>
      </c>
      <c r="J50" s="170" t="e">
        <f>NA()</f>
        <v>#N/A</v>
      </c>
      <c r="K50" s="170" t="e">
        <f>NA()</f>
        <v>#N/A</v>
      </c>
      <c r="L50" s="170">
        <f>IF(ISNUMBER('実質公債費比率（分子）の構造'!N$53),'実質公債費比率（分子）の構造'!N$53,NA())</f>
        <v>-245</v>
      </c>
      <c r="M50" s="170" t="e">
        <f>NA()</f>
        <v>#N/A</v>
      </c>
      <c r="N50" s="170" t="e">
        <f>NA()</f>
        <v>#N/A</v>
      </c>
      <c r="O50" s="170">
        <f>IF(ISNUMBER('実質公債費比率（分子）の構造'!O$53),'実質公債費比率（分子）の構造'!O$53,NA())</f>
        <v>-320</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45</v>
      </c>
      <c r="B56" s="169"/>
      <c r="C56" s="169"/>
      <c r="D56" s="169">
        <f>'将来負担比率（分子）の構造'!I$52</f>
        <v>13996</v>
      </c>
      <c r="E56" s="169"/>
      <c r="F56" s="169"/>
      <c r="G56" s="169">
        <f>'将来負担比率（分子）の構造'!J$52</f>
        <v>12356</v>
      </c>
      <c r="H56" s="169"/>
      <c r="I56" s="169"/>
      <c r="J56" s="169">
        <f>'将来負担比率（分子）の構造'!K$52</f>
        <v>10864</v>
      </c>
      <c r="K56" s="169"/>
      <c r="L56" s="169"/>
      <c r="M56" s="169">
        <f>'将来負担比率（分子）の構造'!L$52</f>
        <v>9454</v>
      </c>
      <c r="N56" s="169"/>
      <c r="O56" s="169"/>
      <c r="P56" s="169">
        <f>'将来負担比率（分子）の構造'!M$52</f>
        <v>8163</v>
      </c>
    </row>
    <row r="57" spans="1:16" x14ac:dyDescent="0.2">
      <c r="A57" s="169" t="s">
        <v>44</v>
      </c>
      <c r="B57" s="169"/>
      <c r="C57" s="169"/>
      <c r="D57" s="169">
        <f>'将来負担比率（分子）の構造'!I$51</f>
        <v>10200</v>
      </c>
      <c r="E57" s="169"/>
      <c r="F57" s="169"/>
      <c r="G57" s="169">
        <f>'将来負担比率（分子）の構造'!J$51</f>
        <v>10630</v>
      </c>
      <c r="H57" s="169"/>
      <c r="I57" s="169"/>
      <c r="J57" s="169">
        <f>'将来負担比率（分子）の構造'!K$51</f>
        <v>9920</v>
      </c>
      <c r="K57" s="169"/>
      <c r="L57" s="169"/>
      <c r="M57" s="169">
        <f>'将来負担比率（分子）の構造'!L$51</f>
        <v>8423</v>
      </c>
      <c r="N57" s="169"/>
      <c r="O57" s="169"/>
      <c r="P57" s="169">
        <f>'将来負担比率（分子）の構造'!M$51</f>
        <v>8098</v>
      </c>
    </row>
    <row r="58" spans="1:16" x14ac:dyDescent="0.2">
      <c r="A58" s="169" t="s">
        <v>43</v>
      </c>
      <c r="B58" s="169"/>
      <c r="C58" s="169"/>
      <c r="D58" s="169">
        <f>'将来負担比率（分子）の構造'!I$50</f>
        <v>43243</v>
      </c>
      <c r="E58" s="169"/>
      <c r="F58" s="169"/>
      <c r="G58" s="169">
        <f>'将来負担比率（分子）の構造'!J$50</f>
        <v>45073</v>
      </c>
      <c r="H58" s="169"/>
      <c r="I58" s="169"/>
      <c r="J58" s="169">
        <f>'将来負担比率（分子）の構造'!K$50</f>
        <v>48445</v>
      </c>
      <c r="K58" s="169"/>
      <c r="L58" s="169"/>
      <c r="M58" s="169">
        <f>'将来負担比率（分子）の構造'!L$50</f>
        <v>52248</v>
      </c>
      <c r="N58" s="169"/>
      <c r="O58" s="169"/>
      <c r="P58" s="169">
        <f>'将来負担比率（分子）の構造'!M$50</f>
        <v>54547</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7015</v>
      </c>
      <c r="C62" s="169"/>
      <c r="D62" s="169"/>
      <c r="E62" s="169">
        <f>'将来負担比率（分子）の構造'!J$45</f>
        <v>6860</v>
      </c>
      <c r="F62" s="169"/>
      <c r="G62" s="169"/>
      <c r="H62" s="169">
        <f>'将来負担比率（分子）の構造'!K$45</f>
        <v>6423</v>
      </c>
      <c r="I62" s="169"/>
      <c r="J62" s="169"/>
      <c r="K62" s="169">
        <f>'将来負担比率（分子）の構造'!L$45</f>
        <v>6193</v>
      </c>
      <c r="L62" s="169"/>
      <c r="M62" s="169"/>
      <c r="N62" s="169">
        <f>'将来負担比率（分子）の構造'!M$45</f>
        <v>6441</v>
      </c>
      <c r="O62" s="169"/>
      <c r="P62" s="169"/>
    </row>
    <row r="63" spans="1:16" x14ac:dyDescent="0.2">
      <c r="A63" s="169" t="s">
        <v>36</v>
      </c>
      <c r="B63" s="169">
        <f>'将来負担比率（分子）の構造'!I$44</f>
        <v>83</v>
      </c>
      <c r="C63" s="169"/>
      <c r="D63" s="169"/>
      <c r="E63" s="169">
        <f>'将来負担比率（分子）の構造'!J$44</f>
        <v>30</v>
      </c>
      <c r="F63" s="169"/>
      <c r="G63" s="169"/>
      <c r="H63" s="169">
        <f>'将来負担比率（分子）の構造'!K$44</f>
        <v>10</v>
      </c>
      <c r="I63" s="169"/>
      <c r="J63" s="169"/>
      <c r="K63" s="169">
        <f>'将来負担比率（分子）の構造'!L$44</f>
        <v>9</v>
      </c>
      <c r="L63" s="169"/>
      <c r="M63" s="169"/>
      <c r="N63" s="169">
        <f>'将来負担比率（分子）の構造'!M$44</f>
        <v>7</v>
      </c>
      <c r="O63" s="169"/>
      <c r="P63" s="169"/>
    </row>
    <row r="64" spans="1:16" x14ac:dyDescent="0.2">
      <c r="A64" s="169" t="s">
        <v>35</v>
      </c>
      <c r="B64" s="169">
        <f>'将来負担比率（分子）の構造'!I$43</f>
        <v>6161</v>
      </c>
      <c r="C64" s="169"/>
      <c r="D64" s="169"/>
      <c r="E64" s="169">
        <f>'将来負担比率（分子）の構造'!J$43</f>
        <v>6204</v>
      </c>
      <c r="F64" s="169"/>
      <c r="G64" s="169"/>
      <c r="H64" s="169">
        <f>'将来負担比率（分子）の構造'!K$43</f>
        <v>6782</v>
      </c>
      <c r="I64" s="169"/>
      <c r="J64" s="169"/>
      <c r="K64" s="169">
        <f>'将来負担比率（分子）の構造'!L$43</f>
        <v>7265</v>
      </c>
      <c r="L64" s="169"/>
      <c r="M64" s="169"/>
      <c r="N64" s="169">
        <f>'将来負担比率（分子）の構造'!M$43</f>
        <v>7516</v>
      </c>
      <c r="O64" s="169"/>
      <c r="P64" s="169"/>
    </row>
    <row r="65" spans="1:16" x14ac:dyDescent="0.2">
      <c r="A65" s="169" t="s">
        <v>34</v>
      </c>
      <c r="B65" s="169">
        <f>'将来負担比率（分子）の構造'!I$42</f>
        <v>6413</v>
      </c>
      <c r="C65" s="169"/>
      <c r="D65" s="169"/>
      <c r="E65" s="169">
        <f>'将来負担比率（分子）の構造'!J$42</f>
        <v>6006</v>
      </c>
      <c r="F65" s="169"/>
      <c r="G65" s="169"/>
      <c r="H65" s="169">
        <f>'将来負担比率（分子）の構造'!K$42</f>
        <v>7715</v>
      </c>
      <c r="I65" s="169"/>
      <c r="J65" s="169"/>
      <c r="K65" s="169">
        <f>'将来負担比率（分子）の構造'!L$42</f>
        <v>8326</v>
      </c>
      <c r="L65" s="169"/>
      <c r="M65" s="169"/>
      <c r="N65" s="169">
        <f>'将来負担比率（分子）の構造'!M$42</f>
        <v>7712</v>
      </c>
      <c r="O65" s="169"/>
      <c r="P65" s="169"/>
    </row>
    <row r="66" spans="1:16" x14ac:dyDescent="0.2">
      <c r="A66" s="169" t="s">
        <v>33</v>
      </c>
      <c r="B66" s="169">
        <f>'将来負担比率（分子）の構造'!I$41</f>
        <v>14285</v>
      </c>
      <c r="C66" s="169"/>
      <c r="D66" s="169"/>
      <c r="E66" s="169">
        <f>'将来負担比率（分子）の構造'!J$41</f>
        <v>13239</v>
      </c>
      <c r="F66" s="169"/>
      <c r="G66" s="169"/>
      <c r="H66" s="169">
        <f>'将来負担比率（分子）の構造'!K$41</f>
        <v>11781</v>
      </c>
      <c r="I66" s="169"/>
      <c r="J66" s="169"/>
      <c r="K66" s="169">
        <f>'将来負担比率（分子）の構造'!L$41</f>
        <v>12048</v>
      </c>
      <c r="L66" s="169"/>
      <c r="M66" s="169"/>
      <c r="N66" s="169">
        <f>'将来負担比率（分子）の構造'!M$41</f>
        <v>11166</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5968</v>
      </c>
      <c r="C72" s="173">
        <f>基金残高に係る経年分析!G55</f>
        <v>6009</v>
      </c>
      <c r="D72" s="173">
        <f>基金残高に係る経年分析!H55</f>
        <v>6009</v>
      </c>
    </row>
    <row r="73" spans="1:16" x14ac:dyDescent="0.2">
      <c r="A73" s="172" t="s">
        <v>79</v>
      </c>
      <c r="B73" s="173" t="str">
        <f>基金残高に係る経年分析!F56</f>
        <v>-</v>
      </c>
      <c r="C73" s="173" t="str">
        <f>基金残高に係る経年分析!G56</f>
        <v>-</v>
      </c>
      <c r="D73" s="173" t="str">
        <f>基金残高に係る経年分析!H56</f>
        <v>-</v>
      </c>
    </row>
    <row r="74" spans="1:16" x14ac:dyDescent="0.2">
      <c r="A74" s="172" t="s">
        <v>80</v>
      </c>
      <c r="B74" s="173">
        <f>基金残高に係る経年分析!F57</f>
        <v>41403</v>
      </c>
      <c r="C74" s="173">
        <f>基金残高に係る経年分析!G57</f>
        <v>45074</v>
      </c>
      <c r="D74" s="173">
        <f>基金残高に係る経年分析!H57</f>
        <v>47292</v>
      </c>
    </row>
  </sheetData>
  <sheetProtection algorithmName="SHA-512" hashValue="BCoBIOqTYZ64EWPy5XvMCUxKJGf5hJdskBd+e6WnsfrgcJelLaTpU+2J7GS/LTwQQmOU9ubVINRFw79WprMi/w==" saltValue="+FFiTsH3wno7WzFkFFHCM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217</v>
      </c>
      <c r="DI1" s="616"/>
      <c r="DJ1" s="616"/>
      <c r="DK1" s="616"/>
      <c r="DL1" s="616"/>
      <c r="DM1" s="616"/>
      <c r="DN1" s="617"/>
      <c r="DO1" s="208"/>
      <c r="DP1" s="615" t="s">
        <v>218</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219</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220</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221</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222</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223</v>
      </c>
      <c r="S4" s="619"/>
      <c r="T4" s="619"/>
      <c r="U4" s="619"/>
      <c r="V4" s="619"/>
      <c r="W4" s="619"/>
      <c r="X4" s="619"/>
      <c r="Y4" s="620"/>
      <c r="Z4" s="618" t="s">
        <v>224</v>
      </c>
      <c r="AA4" s="619"/>
      <c r="AB4" s="619"/>
      <c r="AC4" s="620"/>
      <c r="AD4" s="618" t="s">
        <v>225</v>
      </c>
      <c r="AE4" s="619"/>
      <c r="AF4" s="619"/>
      <c r="AG4" s="619"/>
      <c r="AH4" s="619"/>
      <c r="AI4" s="619"/>
      <c r="AJ4" s="619"/>
      <c r="AK4" s="620"/>
      <c r="AL4" s="618" t="s">
        <v>224</v>
      </c>
      <c r="AM4" s="619"/>
      <c r="AN4" s="619"/>
      <c r="AO4" s="620"/>
      <c r="AP4" s="621" t="s">
        <v>226</v>
      </c>
      <c r="AQ4" s="621"/>
      <c r="AR4" s="621"/>
      <c r="AS4" s="621"/>
      <c r="AT4" s="621"/>
      <c r="AU4" s="621"/>
      <c r="AV4" s="621"/>
      <c r="AW4" s="621"/>
      <c r="AX4" s="621"/>
      <c r="AY4" s="621"/>
      <c r="AZ4" s="621"/>
      <c r="BA4" s="621"/>
      <c r="BB4" s="621"/>
      <c r="BC4" s="621"/>
      <c r="BD4" s="621"/>
      <c r="BE4" s="621"/>
      <c r="BF4" s="621"/>
      <c r="BG4" s="621" t="s">
        <v>227</v>
      </c>
      <c r="BH4" s="621"/>
      <c r="BI4" s="621"/>
      <c r="BJ4" s="621"/>
      <c r="BK4" s="621"/>
      <c r="BL4" s="621"/>
      <c r="BM4" s="621"/>
      <c r="BN4" s="621"/>
      <c r="BO4" s="621" t="s">
        <v>224</v>
      </c>
      <c r="BP4" s="621"/>
      <c r="BQ4" s="621"/>
      <c r="BR4" s="621"/>
      <c r="BS4" s="621" t="s">
        <v>228</v>
      </c>
      <c r="BT4" s="621"/>
      <c r="BU4" s="621"/>
      <c r="BV4" s="621"/>
      <c r="BW4" s="621"/>
      <c r="BX4" s="621"/>
      <c r="BY4" s="621"/>
      <c r="BZ4" s="621"/>
      <c r="CA4" s="621"/>
      <c r="CB4" s="621"/>
      <c r="CD4" s="618" t="s">
        <v>229</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230</v>
      </c>
      <c r="C5" s="623"/>
      <c r="D5" s="623"/>
      <c r="E5" s="623"/>
      <c r="F5" s="623"/>
      <c r="G5" s="623"/>
      <c r="H5" s="623"/>
      <c r="I5" s="623"/>
      <c r="J5" s="623"/>
      <c r="K5" s="623"/>
      <c r="L5" s="623"/>
      <c r="M5" s="623"/>
      <c r="N5" s="623"/>
      <c r="O5" s="623"/>
      <c r="P5" s="623"/>
      <c r="Q5" s="624"/>
      <c r="R5" s="625">
        <v>43132393</v>
      </c>
      <c r="S5" s="626"/>
      <c r="T5" s="626"/>
      <c r="U5" s="626"/>
      <c r="V5" s="626"/>
      <c r="W5" s="626"/>
      <c r="X5" s="626"/>
      <c r="Y5" s="627"/>
      <c r="Z5" s="628">
        <v>54.4</v>
      </c>
      <c r="AA5" s="628"/>
      <c r="AB5" s="628"/>
      <c r="AC5" s="628"/>
      <c r="AD5" s="629">
        <v>40301561</v>
      </c>
      <c r="AE5" s="629"/>
      <c r="AF5" s="629"/>
      <c r="AG5" s="629"/>
      <c r="AH5" s="629"/>
      <c r="AI5" s="629"/>
      <c r="AJ5" s="629"/>
      <c r="AK5" s="629"/>
      <c r="AL5" s="630">
        <v>87</v>
      </c>
      <c r="AM5" s="631"/>
      <c r="AN5" s="631"/>
      <c r="AO5" s="632"/>
      <c r="AP5" s="622" t="s">
        <v>231</v>
      </c>
      <c r="AQ5" s="623"/>
      <c r="AR5" s="623"/>
      <c r="AS5" s="623"/>
      <c r="AT5" s="623"/>
      <c r="AU5" s="623"/>
      <c r="AV5" s="623"/>
      <c r="AW5" s="623"/>
      <c r="AX5" s="623"/>
      <c r="AY5" s="623"/>
      <c r="AZ5" s="623"/>
      <c r="BA5" s="623"/>
      <c r="BB5" s="623"/>
      <c r="BC5" s="623"/>
      <c r="BD5" s="623"/>
      <c r="BE5" s="623"/>
      <c r="BF5" s="624"/>
      <c r="BG5" s="636">
        <v>39658389</v>
      </c>
      <c r="BH5" s="637"/>
      <c r="BI5" s="637"/>
      <c r="BJ5" s="637"/>
      <c r="BK5" s="637"/>
      <c r="BL5" s="637"/>
      <c r="BM5" s="637"/>
      <c r="BN5" s="638"/>
      <c r="BO5" s="639">
        <v>91.9</v>
      </c>
      <c r="BP5" s="639"/>
      <c r="BQ5" s="639"/>
      <c r="BR5" s="639"/>
      <c r="BS5" s="640">
        <v>347342</v>
      </c>
      <c r="BT5" s="640"/>
      <c r="BU5" s="640"/>
      <c r="BV5" s="640"/>
      <c r="BW5" s="640"/>
      <c r="BX5" s="640"/>
      <c r="BY5" s="640"/>
      <c r="BZ5" s="640"/>
      <c r="CA5" s="640"/>
      <c r="CB5" s="644"/>
      <c r="CD5" s="618" t="s">
        <v>226</v>
      </c>
      <c r="CE5" s="619"/>
      <c r="CF5" s="619"/>
      <c r="CG5" s="619"/>
      <c r="CH5" s="619"/>
      <c r="CI5" s="619"/>
      <c r="CJ5" s="619"/>
      <c r="CK5" s="619"/>
      <c r="CL5" s="619"/>
      <c r="CM5" s="619"/>
      <c r="CN5" s="619"/>
      <c r="CO5" s="619"/>
      <c r="CP5" s="619"/>
      <c r="CQ5" s="620"/>
      <c r="CR5" s="618" t="s">
        <v>232</v>
      </c>
      <c r="CS5" s="619"/>
      <c r="CT5" s="619"/>
      <c r="CU5" s="619"/>
      <c r="CV5" s="619"/>
      <c r="CW5" s="619"/>
      <c r="CX5" s="619"/>
      <c r="CY5" s="620"/>
      <c r="CZ5" s="618" t="s">
        <v>224</v>
      </c>
      <c r="DA5" s="619"/>
      <c r="DB5" s="619"/>
      <c r="DC5" s="620"/>
      <c r="DD5" s="618" t="s">
        <v>233</v>
      </c>
      <c r="DE5" s="619"/>
      <c r="DF5" s="619"/>
      <c r="DG5" s="619"/>
      <c r="DH5" s="619"/>
      <c r="DI5" s="619"/>
      <c r="DJ5" s="619"/>
      <c r="DK5" s="619"/>
      <c r="DL5" s="619"/>
      <c r="DM5" s="619"/>
      <c r="DN5" s="619"/>
      <c r="DO5" s="619"/>
      <c r="DP5" s="620"/>
      <c r="DQ5" s="618" t="s">
        <v>234</v>
      </c>
      <c r="DR5" s="619"/>
      <c r="DS5" s="619"/>
      <c r="DT5" s="619"/>
      <c r="DU5" s="619"/>
      <c r="DV5" s="619"/>
      <c r="DW5" s="619"/>
      <c r="DX5" s="619"/>
      <c r="DY5" s="619"/>
      <c r="DZ5" s="619"/>
      <c r="EA5" s="619"/>
      <c r="EB5" s="619"/>
      <c r="EC5" s="620"/>
    </row>
    <row r="6" spans="2:143" ht="11.25" customHeight="1" x14ac:dyDescent="0.2">
      <c r="B6" s="633" t="s">
        <v>235</v>
      </c>
      <c r="C6" s="634"/>
      <c r="D6" s="634"/>
      <c r="E6" s="634"/>
      <c r="F6" s="634"/>
      <c r="G6" s="634"/>
      <c r="H6" s="634"/>
      <c r="I6" s="634"/>
      <c r="J6" s="634"/>
      <c r="K6" s="634"/>
      <c r="L6" s="634"/>
      <c r="M6" s="634"/>
      <c r="N6" s="634"/>
      <c r="O6" s="634"/>
      <c r="P6" s="634"/>
      <c r="Q6" s="635"/>
      <c r="R6" s="636">
        <v>203618</v>
      </c>
      <c r="S6" s="637"/>
      <c r="T6" s="637"/>
      <c r="U6" s="637"/>
      <c r="V6" s="637"/>
      <c r="W6" s="637"/>
      <c r="X6" s="637"/>
      <c r="Y6" s="638"/>
      <c r="Z6" s="639">
        <v>0.3</v>
      </c>
      <c r="AA6" s="639"/>
      <c r="AB6" s="639"/>
      <c r="AC6" s="639"/>
      <c r="AD6" s="640">
        <v>203618</v>
      </c>
      <c r="AE6" s="640"/>
      <c r="AF6" s="640"/>
      <c r="AG6" s="640"/>
      <c r="AH6" s="640"/>
      <c r="AI6" s="640"/>
      <c r="AJ6" s="640"/>
      <c r="AK6" s="640"/>
      <c r="AL6" s="641">
        <v>0.4</v>
      </c>
      <c r="AM6" s="642"/>
      <c r="AN6" s="642"/>
      <c r="AO6" s="643"/>
      <c r="AP6" s="633" t="s">
        <v>236</v>
      </c>
      <c r="AQ6" s="634"/>
      <c r="AR6" s="634"/>
      <c r="AS6" s="634"/>
      <c r="AT6" s="634"/>
      <c r="AU6" s="634"/>
      <c r="AV6" s="634"/>
      <c r="AW6" s="634"/>
      <c r="AX6" s="634"/>
      <c r="AY6" s="634"/>
      <c r="AZ6" s="634"/>
      <c r="BA6" s="634"/>
      <c r="BB6" s="634"/>
      <c r="BC6" s="634"/>
      <c r="BD6" s="634"/>
      <c r="BE6" s="634"/>
      <c r="BF6" s="635"/>
      <c r="BG6" s="636">
        <v>39658389</v>
      </c>
      <c r="BH6" s="637"/>
      <c r="BI6" s="637"/>
      <c r="BJ6" s="637"/>
      <c r="BK6" s="637"/>
      <c r="BL6" s="637"/>
      <c r="BM6" s="637"/>
      <c r="BN6" s="638"/>
      <c r="BO6" s="639">
        <v>91.9</v>
      </c>
      <c r="BP6" s="639"/>
      <c r="BQ6" s="639"/>
      <c r="BR6" s="639"/>
      <c r="BS6" s="640">
        <v>347342</v>
      </c>
      <c r="BT6" s="640"/>
      <c r="BU6" s="640"/>
      <c r="BV6" s="640"/>
      <c r="BW6" s="640"/>
      <c r="BX6" s="640"/>
      <c r="BY6" s="640"/>
      <c r="BZ6" s="640"/>
      <c r="CA6" s="640"/>
      <c r="CB6" s="644"/>
      <c r="CD6" s="622" t="s">
        <v>237</v>
      </c>
      <c r="CE6" s="623"/>
      <c r="CF6" s="623"/>
      <c r="CG6" s="623"/>
      <c r="CH6" s="623"/>
      <c r="CI6" s="623"/>
      <c r="CJ6" s="623"/>
      <c r="CK6" s="623"/>
      <c r="CL6" s="623"/>
      <c r="CM6" s="623"/>
      <c r="CN6" s="623"/>
      <c r="CO6" s="623"/>
      <c r="CP6" s="623"/>
      <c r="CQ6" s="624"/>
      <c r="CR6" s="636">
        <v>450436</v>
      </c>
      <c r="CS6" s="637"/>
      <c r="CT6" s="637"/>
      <c r="CU6" s="637"/>
      <c r="CV6" s="637"/>
      <c r="CW6" s="637"/>
      <c r="CX6" s="637"/>
      <c r="CY6" s="638"/>
      <c r="CZ6" s="630">
        <v>0.6</v>
      </c>
      <c r="DA6" s="631"/>
      <c r="DB6" s="631"/>
      <c r="DC6" s="647"/>
      <c r="DD6" s="645" t="s">
        <v>238</v>
      </c>
      <c r="DE6" s="637"/>
      <c r="DF6" s="637"/>
      <c r="DG6" s="637"/>
      <c r="DH6" s="637"/>
      <c r="DI6" s="637"/>
      <c r="DJ6" s="637"/>
      <c r="DK6" s="637"/>
      <c r="DL6" s="637"/>
      <c r="DM6" s="637"/>
      <c r="DN6" s="637"/>
      <c r="DO6" s="637"/>
      <c r="DP6" s="638"/>
      <c r="DQ6" s="645">
        <v>450436</v>
      </c>
      <c r="DR6" s="637"/>
      <c r="DS6" s="637"/>
      <c r="DT6" s="637"/>
      <c r="DU6" s="637"/>
      <c r="DV6" s="637"/>
      <c r="DW6" s="637"/>
      <c r="DX6" s="637"/>
      <c r="DY6" s="637"/>
      <c r="DZ6" s="637"/>
      <c r="EA6" s="637"/>
      <c r="EB6" s="637"/>
      <c r="EC6" s="646"/>
    </row>
    <row r="7" spans="2:143" ht="11.25" customHeight="1" x14ac:dyDescent="0.2">
      <c r="B7" s="633" t="s">
        <v>239</v>
      </c>
      <c r="C7" s="634"/>
      <c r="D7" s="634"/>
      <c r="E7" s="634"/>
      <c r="F7" s="634"/>
      <c r="G7" s="634"/>
      <c r="H7" s="634"/>
      <c r="I7" s="634"/>
      <c r="J7" s="634"/>
      <c r="K7" s="634"/>
      <c r="L7" s="634"/>
      <c r="M7" s="634"/>
      <c r="N7" s="634"/>
      <c r="O7" s="634"/>
      <c r="P7" s="634"/>
      <c r="Q7" s="635"/>
      <c r="R7" s="636">
        <v>67217</v>
      </c>
      <c r="S7" s="637"/>
      <c r="T7" s="637"/>
      <c r="U7" s="637"/>
      <c r="V7" s="637"/>
      <c r="W7" s="637"/>
      <c r="X7" s="637"/>
      <c r="Y7" s="638"/>
      <c r="Z7" s="639">
        <v>0.1</v>
      </c>
      <c r="AA7" s="639"/>
      <c r="AB7" s="639"/>
      <c r="AC7" s="639"/>
      <c r="AD7" s="640">
        <v>67217</v>
      </c>
      <c r="AE7" s="640"/>
      <c r="AF7" s="640"/>
      <c r="AG7" s="640"/>
      <c r="AH7" s="640"/>
      <c r="AI7" s="640"/>
      <c r="AJ7" s="640"/>
      <c r="AK7" s="640"/>
      <c r="AL7" s="641">
        <v>0.1</v>
      </c>
      <c r="AM7" s="642"/>
      <c r="AN7" s="642"/>
      <c r="AO7" s="643"/>
      <c r="AP7" s="633" t="s">
        <v>240</v>
      </c>
      <c r="AQ7" s="634"/>
      <c r="AR7" s="634"/>
      <c r="AS7" s="634"/>
      <c r="AT7" s="634"/>
      <c r="AU7" s="634"/>
      <c r="AV7" s="634"/>
      <c r="AW7" s="634"/>
      <c r="AX7" s="634"/>
      <c r="AY7" s="634"/>
      <c r="AZ7" s="634"/>
      <c r="BA7" s="634"/>
      <c r="BB7" s="634"/>
      <c r="BC7" s="634"/>
      <c r="BD7" s="634"/>
      <c r="BE7" s="634"/>
      <c r="BF7" s="635"/>
      <c r="BG7" s="636">
        <v>21550529</v>
      </c>
      <c r="BH7" s="637"/>
      <c r="BI7" s="637"/>
      <c r="BJ7" s="637"/>
      <c r="BK7" s="637"/>
      <c r="BL7" s="637"/>
      <c r="BM7" s="637"/>
      <c r="BN7" s="638"/>
      <c r="BO7" s="639">
        <v>50</v>
      </c>
      <c r="BP7" s="639"/>
      <c r="BQ7" s="639"/>
      <c r="BR7" s="639"/>
      <c r="BS7" s="640">
        <v>347342</v>
      </c>
      <c r="BT7" s="640"/>
      <c r="BU7" s="640"/>
      <c r="BV7" s="640"/>
      <c r="BW7" s="640"/>
      <c r="BX7" s="640"/>
      <c r="BY7" s="640"/>
      <c r="BZ7" s="640"/>
      <c r="CA7" s="640"/>
      <c r="CB7" s="644"/>
      <c r="CD7" s="633" t="s">
        <v>241</v>
      </c>
      <c r="CE7" s="634"/>
      <c r="CF7" s="634"/>
      <c r="CG7" s="634"/>
      <c r="CH7" s="634"/>
      <c r="CI7" s="634"/>
      <c r="CJ7" s="634"/>
      <c r="CK7" s="634"/>
      <c r="CL7" s="634"/>
      <c r="CM7" s="634"/>
      <c r="CN7" s="634"/>
      <c r="CO7" s="634"/>
      <c r="CP7" s="634"/>
      <c r="CQ7" s="635"/>
      <c r="CR7" s="636">
        <v>10116589</v>
      </c>
      <c r="CS7" s="637"/>
      <c r="CT7" s="637"/>
      <c r="CU7" s="637"/>
      <c r="CV7" s="637"/>
      <c r="CW7" s="637"/>
      <c r="CX7" s="637"/>
      <c r="CY7" s="638"/>
      <c r="CZ7" s="639">
        <v>13.5</v>
      </c>
      <c r="DA7" s="639"/>
      <c r="DB7" s="639"/>
      <c r="DC7" s="639"/>
      <c r="DD7" s="645">
        <v>599865</v>
      </c>
      <c r="DE7" s="637"/>
      <c r="DF7" s="637"/>
      <c r="DG7" s="637"/>
      <c r="DH7" s="637"/>
      <c r="DI7" s="637"/>
      <c r="DJ7" s="637"/>
      <c r="DK7" s="637"/>
      <c r="DL7" s="637"/>
      <c r="DM7" s="637"/>
      <c r="DN7" s="637"/>
      <c r="DO7" s="637"/>
      <c r="DP7" s="638"/>
      <c r="DQ7" s="645">
        <v>9023152</v>
      </c>
      <c r="DR7" s="637"/>
      <c r="DS7" s="637"/>
      <c r="DT7" s="637"/>
      <c r="DU7" s="637"/>
      <c r="DV7" s="637"/>
      <c r="DW7" s="637"/>
      <c r="DX7" s="637"/>
      <c r="DY7" s="637"/>
      <c r="DZ7" s="637"/>
      <c r="EA7" s="637"/>
      <c r="EB7" s="637"/>
      <c r="EC7" s="646"/>
    </row>
    <row r="8" spans="2:143" ht="11.25" customHeight="1" x14ac:dyDescent="0.2">
      <c r="B8" s="633" t="s">
        <v>242</v>
      </c>
      <c r="C8" s="634"/>
      <c r="D8" s="634"/>
      <c r="E8" s="634"/>
      <c r="F8" s="634"/>
      <c r="G8" s="634"/>
      <c r="H8" s="634"/>
      <c r="I8" s="634"/>
      <c r="J8" s="634"/>
      <c r="K8" s="634"/>
      <c r="L8" s="634"/>
      <c r="M8" s="634"/>
      <c r="N8" s="634"/>
      <c r="O8" s="634"/>
      <c r="P8" s="634"/>
      <c r="Q8" s="635"/>
      <c r="R8" s="636">
        <v>357601</v>
      </c>
      <c r="S8" s="637"/>
      <c r="T8" s="637"/>
      <c r="U8" s="637"/>
      <c r="V8" s="637"/>
      <c r="W8" s="637"/>
      <c r="X8" s="637"/>
      <c r="Y8" s="638"/>
      <c r="Z8" s="639">
        <v>0.5</v>
      </c>
      <c r="AA8" s="639"/>
      <c r="AB8" s="639"/>
      <c r="AC8" s="639"/>
      <c r="AD8" s="640">
        <v>357601</v>
      </c>
      <c r="AE8" s="640"/>
      <c r="AF8" s="640"/>
      <c r="AG8" s="640"/>
      <c r="AH8" s="640"/>
      <c r="AI8" s="640"/>
      <c r="AJ8" s="640"/>
      <c r="AK8" s="640"/>
      <c r="AL8" s="641">
        <v>0.8</v>
      </c>
      <c r="AM8" s="642"/>
      <c r="AN8" s="642"/>
      <c r="AO8" s="643"/>
      <c r="AP8" s="633" t="s">
        <v>243</v>
      </c>
      <c r="AQ8" s="634"/>
      <c r="AR8" s="634"/>
      <c r="AS8" s="634"/>
      <c r="AT8" s="634"/>
      <c r="AU8" s="634"/>
      <c r="AV8" s="634"/>
      <c r="AW8" s="634"/>
      <c r="AX8" s="634"/>
      <c r="AY8" s="634"/>
      <c r="AZ8" s="634"/>
      <c r="BA8" s="634"/>
      <c r="BB8" s="634"/>
      <c r="BC8" s="634"/>
      <c r="BD8" s="634"/>
      <c r="BE8" s="634"/>
      <c r="BF8" s="635"/>
      <c r="BG8" s="636">
        <v>296720</v>
      </c>
      <c r="BH8" s="637"/>
      <c r="BI8" s="637"/>
      <c r="BJ8" s="637"/>
      <c r="BK8" s="637"/>
      <c r="BL8" s="637"/>
      <c r="BM8" s="637"/>
      <c r="BN8" s="638"/>
      <c r="BO8" s="639">
        <v>0.7</v>
      </c>
      <c r="BP8" s="639"/>
      <c r="BQ8" s="639"/>
      <c r="BR8" s="639"/>
      <c r="BS8" s="640" t="s">
        <v>179</v>
      </c>
      <c r="BT8" s="640"/>
      <c r="BU8" s="640"/>
      <c r="BV8" s="640"/>
      <c r="BW8" s="640"/>
      <c r="BX8" s="640"/>
      <c r="BY8" s="640"/>
      <c r="BZ8" s="640"/>
      <c r="CA8" s="640"/>
      <c r="CB8" s="644"/>
      <c r="CD8" s="633" t="s">
        <v>244</v>
      </c>
      <c r="CE8" s="634"/>
      <c r="CF8" s="634"/>
      <c r="CG8" s="634"/>
      <c r="CH8" s="634"/>
      <c r="CI8" s="634"/>
      <c r="CJ8" s="634"/>
      <c r="CK8" s="634"/>
      <c r="CL8" s="634"/>
      <c r="CM8" s="634"/>
      <c r="CN8" s="634"/>
      <c r="CO8" s="634"/>
      <c r="CP8" s="634"/>
      <c r="CQ8" s="635"/>
      <c r="CR8" s="636">
        <v>32355052</v>
      </c>
      <c r="CS8" s="637"/>
      <c r="CT8" s="637"/>
      <c r="CU8" s="637"/>
      <c r="CV8" s="637"/>
      <c r="CW8" s="637"/>
      <c r="CX8" s="637"/>
      <c r="CY8" s="638"/>
      <c r="CZ8" s="639">
        <v>43.1</v>
      </c>
      <c r="DA8" s="639"/>
      <c r="DB8" s="639"/>
      <c r="DC8" s="639"/>
      <c r="DD8" s="645">
        <v>165807</v>
      </c>
      <c r="DE8" s="637"/>
      <c r="DF8" s="637"/>
      <c r="DG8" s="637"/>
      <c r="DH8" s="637"/>
      <c r="DI8" s="637"/>
      <c r="DJ8" s="637"/>
      <c r="DK8" s="637"/>
      <c r="DL8" s="637"/>
      <c r="DM8" s="637"/>
      <c r="DN8" s="637"/>
      <c r="DO8" s="637"/>
      <c r="DP8" s="638"/>
      <c r="DQ8" s="645">
        <v>15808160</v>
      </c>
      <c r="DR8" s="637"/>
      <c r="DS8" s="637"/>
      <c r="DT8" s="637"/>
      <c r="DU8" s="637"/>
      <c r="DV8" s="637"/>
      <c r="DW8" s="637"/>
      <c r="DX8" s="637"/>
      <c r="DY8" s="637"/>
      <c r="DZ8" s="637"/>
      <c r="EA8" s="637"/>
      <c r="EB8" s="637"/>
      <c r="EC8" s="646"/>
    </row>
    <row r="9" spans="2:143" ht="11.25" customHeight="1" x14ac:dyDescent="0.2">
      <c r="B9" s="633" t="s">
        <v>245</v>
      </c>
      <c r="C9" s="634"/>
      <c r="D9" s="634"/>
      <c r="E9" s="634"/>
      <c r="F9" s="634"/>
      <c r="G9" s="634"/>
      <c r="H9" s="634"/>
      <c r="I9" s="634"/>
      <c r="J9" s="634"/>
      <c r="K9" s="634"/>
      <c r="L9" s="634"/>
      <c r="M9" s="634"/>
      <c r="N9" s="634"/>
      <c r="O9" s="634"/>
      <c r="P9" s="634"/>
      <c r="Q9" s="635"/>
      <c r="R9" s="636">
        <v>274428</v>
      </c>
      <c r="S9" s="637"/>
      <c r="T9" s="637"/>
      <c r="U9" s="637"/>
      <c r="V9" s="637"/>
      <c r="W9" s="637"/>
      <c r="X9" s="637"/>
      <c r="Y9" s="638"/>
      <c r="Z9" s="639">
        <v>0.3</v>
      </c>
      <c r="AA9" s="639"/>
      <c r="AB9" s="639"/>
      <c r="AC9" s="639"/>
      <c r="AD9" s="640">
        <v>274428</v>
      </c>
      <c r="AE9" s="640"/>
      <c r="AF9" s="640"/>
      <c r="AG9" s="640"/>
      <c r="AH9" s="640"/>
      <c r="AI9" s="640"/>
      <c r="AJ9" s="640"/>
      <c r="AK9" s="640"/>
      <c r="AL9" s="641">
        <v>0.6</v>
      </c>
      <c r="AM9" s="642"/>
      <c r="AN9" s="642"/>
      <c r="AO9" s="643"/>
      <c r="AP9" s="633" t="s">
        <v>246</v>
      </c>
      <c r="AQ9" s="634"/>
      <c r="AR9" s="634"/>
      <c r="AS9" s="634"/>
      <c r="AT9" s="634"/>
      <c r="AU9" s="634"/>
      <c r="AV9" s="634"/>
      <c r="AW9" s="634"/>
      <c r="AX9" s="634"/>
      <c r="AY9" s="634"/>
      <c r="AZ9" s="634"/>
      <c r="BA9" s="634"/>
      <c r="BB9" s="634"/>
      <c r="BC9" s="634"/>
      <c r="BD9" s="634"/>
      <c r="BE9" s="634"/>
      <c r="BF9" s="635"/>
      <c r="BG9" s="636">
        <v>18458541</v>
      </c>
      <c r="BH9" s="637"/>
      <c r="BI9" s="637"/>
      <c r="BJ9" s="637"/>
      <c r="BK9" s="637"/>
      <c r="BL9" s="637"/>
      <c r="BM9" s="637"/>
      <c r="BN9" s="638"/>
      <c r="BO9" s="639">
        <v>42.8</v>
      </c>
      <c r="BP9" s="639"/>
      <c r="BQ9" s="639"/>
      <c r="BR9" s="639"/>
      <c r="BS9" s="640" t="s">
        <v>238</v>
      </c>
      <c r="BT9" s="640"/>
      <c r="BU9" s="640"/>
      <c r="BV9" s="640"/>
      <c r="BW9" s="640"/>
      <c r="BX9" s="640"/>
      <c r="BY9" s="640"/>
      <c r="BZ9" s="640"/>
      <c r="CA9" s="640"/>
      <c r="CB9" s="644"/>
      <c r="CD9" s="633" t="s">
        <v>247</v>
      </c>
      <c r="CE9" s="634"/>
      <c r="CF9" s="634"/>
      <c r="CG9" s="634"/>
      <c r="CH9" s="634"/>
      <c r="CI9" s="634"/>
      <c r="CJ9" s="634"/>
      <c r="CK9" s="634"/>
      <c r="CL9" s="634"/>
      <c r="CM9" s="634"/>
      <c r="CN9" s="634"/>
      <c r="CO9" s="634"/>
      <c r="CP9" s="634"/>
      <c r="CQ9" s="635"/>
      <c r="CR9" s="636">
        <v>8073759</v>
      </c>
      <c r="CS9" s="637"/>
      <c r="CT9" s="637"/>
      <c r="CU9" s="637"/>
      <c r="CV9" s="637"/>
      <c r="CW9" s="637"/>
      <c r="CX9" s="637"/>
      <c r="CY9" s="638"/>
      <c r="CZ9" s="639">
        <v>10.8</v>
      </c>
      <c r="DA9" s="639"/>
      <c r="DB9" s="639"/>
      <c r="DC9" s="639"/>
      <c r="DD9" s="645">
        <v>193292</v>
      </c>
      <c r="DE9" s="637"/>
      <c r="DF9" s="637"/>
      <c r="DG9" s="637"/>
      <c r="DH9" s="637"/>
      <c r="DI9" s="637"/>
      <c r="DJ9" s="637"/>
      <c r="DK9" s="637"/>
      <c r="DL9" s="637"/>
      <c r="DM9" s="637"/>
      <c r="DN9" s="637"/>
      <c r="DO9" s="637"/>
      <c r="DP9" s="638"/>
      <c r="DQ9" s="645">
        <v>5044312</v>
      </c>
      <c r="DR9" s="637"/>
      <c r="DS9" s="637"/>
      <c r="DT9" s="637"/>
      <c r="DU9" s="637"/>
      <c r="DV9" s="637"/>
      <c r="DW9" s="637"/>
      <c r="DX9" s="637"/>
      <c r="DY9" s="637"/>
      <c r="DZ9" s="637"/>
      <c r="EA9" s="637"/>
      <c r="EB9" s="637"/>
      <c r="EC9" s="646"/>
    </row>
    <row r="10" spans="2:143" ht="11.25" customHeight="1" x14ac:dyDescent="0.2">
      <c r="B10" s="633" t="s">
        <v>248</v>
      </c>
      <c r="C10" s="634"/>
      <c r="D10" s="634"/>
      <c r="E10" s="634"/>
      <c r="F10" s="634"/>
      <c r="G10" s="634"/>
      <c r="H10" s="634"/>
      <c r="I10" s="634"/>
      <c r="J10" s="634"/>
      <c r="K10" s="634"/>
      <c r="L10" s="634"/>
      <c r="M10" s="634"/>
      <c r="N10" s="634"/>
      <c r="O10" s="634"/>
      <c r="P10" s="634"/>
      <c r="Q10" s="635"/>
      <c r="R10" s="636" t="s">
        <v>238</v>
      </c>
      <c r="S10" s="637"/>
      <c r="T10" s="637"/>
      <c r="U10" s="637"/>
      <c r="V10" s="637"/>
      <c r="W10" s="637"/>
      <c r="X10" s="637"/>
      <c r="Y10" s="638"/>
      <c r="Z10" s="639" t="s">
        <v>179</v>
      </c>
      <c r="AA10" s="639"/>
      <c r="AB10" s="639"/>
      <c r="AC10" s="639"/>
      <c r="AD10" s="640" t="s">
        <v>238</v>
      </c>
      <c r="AE10" s="640"/>
      <c r="AF10" s="640"/>
      <c r="AG10" s="640"/>
      <c r="AH10" s="640"/>
      <c r="AI10" s="640"/>
      <c r="AJ10" s="640"/>
      <c r="AK10" s="640"/>
      <c r="AL10" s="641" t="s">
        <v>179</v>
      </c>
      <c r="AM10" s="642"/>
      <c r="AN10" s="642"/>
      <c r="AO10" s="643"/>
      <c r="AP10" s="633" t="s">
        <v>249</v>
      </c>
      <c r="AQ10" s="634"/>
      <c r="AR10" s="634"/>
      <c r="AS10" s="634"/>
      <c r="AT10" s="634"/>
      <c r="AU10" s="634"/>
      <c r="AV10" s="634"/>
      <c r="AW10" s="634"/>
      <c r="AX10" s="634"/>
      <c r="AY10" s="634"/>
      <c r="AZ10" s="634"/>
      <c r="BA10" s="634"/>
      <c r="BB10" s="634"/>
      <c r="BC10" s="634"/>
      <c r="BD10" s="634"/>
      <c r="BE10" s="634"/>
      <c r="BF10" s="635"/>
      <c r="BG10" s="636">
        <v>784143</v>
      </c>
      <c r="BH10" s="637"/>
      <c r="BI10" s="637"/>
      <c r="BJ10" s="637"/>
      <c r="BK10" s="637"/>
      <c r="BL10" s="637"/>
      <c r="BM10" s="637"/>
      <c r="BN10" s="638"/>
      <c r="BO10" s="639">
        <v>1.8</v>
      </c>
      <c r="BP10" s="639"/>
      <c r="BQ10" s="639"/>
      <c r="BR10" s="639"/>
      <c r="BS10" s="640" t="s">
        <v>179</v>
      </c>
      <c r="BT10" s="640"/>
      <c r="BU10" s="640"/>
      <c r="BV10" s="640"/>
      <c r="BW10" s="640"/>
      <c r="BX10" s="640"/>
      <c r="BY10" s="640"/>
      <c r="BZ10" s="640"/>
      <c r="CA10" s="640"/>
      <c r="CB10" s="644"/>
      <c r="CD10" s="633" t="s">
        <v>250</v>
      </c>
      <c r="CE10" s="634"/>
      <c r="CF10" s="634"/>
      <c r="CG10" s="634"/>
      <c r="CH10" s="634"/>
      <c r="CI10" s="634"/>
      <c r="CJ10" s="634"/>
      <c r="CK10" s="634"/>
      <c r="CL10" s="634"/>
      <c r="CM10" s="634"/>
      <c r="CN10" s="634"/>
      <c r="CO10" s="634"/>
      <c r="CP10" s="634"/>
      <c r="CQ10" s="635"/>
      <c r="CR10" s="636">
        <v>297843</v>
      </c>
      <c r="CS10" s="637"/>
      <c r="CT10" s="637"/>
      <c r="CU10" s="637"/>
      <c r="CV10" s="637"/>
      <c r="CW10" s="637"/>
      <c r="CX10" s="637"/>
      <c r="CY10" s="638"/>
      <c r="CZ10" s="639">
        <v>0.4</v>
      </c>
      <c r="DA10" s="639"/>
      <c r="DB10" s="639"/>
      <c r="DC10" s="639"/>
      <c r="DD10" s="645" t="s">
        <v>179</v>
      </c>
      <c r="DE10" s="637"/>
      <c r="DF10" s="637"/>
      <c r="DG10" s="637"/>
      <c r="DH10" s="637"/>
      <c r="DI10" s="637"/>
      <c r="DJ10" s="637"/>
      <c r="DK10" s="637"/>
      <c r="DL10" s="637"/>
      <c r="DM10" s="637"/>
      <c r="DN10" s="637"/>
      <c r="DO10" s="637"/>
      <c r="DP10" s="638"/>
      <c r="DQ10" s="645">
        <v>278465</v>
      </c>
      <c r="DR10" s="637"/>
      <c r="DS10" s="637"/>
      <c r="DT10" s="637"/>
      <c r="DU10" s="637"/>
      <c r="DV10" s="637"/>
      <c r="DW10" s="637"/>
      <c r="DX10" s="637"/>
      <c r="DY10" s="637"/>
      <c r="DZ10" s="637"/>
      <c r="EA10" s="637"/>
      <c r="EB10" s="637"/>
      <c r="EC10" s="646"/>
    </row>
    <row r="11" spans="2:143" ht="11.25" customHeight="1" x14ac:dyDescent="0.2">
      <c r="B11" s="633" t="s">
        <v>251</v>
      </c>
      <c r="C11" s="634"/>
      <c r="D11" s="634"/>
      <c r="E11" s="634"/>
      <c r="F11" s="634"/>
      <c r="G11" s="634"/>
      <c r="H11" s="634"/>
      <c r="I11" s="634"/>
      <c r="J11" s="634"/>
      <c r="K11" s="634"/>
      <c r="L11" s="634"/>
      <c r="M11" s="634"/>
      <c r="N11" s="634"/>
      <c r="O11" s="634"/>
      <c r="P11" s="634"/>
      <c r="Q11" s="635"/>
      <c r="R11" s="636">
        <v>3864997</v>
      </c>
      <c r="S11" s="637"/>
      <c r="T11" s="637"/>
      <c r="U11" s="637"/>
      <c r="V11" s="637"/>
      <c r="W11" s="637"/>
      <c r="X11" s="637"/>
      <c r="Y11" s="638"/>
      <c r="Z11" s="641">
        <v>4.9000000000000004</v>
      </c>
      <c r="AA11" s="642"/>
      <c r="AB11" s="642"/>
      <c r="AC11" s="648"/>
      <c r="AD11" s="645">
        <v>3864997</v>
      </c>
      <c r="AE11" s="637"/>
      <c r="AF11" s="637"/>
      <c r="AG11" s="637"/>
      <c r="AH11" s="637"/>
      <c r="AI11" s="637"/>
      <c r="AJ11" s="637"/>
      <c r="AK11" s="638"/>
      <c r="AL11" s="641">
        <v>8.3000000000000007</v>
      </c>
      <c r="AM11" s="642"/>
      <c r="AN11" s="642"/>
      <c r="AO11" s="643"/>
      <c r="AP11" s="633" t="s">
        <v>252</v>
      </c>
      <c r="AQ11" s="634"/>
      <c r="AR11" s="634"/>
      <c r="AS11" s="634"/>
      <c r="AT11" s="634"/>
      <c r="AU11" s="634"/>
      <c r="AV11" s="634"/>
      <c r="AW11" s="634"/>
      <c r="AX11" s="634"/>
      <c r="AY11" s="634"/>
      <c r="AZ11" s="634"/>
      <c r="BA11" s="634"/>
      <c r="BB11" s="634"/>
      <c r="BC11" s="634"/>
      <c r="BD11" s="634"/>
      <c r="BE11" s="634"/>
      <c r="BF11" s="635"/>
      <c r="BG11" s="636">
        <v>2011125</v>
      </c>
      <c r="BH11" s="637"/>
      <c r="BI11" s="637"/>
      <c r="BJ11" s="637"/>
      <c r="BK11" s="637"/>
      <c r="BL11" s="637"/>
      <c r="BM11" s="637"/>
      <c r="BN11" s="638"/>
      <c r="BO11" s="639">
        <v>4.7</v>
      </c>
      <c r="BP11" s="639"/>
      <c r="BQ11" s="639"/>
      <c r="BR11" s="639"/>
      <c r="BS11" s="640">
        <v>347342</v>
      </c>
      <c r="BT11" s="640"/>
      <c r="BU11" s="640"/>
      <c r="BV11" s="640"/>
      <c r="BW11" s="640"/>
      <c r="BX11" s="640"/>
      <c r="BY11" s="640"/>
      <c r="BZ11" s="640"/>
      <c r="CA11" s="640"/>
      <c r="CB11" s="644"/>
      <c r="CD11" s="633" t="s">
        <v>253</v>
      </c>
      <c r="CE11" s="634"/>
      <c r="CF11" s="634"/>
      <c r="CG11" s="634"/>
      <c r="CH11" s="634"/>
      <c r="CI11" s="634"/>
      <c r="CJ11" s="634"/>
      <c r="CK11" s="634"/>
      <c r="CL11" s="634"/>
      <c r="CM11" s="634"/>
      <c r="CN11" s="634"/>
      <c r="CO11" s="634"/>
      <c r="CP11" s="634"/>
      <c r="CQ11" s="635"/>
      <c r="CR11" s="636">
        <v>66435</v>
      </c>
      <c r="CS11" s="637"/>
      <c r="CT11" s="637"/>
      <c r="CU11" s="637"/>
      <c r="CV11" s="637"/>
      <c r="CW11" s="637"/>
      <c r="CX11" s="637"/>
      <c r="CY11" s="638"/>
      <c r="CZ11" s="639">
        <v>0.1</v>
      </c>
      <c r="DA11" s="639"/>
      <c r="DB11" s="639"/>
      <c r="DC11" s="639"/>
      <c r="DD11" s="645" t="s">
        <v>238</v>
      </c>
      <c r="DE11" s="637"/>
      <c r="DF11" s="637"/>
      <c r="DG11" s="637"/>
      <c r="DH11" s="637"/>
      <c r="DI11" s="637"/>
      <c r="DJ11" s="637"/>
      <c r="DK11" s="637"/>
      <c r="DL11" s="637"/>
      <c r="DM11" s="637"/>
      <c r="DN11" s="637"/>
      <c r="DO11" s="637"/>
      <c r="DP11" s="638"/>
      <c r="DQ11" s="645">
        <v>58316</v>
      </c>
      <c r="DR11" s="637"/>
      <c r="DS11" s="637"/>
      <c r="DT11" s="637"/>
      <c r="DU11" s="637"/>
      <c r="DV11" s="637"/>
      <c r="DW11" s="637"/>
      <c r="DX11" s="637"/>
      <c r="DY11" s="637"/>
      <c r="DZ11" s="637"/>
      <c r="EA11" s="637"/>
      <c r="EB11" s="637"/>
      <c r="EC11" s="646"/>
    </row>
    <row r="12" spans="2:143" ht="11.25" customHeight="1" x14ac:dyDescent="0.2">
      <c r="B12" s="633" t="s">
        <v>254</v>
      </c>
      <c r="C12" s="634"/>
      <c r="D12" s="634"/>
      <c r="E12" s="634"/>
      <c r="F12" s="634"/>
      <c r="G12" s="634"/>
      <c r="H12" s="634"/>
      <c r="I12" s="634"/>
      <c r="J12" s="634"/>
      <c r="K12" s="634"/>
      <c r="L12" s="634"/>
      <c r="M12" s="634"/>
      <c r="N12" s="634"/>
      <c r="O12" s="634"/>
      <c r="P12" s="634"/>
      <c r="Q12" s="635"/>
      <c r="R12" s="636" t="s">
        <v>179</v>
      </c>
      <c r="S12" s="637"/>
      <c r="T12" s="637"/>
      <c r="U12" s="637"/>
      <c r="V12" s="637"/>
      <c r="W12" s="637"/>
      <c r="X12" s="637"/>
      <c r="Y12" s="638"/>
      <c r="Z12" s="639" t="s">
        <v>179</v>
      </c>
      <c r="AA12" s="639"/>
      <c r="AB12" s="639"/>
      <c r="AC12" s="639"/>
      <c r="AD12" s="640" t="s">
        <v>179</v>
      </c>
      <c r="AE12" s="640"/>
      <c r="AF12" s="640"/>
      <c r="AG12" s="640"/>
      <c r="AH12" s="640"/>
      <c r="AI12" s="640"/>
      <c r="AJ12" s="640"/>
      <c r="AK12" s="640"/>
      <c r="AL12" s="641" t="s">
        <v>179</v>
      </c>
      <c r="AM12" s="642"/>
      <c r="AN12" s="642"/>
      <c r="AO12" s="643"/>
      <c r="AP12" s="633" t="s">
        <v>255</v>
      </c>
      <c r="AQ12" s="634"/>
      <c r="AR12" s="634"/>
      <c r="AS12" s="634"/>
      <c r="AT12" s="634"/>
      <c r="AU12" s="634"/>
      <c r="AV12" s="634"/>
      <c r="AW12" s="634"/>
      <c r="AX12" s="634"/>
      <c r="AY12" s="634"/>
      <c r="AZ12" s="634"/>
      <c r="BA12" s="634"/>
      <c r="BB12" s="634"/>
      <c r="BC12" s="634"/>
      <c r="BD12" s="634"/>
      <c r="BE12" s="634"/>
      <c r="BF12" s="635"/>
      <c r="BG12" s="636">
        <v>17173869</v>
      </c>
      <c r="BH12" s="637"/>
      <c r="BI12" s="637"/>
      <c r="BJ12" s="637"/>
      <c r="BK12" s="637"/>
      <c r="BL12" s="637"/>
      <c r="BM12" s="637"/>
      <c r="BN12" s="638"/>
      <c r="BO12" s="639">
        <v>39.799999999999997</v>
      </c>
      <c r="BP12" s="639"/>
      <c r="BQ12" s="639"/>
      <c r="BR12" s="639"/>
      <c r="BS12" s="640" t="s">
        <v>179</v>
      </c>
      <c r="BT12" s="640"/>
      <c r="BU12" s="640"/>
      <c r="BV12" s="640"/>
      <c r="BW12" s="640"/>
      <c r="BX12" s="640"/>
      <c r="BY12" s="640"/>
      <c r="BZ12" s="640"/>
      <c r="CA12" s="640"/>
      <c r="CB12" s="644"/>
      <c r="CD12" s="633" t="s">
        <v>256</v>
      </c>
      <c r="CE12" s="634"/>
      <c r="CF12" s="634"/>
      <c r="CG12" s="634"/>
      <c r="CH12" s="634"/>
      <c r="CI12" s="634"/>
      <c r="CJ12" s="634"/>
      <c r="CK12" s="634"/>
      <c r="CL12" s="634"/>
      <c r="CM12" s="634"/>
      <c r="CN12" s="634"/>
      <c r="CO12" s="634"/>
      <c r="CP12" s="634"/>
      <c r="CQ12" s="635"/>
      <c r="CR12" s="636">
        <v>1385804</v>
      </c>
      <c r="CS12" s="637"/>
      <c r="CT12" s="637"/>
      <c r="CU12" s="637"/>
      <c r="CV12" s="637"/>
      <c r="CW12" s="637"/>
      <c r="CX12" s="637"/>
      <c r="CY12" s="638"/>
      <c r="CZ12" s="639">
        <v>1.8</v>
      </c>
      <c r="DA12" s="639"/>
      <c r="DB12" s="639"/>
      <c r="DC12" s="639"/>
      <c r="DD12" s="645">
        <v>3833</v>
      </c>
      <c r="DE12" s="637"/>
      <c r="DF12" s="637"/>
      <c r="DG12" s="637"/>
      <c r="DH12" s="637"/>
      <c r="DI12" s="637"/>
      <c r="DJ12" s="637"/>
      <c r="DK12" s="637"/>
      <c r="DL12" s="637"/>
      <c r="DM12" s="637"/>
      <c r="DN12" s="637"/>
      <c r="DO12" s="637"/>
      <c r="DP12" s="638"/>
      <c r="DQ12" s="645">
        <v>1330694</v>
      </c>
      <c r="DR12" s="637"/>
      <c r="DS12" s="637"/>
      <c r="DT12" s="637"/>
      <c r="DU12" s="637"/>
      <c r="DV12" s="637"/>
      <c r="DW12" s="637"/>
      <c r="DX12" s="637"/>
      <c r="DY12" s="637"/>
      <c r="DZ12" s="637"/>
      <c r="EA12" s="637"/>
      <c r="EB12" s="637"/>
      <c r="EC12" s="646"/>
    </row>
    <row r="13" spans="2:143" ht="11.25" customHeight="1" x14ac:dyDescent="0.2">
      <c r="B13" s="633" t="s">
        <v>257</v>
      </c>
      <c r="C13" s="634"/>
      <c r="D13" s="634"/>
      <c r="E13" s="634"/>
      <c r="F13" s="634"/>
      <c r="G13" s="634"/>
      <c r="H13" s="634"/>
      <c r="I13" s="634"/>
      <c r="J13" s="634"/>
      <c r="K13" s="634"/>
      <c r="L13" s="634"/>
      <c r="M13" s="634"/>
      <c r="N13" s="634"/>
      <c r="O13" s="634"/>
      <c r="P13" s="634"/>
      <c r="Q13" s="635"/>
      <c r="R13" s="636" t="s">
        <v>179</v>
      </c>
      <c r="S13" s="637"/>
      <c r="T13" s="637"/>
      <c r="U13" s="637"/>
      <c r="V13" s="637"/>
      <c r="W13" s="637"/>
      <c r="X13" s="637"/>
      <c r="Y13" s="638"/>
      <c r="Z13" s="639" t="s">
        <v>179</v>
      </c>
      <c r="AA13" s="639"/>
      <c r="AB13" s="639"/>
      <c r="AC13" s="639"/>
      <c r="AD13" s="640" t="s">
        <v>179</v>
      </c>
      <c r="AE13" s="640"/>
      <c r="AF13" s="640"/>
      <c r="AG13" s="640"/>
      <c r="AH13" s="640"/>
      <c r="AI13" s="640"/>
      <c r="AJ13" s="640"/>
      <c r="AK13" s="640"/>
      <c r="AL13" s="641" t="s">
        <v>179</v>
      </c>
      <c r="AM13" s="642"/>
      <c r="AN13" s="642"/>
      <c r="AO13" s="643"/>
      <c r="AP13" s="633" t="s">
        <v>258</v>
      </c>
      <c r="AQ13" s="634"/>
      <c r="AR13" s="634"/>
      <c r="AS13" s="634"/>
      <c r="AT13" s="634"/>
      <c r="AU13" s="634"/>
      <c r="AV13" s="634"/>
      <c r="AW13" s="634"/>
      <c r="AX13" s="634"/>
      <c r="AY13" s="634"/>
      <c r="AZ13" s="634"/>
      <c r="BA13" s="634"/>
      <c r="BB13" s="634"/>
      <c r="BC13" s="634"/>
      <c r="BD13" s="634"/>
      <c r="BE13" s="634"/>
      <c r="BF13" s="635"/>
      <c r="BG13" s="636">
        <v>16938323</v>
      </c>
      <c r="BH13" s="637"/>
      <c r="BI13" s="637"/>
      <c r="BJ13" s="637"/>
      <c r="BK13" s="637"/>
      <c r="BL13" s="637"/>
      <c r="BM13" s="637"/>
      <c r="BN13" s="638"/>
      <c r="BO13" s="639">
        <v>39.299999999999997</v>
      </c>
      <c r="BP13" s="639"/>
      <c r="BQ13" s="639"/>
      <c r="BR13" s="639"/>
      <c r="BS13" s="640" t="s">
        <v>179</v>
      </c>
      <c r="BT13" s="640"/>
      <c r="BU13" s="640"/>
      <c r="BV13" s="640"/>
      <c r="BW13" s="640"/>
      <c r="BX13" s="640"/>
      <c r="BY13" s="640"/>
      <c r="BZ13" s="640"/>
      <c r="CA13" s="640"/>
      <c r="CB13" s="644"/>
      <c r="CD13" s="633" t="s">
        <v>259</v>
      </c>
      <c r="CE13" s="634"/>
      <c r="CF13" s="634"/>
      <c r="CG13" s="634"/>
      <c r="CH13" s="634"/>
      <c r="CI13" s="634"/>
      <c r="CJ13" s="634"/>
      <c r="CK13" s="634"/>
      <c r="CL13" s="634"/>
      <c r="CM13" s="634"/>
      <c r="CN13" s="634"/>
      <c r="CO13" s="634"/>
      <c r="CP13" s="634"/>
      <c r="CQ13" s="635"/>
      <c r="CR13" s="636">
        <v>6780710</v>
      </c>
      <c r="CS13" s="637"/>
      <c r="CT13" s="637"/>
      <c r="CU13" s="637"/>
      <c r="CV13" s="637"/>
      <c r="CW13" s="637"/>
      <c r="CX13" s="637"/>
      <c r="CY13" s="638"/>
      <c r="CZ13" s="639">
        <v>9</v>
      </c>
      <c r="DA13" s="639"/>
      <c r="DB13" s="639"/>
      <c r="DC13" s="639"/>
      <c r="DD13" s="645">
        <v>2534008</v>
      </c>
      <c r="DE13" s="637"/>
      <c r="DF13" s="637"/>
      <c r="DG13" s="637"/>
      <c r="DH13" s="637"/>
      <c r="DI13" s="637"/>
      <c r="DJ13" s="637"/>
      <c r="DK13" s="637"/>
      <c r="DL13" s="637"/>
      <c r="DM13" s="637"/>
      <c r="DN13" s="637"/>
      <c r="DO13" s="637"/>
      <c r="DP13" s="638"/>
      <c r="DQ13" s="645">
        <v>4948351</v>
      </c>
      <c r="DR13" s="637"/>
      <c r="DS13" s="637"/>
      <c r="DT13" s="637"/>
      <c r="DU13" s="637"/>
      <c r="DV13" s="637"/>
      <c r="DW13" s="637"/>
      <c r="DX13" s="637"/>
      <c r="DY13" s="637"/>
      <c r="DZ13" s="637"/>
      <c r="EA13" s="637"/>
      <c r="EB13" s="637"/>
      <c r="EC13" s="646"/>
    </row>
    <row r="14" spans="2:143" ht="11.25" customHeight="1" x14ac:dyDescent="0.2">
      <c r="B14" s="633" t="s">
        <v>260</v>
      </c>
      <c r="C14" s="634"/>
      <c r="D14" s="634"/>
      <c r="E14" s="634"/>
      <c r="F14" s="634"/>
      <c r="G14" s="634"/>
      <c r="H14" s="634"/>
      <c r="I14" s="634"/>
      <c r="J14" s="634"/>
      <c r="K14" s="634"/>
      <c r="L14" s="634"/>
      <c r="M14" s="634"/>
      <c r="N14" s="634"/>
      <c r="O14" s="634"/>
      <c r="P14" s="634"/>
      <c r="Q14" s="635"/>
      <c r="R14" s="636">
        <v>9</v>
      </c>
      <c r="S14" s="637"/>
      <c r="T14" s="637"/>
      <c r="U14" s="637"/>
      <c r="V14" s="637"/>
      <c r="W14" s="637"/>
      <c r="X14" s="637"/>
      <c r="Y14" s="638"/>
      <c r="Z14" s="639">
        <v>0</v>
      </c>
      <c r="AA14" s="639"/>
      <c r="AB14" s="639"/>
      <c r="AC14" s="639"/>
      <c r="AD14" s="640">
        <v>9</v>
      </c>
      <c r="AE14" s="640"/>
      <c r="AF14" s="640"/>
      <c r="AG14" s="640"/>
      <c r="AH14" s="640"/>
      <c r="AI14" s="640"/>
      <c r="AJ14" s="640"/>
      <c r="AK14" s="640"/>
      <c r="AL14" s="641">
        <v>0</v>
      </c>
      <c r="AM14" s="642"/>
      <c r="AN14" s="642"/>
      <c r="AO14" s="643"/>
      <c r="AP14" s="633" t="s">
        <v>261</v>
      </c>
      <c r="AQ14" s="634"/>
      <c r="AR14" s="634"/>
      <c r="AS14" s="634"/>
      <c r="AT14" s="634"/>
      <c r="AU14" s="634"/>
      <c r="AV14" s="634"/>
      <c r="AW14" s="634"/>
      <c r="AX14" s="634"/>
      <c r="AY14" s="634"/>
      <c r="AZ14" s="634"/>
      <c r="BA14" s="634"/>
      <c r="BB14" s="634"/>
      <c r="BC14" s="634"/>
      <c r="BD14" s="634"/>
      <c r="BE14" s="634"/>
      <c r="BF14" s="635"/>
      <c r="BG14" s="636">
        <v>59605</v>
      </c>
      <c r="BH14" s="637"/>
      <c r="BI14" s="637"/>
      <c r="BJ14" s="637"/>
      <c r="BK14" s="637"/>
      <c r="BL14" s="637"/>
      <c r="BM14" s="637"/>
      <c r="BN14" s="638"/>
      <c r="BO14" s="639">
        <v>0.1</v>
      </c>
      <c r="BP14" s="639"/>
      <c r="BQ14" s="639"/>
      <c r="BR14" s="639"/>
      <c r="BS14" s="640" t="s">
        <v>179</v>
      </c>
      <c r="BT14" s="640"/>
      <c r="BU14" s="640"/>
      <c r="BV14" s="640"/>
      <c r="BW14" s="640"/>
      <c r="BX14" s="640"/>
      <c r="BY14" s="640"/>
      <c r="BZ14" s="640"/>
      <c r="CA14" s="640"/>
      <c r="CB14" s="644"/>
      <c r="CD14" s="633" t="s">
        <v>262</v>
      </c>
      <c r="CE14" s="634"/>
      <c r="CF14" s="634"/>
      <c r="CG14" s="634"/>
      <c r="CH14" s="634"/>
      <c r="CI14" s="634"/>
      <c r="CJ14" s="634"/>
      <c r="CK14" s="634"/>
      <c r="CL14" s="634"/>
      <c r="CM14" s="634"/>
      <c r="CN14" s="634"/>
      <c r="CO14" s="634"/>
      <c r="CP14" s="634"/>
      <c r="CQ14" s="635"/>
      <c r="CR14" s="636">
        <v>1977663</v>
      </c>
      <c r="CS14" s="637"/>
      <c r="CT14" s="637"/>
      <c r="CU14" s="637"/>
      <c r="CV14" s="637"/>
      <c r="CW14" s="637"/>
      <c r="CX14" s="637"/>
      <c r="CY14" s="638"/>
      <c r="CZ14" s="639">
        <v>2.6</v>
      </c>
      <c r="DA14" s="639"/>
      <c r="DB14" s="639"/>
      <c r="DC14" s="639"/>
      <c r="DD14" s="645">
        <v>34404</v>
      </c>
      <c r="DE14" s="637"/>
      <c r="DF14" s="637"/>
      <c r="DG14" s="637"/>
      <c r="DH14" s="637"/>
      <c r="DI14" s="637"/>
      <c r="DJ14" s="637"/>
      <c r="DK14" s="637"/>
      <c r="DL14" s="637"/>
      <c r="DM14" s="637"/>
      <c r="DN14" s="637"/>
      <c r="DO14" s="637"/>
      <c r="DP14" s="638"/>
      <c r="DQ14" s="645">
        <v>1810657</v>
      </c>
      <c r="DR14" s="637"/>
      <c r="DS14" s="637"/>
      <c r="DT14" s="637"/>
      <c r="DU14" s="637"/>
      <c r="DV14" s="637"/>
      <c r="DW14" s="637"/>
      <c r="DX14" s="637"/>
      <c r="DY14" s="637"/>
      <c r="DZ14" s="637"/>
      <c r="EA14" s="637"/>
      <c r="EB14" s="637"/>
      <c r="EC14" s="646"/>
    </row>
    <row r="15" spans="2:143" ht="11.25" customHeight="1" x14ac:dyDescent="0.2">
      <c r="B15" s="633" t="s">
        <v>263</v>
      </c>
      <c r="C15" s="634"/>
      <c r="D15" s="634"/>
      <c r="E15" s="634"/>
      <c r="F15" s="634"/>
      <c r="G15" s="634"/>
      <c r="H15" s="634"/>
      <c r="I15" s="634"/>
      <c r="J15" s="634"/>
      <c r="K15" s="634"/>
      <c r="L15" s="634"/>
      <c r="M15" s="634"/>
      <c r="N15" s="634"/>
      <c r="O15" s="634"/>
      <c r="P15" s="634"/>
      <c r="Q15" s="635"/>
      <c r="R15" s="636" t="s">
        <v>179</v>
      </c>
      <c r="S15" s="637"/>
      <c r="T15" s="637"/>
      <c r="U15" s="637"/>
      <c r="V15" s="637"/>
      <c r="W15" s="637"/>
      <c r="X15" s="637"/>
      <c r="Y15" s="638"/>
      <c r="Z15" s="639" t="s">
        <v>179</v>
      </c>
      <c r="AA15" s="639"/>
      <c r="AB15" s="639"/>
      <c r="AC15" s="639"/>
      <c r="AD15" s="640" t="s">
        <v>179</v>
      </c>
      <c r="AE15" s="640"/>
      <c r="AF15" s="640"/>
      <c r="AG15" s="640"/>
      <c r="AH15" s="640"/>
      <c r="AI15" s="640"/>
      <c r="AJ15" s="640"/>
      <c r="AK15" s="640"/>
      <c r="AL15" s="641" t="s">
        <v>179</v>
      </c>
      <c r="AM15" s="642"/>
      <c r="AN15" s="642"/>
      <c r="AO15" s="643"/>
      <c r="AP15" s="633" t="s">
        <v>264</v>
      </c>
      <c r="AQ15" s="634"/>
      <c r="AR15" s="634"/>
      <c r="AS15" s="634"/>
      <c r="AT15" s="634"/>
      <c r="AU15" s="634"/>
      <c r="AV15" s="634"/>
      <c r="AW15" s="634"/>
      <c r="AX15" s="634"/>
      <c r="AY15" s="634"/>
      <c r="AZ15" s="634"/>
      <c r="BA15" s="634"/>
      <c r="BB15" s="634"/>
      <c r="BC15" s="634"/>
      <c r="BD15" s="634"/>
      <c r="BE15" s="634"/>
      <c r="BF15" s="635"/>
      <c r="BG15" s="636">
        <v>874386</v>
      </c>
      <c r="BH15" s="637"/>
      <c r="BI15" s="637"/>
      <c r="BJ15" s="637"/>
      <c r="BK15" s="637"/>
      <c r="BL15" s="637"/>
      <c r="BM15" s="637"/>
      <c r="BN15" s="638"/>
      <c r="BO15" s="639">
        <v>2</v>
      </c>
      <c r="BP15" s="639"/>
      <c r="BQ15" s="639"/>
      <c r="BR15" s="639"/>
      <c r="BS15" s="640" t="s">
        <v>179</v>
      </c>
      <c r="BT15" s="640"/>
      <c r="BU15" s="640"/>
      <c r="BV15" s="640"/>
      <c r="BW15" s="640"/>
      <c r="BX15" s="640"/>
      <c r="BY15" s="640"/>
      <c r="BZ15" s="640"/>
      <c r="CA15" s="640"/>
      <c r="CB15" s="644"/>
      <c r="CD15" s="633" t="s">
        <v>265</v>
      </c>
      <c r="CE15" s="634"/>
      <c r="CF15" s="634"/>
      <c r="CG15" s="634"/>
      <c r="CH15" s="634"/>
      <c r="CI15" s="634"/>
      <c r="CJ15" s="634"/>
      <c r="CK15" s="634"/>
      <c r="CL15" s="634"/>
      <c r="CM15" s="634"/>
      <c r="CN15" s="634"/>
      <c r="CO15" s="634"/>
      <c r="CP15" s="634"/>
      <c r="CQ15" s="635"/>
      <c r="CR15" s="636">
        <v>12127456</v>
      </c>
      <c r="CS15" s="637"/>
      <c r="CT15" s="637"/>
      <c r="CU15" s="637"/>
      <c r="CV15" s="637"/>
      <c r="CW15" s="637"/>
      <c r="CX15" s="637"/>
      <c r="CY15" s="638"/>
      <c r="CZ15" s="639">
        <v>16.2</v>
      </c>
      <c r="DA15" s="639"/>
      <c r="DB15" s="639"/>
      <c r="DC15" s="639"/>
      <c r="DD15" s="645">
        <v>2319906</v>
      </c>
      <c r="DE15" s="637"/>
      <c r="DF15" s="637"/>
      <c r="DG15" s="637"/>
      <c r="DH15" s="637"/>
      <c r="DI15" s="637"/>
      <c r="DJ15" s="637"/>
      <c r="DK15" s="637"/>
      <c r="DL15" s="637"/>
      <c r="DM15" s="637"/>
      <c r="DN15" s="637"/>
      <c r="DO15" s="637"/>
      <c r="DP15" s="638"/>
      <c r="DQ15" s="645">
        <v>10563616</v>
      </c>
      <c r="DR15" s="637"/>
      <c r="DS15" s="637"/>
      <c r="DT15" s="637"/>
      <c r="DU15" s="637"/>
      <c r="DV15" s="637"/>
      <c r="DW15" s="637"/>
      <c r="DX15" s="637"/>
      <c r="DY15" s="637"/>
      <c r="DZ15" s="637"/>
      <c r="EA15" s="637"/>
      <c r="EB15" s="637"/>
      <c r="EC15" s="646"/>
    </row>
    <row r="16" spans="2:143" ht="11.25" customHeight="1" x14ac:dyDescent="0.2">
      <c r="B16" s="633" t="s">
        <v>266</v>
      </c>
      <c r="C16" s="634"/>
      <c r="D16" s="634"/>
      <c r="E16" s="634"/>
      <c r="F16" s="634"/>
      <c r="G16" s="634"/>
      <c r="H16" s="634"/>
      <c r="I16" s="634"/>
      <c r="J16" s="634"/>
      <c r="K16" s="634"/>
      <c r="L16" s="634"/>
      <c r="M16" s="634"/>
      <c r="N16" s="634"/>
      <c r="O16" s="634"/>
      <c r="P16" s="634"/>
      <c r="Q16" s="635"/>
      <c r="R16" s="636">
        <v>51277</v>
      </c>
      <c r="S16" s="637"/>
      <c r="T16" s="637"/>
      <c r="U16" s="637"/>
      <c r="V16" s="637"/>
      <c r="W16" s="637"/>
      <c r="X16" s="637"/>
      <c r="Y16" s="638"/>
      <c r="Z16" s="639">
        <v>0.1</v>
      </c>
      <c r="AA16" s="639"/>
      <c r="AB16" s="639"/>
      <c r="AC16" s="639"/>
      <c r="AD16" s="640">
        <v>51277</v>
      </c>
      <c r="AE16" s="640"/>
      <c r="AF16" s="640"/>
      <c r="AG16" s="640"/>
      <c r="AH16" s="640"/>
      <c r="AI16" s="640"/>
      <c r="AJ16" s="640"/>
      <c r="AK16" s="640"/>
      <c r="AL16" s="641">
        <v>0.1</v>
      </c>
      <c r="AM16" s="642"/>
      <c r="AN16" s="642"/>
      <c r="AO16" s="643"/>
      <c r="AP16" s="633" t="s">
        <v>267</v>
      </c>
      <c r="AQ16" s="634"/>
      <c r="AR16" s="634"/>
      <c r="AS16" s="634"/>
      <c r="AT16" s="634"/>
      <c r="AU16" s="634"/>
      <c r="AV16" s="634"/>
      <c r="AW16" s="634"/>
      <c r="AX16" s="634"/>
      <c r="AY16" s="634"/>
      <c r="AZ16" s="634"/>
      <c r="BA16" s="634"/>
      <c r="BB16" s="634"/>
      <c r="BC16" s="634"/>
      <c r="BD16" s="634"/>
      <c r="BE16" s="634"/>
      <c r="BF16" s="635"/>
      <c r="BG16" s="636" t="s">
        <v>179</v>
      </c>
      <c r="BH16" s="637"/>
      <c r="BI16" s="637"/>
      <c r="BJ16" s="637"/>
      <c r="BK16" s="637"/>
      <c r="BL16" s="637"/>
      <c r="BM16" s="637"/>
      <c r="BN16" s="638"/>
      <c r="BO16" s="639" t="s">
        <v>179</v>
      </c>
      <c r="BP16" s="639"/>
      <c r="BQ16" s="639"/>
      <c r="BR16" s="639"/>
      <c r="BS16" s="640" t="s">
        <v>238</v>
      </c>
      <c r="BT16" s="640"/>
      <c r="BU16" s="640"/>
      <c r="BV16" s="640"/>
      <c r="BW16" s="640"/>
      <c r="BX16" s="640"/>
      <c r="BY16" s="640"/>
      <c r="BZ16" s="640"/>
      <c r="CA16" s="640"/>
      <c r="CB16" s="644"/>
      <c r="CD16" s="633" t="s">
        <v>268</v>
      </c>
      <c r="CE16" s="634"/>
      <c r="CF16" s="634"/>
      <c r="CG16" s="634"/>
      <c r="CH16" s="634"/>
      <c r="CI16" s="634"/>
      <c r="CJ16" s="634"/>
      <c r="CK16" s="634"/>
      <c r="CL16" s="634"/>
      <c r="CM16" s="634"/>
      <c r="CN16" s="634"/>
      <c r="CO16" s="634"/>
      <c r="CP16" s="634"/>
      <c r="CQ16" s="635"/>
      <c r="CR16" s="636" t="s">
        <v>179</v>
      </c>
      <c r="CS16" s="637"/>
      <c r="CT16" s="637"/>
      <c r="CU16" s="637"/>
      <c r="CV16" s="637"/>
      <c r="CW16" s="637"/>
      <c r="CX16" s="637"/>
      <c r="CY16" s="638"/>
      <c r="CZ16" s="639" t="s">
        <v>179</v>
      </c>
      <c r="DA16" s="639"/>
      <c r="DB16" s="639"/>
      <c r="DC16" s="639"/>
      <c r="DD16" s="645" t="s">
        <v>179</v>
      </c>
      <c r="DE16" s="637"/>
      <c r="DF16" s="637"/>
      <c r="DG16" s="637"/>
      <c r="DH16" s="637"/>
      <c r="DI16" s="637"/>
      <c r="DJ16" s="637"/>
      <c r="DK16" s="637"/>
      <c r="DL16" s="637"/>
      <c r="DM16" s="637"/>
      <c r="DN16" s="637"/>
      <c r="DO16" s="637"/>
      <c r="DP16" s="638"/>
      <c r="DQ16" s="645" t="s">
        <v>179</v>
      </c>
      <c r="DR16" s="637"/>
      <c r="DS16" s="637"/>
      <c r="DT16" s="637"/>
      <c r="DU16" s="637"/>
      <c r="DV16" s="637"/>
      <c r="DW16" s="637"/>
      <c r="DX16" s="637"/>
      <c r="DY16" s="637"/>
      <c r="DZ16" s="637"/>
      <c r="EA16" s="637"/>
      <c r="EB16" s="637"/>
      <c r="EC16" s="646"/>
    </row>
    <row r="17" spans="2:133" ht="11.25" customHeight="1" x14ac:dyDescent="0.2">
      <c r="B17" s="633" t="s">
        <v>269</v>
      </c>
      <c r="C17" s="634"/>
      <c r="D17" s="634"/>
      <c r="E17" s="634"/>
      <c r="F17" s="634"/>
      <c r="G17" s="634"/>
      <c r="H17" s="634"/>
      <c r="I17" s="634"/>
      <c r="J17" s="634"/>
      <c r="K17" s="634"/>
      <c r="L17" s="634"/>
      <c r="M17" s="634"/>
      <c r="N17" s="634"/>
      <c r="O17" s="634"/>
      <c r="P17" s="634"/>
      <c r="Q17" s="635"/>
      <c r="R17" s="636">
        <v>769980</v>
      </c>
      <c r="S17" s="637"/>
      <c r="T17" s="637"/>
      <c r="U17" s="637"/>
      <c r="V17" s="637"/>
      <c r="W17" s="637"/>
      <c r="X17" s="637"/>
      <c r="Y17" s="638"/>
      <c r="Z17" s="639">
        <v>1</v>
      </c>
      <c r="AA17" s="639"/>
      <c r="AB17" s="639"/>
      <c r="AC17" s="639"/>
      <c r="AD17" s="640">
        <v>769980</v>
      </c>
      <c r="AE17" s="640"/>
      <c r="AF17" s="640"/>
      <c r="AG17" s="640"/>
      <c r="AH17" s="640"/>
      <c r="AI17" s="640"/>
      <c r="AJ17" s="640"/>
      <c r="AK17" s="640"/>
      <c r="AL17" s="641">
        <v>1.7</v>
      </c>
      <c r="AM17" s="642"/>
      <c r="AN17" s="642"/>
      <c r="AO17" s="643"/>
      <c r="AP17" s="633" t="s">
        <v>270</v>
      </c>
      <c r="AQ17" s="634"/>
      <c r="AR17" s="634"/>
      <c r="AS17" s="634"/>
      <c r="AT17" s="634"/>
      <c r="AU17" s="634"/>
      <c r="AV17" s="634"/>
      <c r="AW17" s="634"/>
      <c r="AX17" s="634"/>
      <c r="AY17" s="634"/>
      <c r="AZ17" s="634"/>
      <c r="BA17" s="634"/>
      <c r="BB17" s="634"/>
      <c r="BC17" s="634"/>
      <c r="BD17" s="634"/>
      <c r="BE17" s="634"/>
      <c r="BF17" s="635"/>
      <c r="BG17" s="636" t="s">
        <v>179</v>
      </c>
      <c r="BH17" s="637"/>
      <c r="BI17" s="637"/>
      <c r="BJ17" s="637"/>
      <c r="BK17" s="637"/>
      <c r="BL17" s="637"/>
      <c r="BM17" s="637"/>
      <c r="BN17" s="638"/>
      <c r="BO17" s="639" t="s">
        <v>140</v>
      </c>
      <c r="BP17" s="639"/>
      <c r="BQ17" s="639"/>
      <c r="BR17" s="639"/>
      <c r="BS17" s="640" t="s">
        <v>179</v>
      </c>
      <c r="BT17" s="640"/>
      <c r="BU17" s="640"/>
      <c r="BV17" s="640"/>
      <c r="BW17" s="640"/>
      <c r="BX17" s="640"/>
      <c r="BY17" s="640"/>
      <c r="BZ17" s="640"/>
      <c r="CA17" s="640"/>
      <c r="CB17" s="644"/>
      <c r="CD17" s="633" t="s">
        <v>271</v>
      </c>
      <c r="CE17" s="634"/>
      <c r="CF17" s="634"/>
      <c r="CG17" s="634"/>
      <c r="CH17" s="634"/>
      <c r="CI17" s="634"/>
      <c r="CJ17" s="634"/>
      <c r="CK17" s="634"/>
      <c r="CL17" s="634"/>
      <c r="CM17" s="634"/>
      <c r="CN17" s="634"/>
      <c r="CO17" s="634"/>
      <c r="CP17" s="634"/>
      <c r="CQ17" s="635"/>
      <c r="CR17" s="636">
        <v>1439678</v>
      </c>
      <c r="CS17" s="637"/>
      <c r="CT17" s="637"/>
      <c r="CU17" s="637"/>
      <c r="CV17" s="637"/>
      <c r="CW17" s="637"/>
      <c r="CX17" s="637"/>
      <c r="CY17" s="638"/>
      <c r="CZ17" s="639">
        <v>1.9</v>
      </c>
      <c r="DA17" s="639"/>
      <c r="DB17" s="639"/>
      <c r="DC17" s="639"/>
      <c r="DD17" s="645" t="s">
        <v>179</v>
      </c>
      <c r="DE17" s="637"/>
      <c r="DF17" s="637"/>
      <c r="DG17" s="637"/>
      <c r="DH17" s="637"/>
      <c r="DI17" s="637"/>
      <c r="DJ17" s="637"/>
      <c r="DK17" s="637"/>
      <c r="DL17" s="637"/>
      <c r="DM17" s="637"/>
      <c r="DN17" s="637"/>
      <c r="DO17" s="637"/>
      <c r="DP17" s="638"/>
      <c r="DQ17" s="645">
        <v>1423666</v>
      </c>
      <c r="DR17" s="637"/>
      <c r="DS17" s="637"/>
      <c r="DT17" s="637"/>
      <c r="DU17" s="637"/>
      <c r="DV17" s="637"/>
      <c r="DW17" s="637"/>
      <c r="DX17" s="637"/>
      <c r="DY17" s="637"/>
      <c r="DZ17" s="637"/>
      <c r="EA17" s="637"/>
      <c r="EB17" s="637"/>
      <c r="EC17" s="646"/>
    </row>
    <row r="18" spans="2:133" ht="11.25" customHeight="1" x14ac:dyDescent="0.2">
      <c r="B18" s="633" t="s">
        <v>272</v>
      </c>
      <c r="C18" s="634"/>
      <c r="D18" s="634"/>
      <c r="E18" s="634"/>
      <c r="F18" s="634"/>
      <c r="G18" s="634"/>
      <c r="H18" s="634"/>
      <c r="I18" s="634"/>
      <c r="J18" s="634"/>
      <c r="K18" s="634"/>
      <c r="L18" s="634"/>
      <c r="M18" s="634"/>
      <c r="N18" s="634"/>
      <c r="O18" s="634"/>
      <c r="P18" s="634"/>
      <c r="Q18" s="635"/>
      <c r="R18" s="636">
        <v>72409</v>
      </c>
      <c r="S18" s="637"/>
      <c r="T18" s="637"/>
      <c r="U18" s="637"/>
      <c r="V18" s="637"/>
      <c r="W18" s="637"/>
      <c r="X18" s="637"/>
      <c r="Y18" s="638"/>
      <c r="Z18" s="639">
        <v>0.1</v>
      </c>
      <c r="AA18" s="639"/>
      <c r="AB18" s="639"/>
      <c r="AC18" s="639"/>
      <c r="AD18" s="640">
        <v>72409</v>
      </c>
      <c r="AE18" s="640"/>
      <c r="AF18" s="640"/>
      <c r="AG18" s="640"/>
      <c r="AH18" s="640"/>
      <c r="AI18" s="640"/>
      <c r="AJ18" s="640"/>
      <c r="AK18" s="640"/>
      <c r="AL18" s="641">
        <v>0.2</v>
      </c>
      <c r="AM18" s="642"/>
      <c r="AN18" s="642"/>
      <c r="AO18" s="643"/>
      <c r="AP18" s="633" t="s">
        <v>273</v>
      </c>
      <c r="AQ18" s="634"/>
      <c r="AR18" s="634"/>
      <c r="AS18" s="634"/>
      <c r="AT18" s="634"/>
      <c r="AU18" s="634"/>
      <c r="AV18" s="634"/>
      <c r="AW18" s="634"/>
      <c r="AX18" s="634"/>
      <c r="AY18" s="634"/>
      <c r="AZ18" s="634"/>
      <c r="BA18" s="634"/>
      <c r="BB18" s="634"/>
      <c r="BC18" s="634"/>
      <c r="BD18" s="634"/>
      <c r="BE18" s="634"/>
      <c r="BF18" s="635"/>
      <c r="BG18" s="636" t="s">
        <v>179</v>
      </c>
      <c r="BH18" s="637"/>
      <c r="BI18" s="637"/>
      <c r="BJ18" s="637"/>
      <c r="BK18" s="637"/>
      <c r="BL18" s="637"/>
      <c r="BM18" s="637"/>
      <c r="BN18" s="638"/>
      <c r="BO18" s="639" t="s">
        <v>179</v>
      </c>
      <c r="BP18" s="639"/>
      <c r="BQ18" s="639"/>
      <c r="BR18" s="639"/>
      <c r="BS18" s="640" t="s">
        <v>179</v>
      </c>
      <c r="BT18" s="640"/>
      <c r="BU18" s="640"/>
      <c r="BV18" s="640"/>
      <c r="BW18" s="640"/>
      <c r="BX18" s="640"/>
      <c r="BY18" s="640"/>
      <c r="BZ18" s="640"/>
      <c r="CA18" s="640"/>
      <c r="CB18" s="644"/>
      <c r="CD18" s="633" t="s">
        <v>274</v>
      </c>
      <c r="CE18" s="634"/>
      <c r="CF18" s="634"/>
      <c r="CG18" s="634"/>
      <c r="CH18" s="634"/>
      <c r="CI18" s="634"/>
      <c r="CJ18" s="634"/>
      <c r="CK18" s="634"/>
      <c r="CL18" s="634"/>
      <c r="CM18" s="634"/>
      <c r="CN18" s="634"/>
      <c r="CO18" s="634"/>
      <c r="CP18" s="634"/>
      <c r="CQ18" s="635"/>
      <c r="CR18" s="636" t="s">
        <v>179</v>
      </c>
      <c r="CS18" s="637"/>
      <c r="CT18" s="637"/>
      <c r="CU18" s="637"/>
      <c r="CV18" s="637"/>
      <c r="CW18" s="637"/>
      <c r="CX18" s="637"/>
      <c r="CY18" s="638"/>
      <c r="CZ18" s="639" t="s">
        <v>179</v>
      </c>
      <c r="DA18" s="639"/>
      <c r="DB18" s="639"/>
      <c r="DC18" s="639"/>
      <c r="DD18" s="645" t="s">
        <v>238</v>
      </c>
      <c r="DE18" s="637"/>
      <c r="DF18" s="637"/>
      <c r="DG18" s="637"/>
      <c r="DH18" s="637"/>
      <c r="DI18" s="637"/>
      <c r="DJ18" s="637"/>
      <c r="DK18" s="637"/>
      <c r="DL18" s="637"/>
      <c r="DM18" s="637"/>
      <c r="DN18" s="637"/>
      <c r="DO18" s="637"/>
      <c r="DP18" s="638"/>
      <c r="DQ18" s="645" t="s">
        <v>179</v>
      </c>
      <c r="DR18" s="637"/>
      <c r="DS18" s="637"/>
      <c r="DT18" s="637"/>
      <c r="DU18" s="637"/>
      <c r="DV18" s="637"/>
      <c r="DW18" s="637"/>
      <c r="DX18" s="637"/>
      <c r="DY18" s="637"/>
      <c r="DZ18" s="637"/>
      <c r="EA18" s="637"/>
      <c r="EB18" s="637"/>
      <c r="EC18" s="646"/>
    </row>
    <row r="19" spans="2:133" ht="11.25" customHeight="1" x14ac:dyDescent="0.2">
      <c r="B19" s="633" t="s">
        <v>275</v>
      </c>
      <c r="C19" s="634"/>
      <c r="D19" s="634"/>
      <c r="E19" s="634"/>
      <c r="F19" s="634"/>
      <c r="G19" s="634"/>
      <c r="H19" s="634"/>
      <c r="I19" s="634"/>
      <c r="J19" s="634"/>
      <c r="K19" s="634"/>
      <c r="L19" s="634"/>
      <c r="M19" s="634"/>
      <c r="N19" s="634"/>
      <c r="O19" s="634"/>
      <c r="P19" s="634"/>
      <c r="Q19" s="635"/>
      <c r="R19" s="636">
        <v>72409</v>
      </c>
      <c r="S19" s="637"/>
      <c r="T19" s="637"/>
      <c r="U19" s="637"/>
      <c r="V19" s="637"/>
      <c r="W19" s="637"/>
      <c r="X19" s="637"/>
      <c r="Y19" s="638"/>
      <c r="Z19" s="639">
        <v>0.1</v>
      </c>
      <c r="AA19" s="639"/>
      <c r="AB19" s="639"/>
      <c r="AC19" s="639"/>
      <c r="AD19" s="640">
        <v>72409</v>
      </c>
      <c r="AE19" s="640"/>
      <c r="AF19" s="640"/>
      <c r="AG19" s="640"/>
      <c r="AH19" s="640"/>
      <c r="AI19" s="640"/>
      <c r="AJ19" s="640"/>
      <c r="AK19" s="640"/>
      <c r="AL19" s="641">
        <v>0.2</v>
      </c>
      <c r="AM19" s="642"/>
      <c r="AN19" s="642"/>
      <c r="AO19" s="643"/>
      <c r="AP19" s="633" t="s">
        <v>276</v>
      </c>
      <c r="AQ19" s="634"/>
      <c r="AR19" s="634"/>
      <c r="AS19" s="634"/>
      <c r="AT19" s="634"/>
      <c r="AU19" s="634"/>
      <c r="AV19" s="634"/>
      <c r="AW19" s="634"/>
      <c r="AX19" s="634"/>
      <c r="AY19" s="634"/>
      <c r="AZ19" s="634"/>
      <c r="BA19" s="634"/>
      <c r="BB19" s="634"/>
      <c r="BC19" s="634"/>
      <c r="BD19" s="634"/>
      <c r="BE19" s="634"/>
      <c r="BF19" s="635"/>
      <c r="BG19" s="636">
        <v>3474004</v>
      </c>
      <c r="BH19" s="637"/>
      <c r="BI19" s="637"/>
      <c r="BJ19" s="637"/>
      <c r="BK19" s="637"/>
      <c r="BL19" s="637"/>
      <c r="BM19" s="637"/>
      <c r="BN19" s="638"/>
      <c r="BO19" s="639">
        <v>8.1</v>
      </c>
      <c r="BP19" s="639"/>
      <c r="BQ19" s="639"/>
      <c r="BR19" s="639"/>
      <c r="BS19" s="640" t="s">
        <v>179</v>
      </c>
      <c r="BT19" s="640"/>
      <c r="BU19" s="640"/>
      <c r="BV19" s="640"/>
      <c r="BW19" s="640"/>
      <c r="BX19" s="640"/>
      <c r="BY19" s="640"/>
      <c r="BZ19" s="640"/>
      <c r="CA19" s="640"/>
      <c r="CB19" s="644"/>
      <c r="CD19" s="633" t="s">
        <v>277</v>
      </c>
      <c r="CE19" s="634"/>
      <c r="CF19" s="634"/>
      <c r="CG19" s="634"/>
      <c r="CH19" s="634"/>
      <c r="CI19" s="634"/>
      <c r="CJ19" s="634"/>
      <c r="CK19" s="634"/>
      <c r="CL19" s="634"/>
      <c r="CM19" s="634"/>
      <c r="CN19" s="634"/>
      <c r="CO19" s="634"/>
      <c r="CP19" s="634"/>
      <c r="CQ19" s="635"/>
      <c r="CR19" s="636" t="s">
        <v>179</v>
      </c>
      <c r="CS19" s="637"/>
      <c r="CT19" s="637"/>
      <c r="CU19" s="637"/>
      <c r="CV19" s="637"/>
      <c r="CW19" s="637"/>
      <c r="CX19" s="637"/>
      <c r="CY19" s="638"/>
      <c r="CZ19" s="639" t="s">
        <v>179</v>
      </c>
      <c r="DA19" s="639"/>
      <c r="DB19" s="639"/>
      <c r="DC19" s="639"/>
      <c r="DD19" s="645" t="s">
        <v>179</v>
      </c>
      <c r="DE19" s="637"/>
      <c r="DF19" s="637"/>
      <c r="DG19" s="637"/>
      <c r="DH19" s="637"/>
      <c r="DI19" s="637"/>
      <c r="DJ19" s="637"/>
      <c r="DK19" s="637"/>
      <c r="DL19" s="637"/>
      <c r="DM19" s="637"/>
      <c r="DN19" s="637"/>
      <c r="DO19" s="637"/>
      <c r="DP19" s="638"/>
      <c r="DQ19" s="645" t="s">
        <v>179</v>
      </c>
      <c r="DR19" s="637"/>
      <c r="DS19" s="637"/>
      <c r="DT19" s="637"/>
      <c r="DU19" s="637"/>
      <c r="DV19" s="637"/>
      <c r="DW19" s="637"/>
      <c r="DX19" s="637"/>
      <c r="DY19" s="637"/>
      <c r="DZ19" s="637"/>
      <c r="EA19" s="637"/>
      <c r="EB19" s="637"/>
      <c r="EC19" s="646"/>
    </row>
    <row r="20" spans="2:133" ht="11.25" customHeight="1" x14ac:dyDescent="0.2">
      <c r="B20" s="649" t="s">
        <v>278</v>
      </c>
      <c r="C20" s="650"/>
      <c r="D20" s="650"/>
      <c r="E20" s="650"/>
      <c r="F20" s="650"/>
      <c r="G20" s="650"/>
      <c r="H20" s="650"/>
      <c r="I20" s="650"/>
      <c r="J20" s="650"/>
      <c r="K20" s="650"/>
      <c r="L20" s="650"/>
      <c r="M20" s="650"/>
      <c r="N20" s="650"/>
      <c r="O20" s="650"/>
      <c r="P20" s="650"/>
      <c r="Q20" s="651"/>
      <c r="R20" s="636" t="s">
        <v>179</v>
      </c>
      <c r="S20" s="637"/>
      <c r="T20" s="637"/>
      <c r="U20" s="637"/>
      <c r="V20" s="637"/>
      <c r="W20" s="637"/>
      <c r="X20" s="637"/>
      <c r="Y20" s="638"/>
      <c r="Z20" s="639" t="s">
        <v>238</v>
      </c>
      <c r="AA20" s="639"/>
      <c r="AB20" s="639"/>
      <c r="AC20" s="639"/>
      <c r="AD20" s="640" t="s">
        <v>179</v>
      </c>
      <c r="AE20" s="640"/>
      <c r="AF20" s="640"/>
      <c r="AG20" s="640"/>
      <c r="AH20" s="640"/>
      <c r="AI20" s="640"/>
      <c r="AJ20" s="640"/>
      <c r="AK20" s="640"/>
      <c r="AL20" s="641" t="s">
        <v>140</v>
      </c>
      <c r="AM20" s="642"/>
      <c r="AN20" s="642"/>
      <c r="AO20" s="643"/>
      <c r="AP20" s="633" t="s">
        <v>279</v>
      </c>
      <c r="AQ20" s="634"/>
      <c r="AR20" s="634"/>
      <c r="AS20" s="634"/>
      <c r="AT20" s="634"/>
      <c r="AU20" s="634"/>
      <c r="AV20" s="634"/>
      <c r="AW20" s="634"/>
      <c r="AX20" s="634"/>
      <c r="AY20" s="634"/>
      <c r="AZ20" s="634"/>
      <c r="BA20" s="634"/>
      <c r="BB20" s="634"/>
      <c r="BC20" s="634"/>
      <c r="BD20" s="634"/>
      <c r="BE20" s="634"/>
      <c r="BF20" s="635"/>
      <c r="BG20" s="636">
        <v>3474004</v>
      </c>
      <c r="BH20" s="637"/>
      <c r="BI20" s="637"/>
      <c r="BJ20" s="637"/>
      <c r="BK20" s="637"/>
      <c r="BL20" s="637"/>
      <c r="BM20" s="637"/>
      <c r="BN20" s="638"/>
      <c r="BO20" s="639">
        <v>8.1</v>
      </c>
      <c r="BP20" s="639"/>
      <c r="BQ20" s="639"/>
      <c r="BR20" s="639"/>
      <c r="BS20" s="640" t="s">
        <v>179</v>
      </c>
      <c r="BT20" s="640"/>
      <c r="BU20" s="640"/>
      <c r="BV20" s="640"/>
      <c r="BW20" s="640"/>
      <c r="BX20" s="640"/>
      <c r="BY20" s="640"/>
      <c r="BZ20" s="640"/>
      <c r="CA20" s="640"/>
      <c r="CB20" s="644"/>
      <c r="CD20" s="633" t="s">
        <v>280</v>
      </c>
      <c r="CE20" s="634"/>
      <c r="CF20" s="634"/>
      <c r="CG20" s="634"/>
      <c r="CH20" s="634"/>
      <c r="CI20" s="634"/>
      <c r="CJ20" s="634"/>
      <c r="CK20" s="634"/>
      <c r="CL20" s="634"/>
      <c r="CM20" s="634"/>
      <c r="CN20" s="634"/>
      <c r="CO20" s="634"/>
      <c r="CP20" s="634"/>
      <c r="CQ20" s="635"/>
      <c r="CR20" s="636">
        <v>75071425</v>
      </c>
      <c r="CS20" s="637"/>
      <c r="CT20" s="637"/>
      <c r="CU20" s="637"/>
      <c r="CV20" s="637"/>
      <c r="CW20" s="637"/>
      <c r="CX20" s="637"/>
      <c r="CY20" s="638"/>
      <c r="CZ20" s="639">
        <v>100</v>
      </c>
      <c r="DA20" s="639"/>
      <c r="DB20" s="639"/>
      <c r="DC20" s="639"/>
      <c r="DD20" s="645">
        <v>5851115</v>
      </c>
      <c r="DE20" s="637"/>
      <c r="DF20" s="637"/>
      <c r="DG20" s="637"/>
      <c r="DH20" s="637"/>
      <c r="DI20" s="637"/>
      <c r="DJ20" s="637"/>
      <c r="DK20" s="637"/>
      <c r="DL20" s="637"/>
      <c r="DM20" s="637"/>
      <c r="DN20" s="637"/>
      <c r="DO20" s="637"/>
      <c r="DP20" s="638"/>
      <c r="DQ20" s="645">
        <v>50739825</v>
      </c>
      <c r="DR20" s="637"/>
      <c r="DS20" s="637"/>
      <c r="DT20" s="637"/>
      <c r="DU20" s="637"/>
      <c r="DV20" s="637"/>
      <c r="DW20" s="637"/>
      <c r="DX20" s="637"/>
      <c r="DY20" s="637"/>
      <c r="DZ20" s="637"/>
      <c r="EA20" s="637"/>
      <c r="EB20" s="637"/>
      <c r="EC20" s="646"/>
    </row>
    <row r="21" spans="2:133" ht="11.25" customHeight="1" x14ac:dyDescent="0.2">
      <c r="B21" s="633" t="s">
        <v>281</v>
      </c>
      <c r="C21" s="634"/>
      <c r="D21" s="634"/>
      <c r="E21" s="634"/>
      <c r="F21" s="634"/>
      <c r="G21" s="634"/>
      <c r="H21" s="634"/>
      <c r="I21" s="634"/>
      <c r="J21" s="634"/>
      <c r="K21" s="634"/>
      <c r="L21" s="634"/>
      <c r="M21" s="634"/>
      <c r="N21" s="634"/>
      <c r="O21" s="634"/>
      <c r="P21" s="634"/>
      <c r="Q21" s="635"/>
      <c r="R21" s="636">
        <v>17652</v>
      </c>
      <c r="S21" s="637"/>
      <c r="T21" s="637"/>
      <c r="U21" s="637"/>
      <c r="V21" s="637"/>
      <c r="W21" s="637"/>
      <c r="X21" s="637"/>
      <c r="Y21" s="638"/>
      <c r="Z21" s="639">
        <v>0</v>
      </c>
      <c r="AA21" s="639"/>
      <c r="AB21" s="639"/>
      <c r="AC21" s="639"/>
      <c r="AD21" s="640" t="s">
        <v>238</v>
      </c>
      <c r="AE21" s="640"/>
      <c r="AF21" s="640"/>
      <c r="AG21" s="640"/>
      <c r="AH21" s="640"/>
      <c r="AI21" s="640"/>
      <c r="AJ21" s="640"/>
      <c r="AK21" s="640"/>
      <c r="AL21" s="641" t="s">
        <v>179</v>
      </c>
      <c r="AM21" s="642"/>
      <c r="AN21" s="642"/>
      <c r="AO21" s="643"/>
      <c r="AP21" s="633" t="s">
        <v>282</v>
      </c>
      <c r="AQ21" s="652"/>
      <c r="AR21" s="652"/>
      <c r="AS21" s="652"/>
      <c r="AT21" s="652"/>
      <c r="AU21" s="652"/>
      <c r="AV21" s="652"/>
      <c r="AW21" s="652"/>
      <c r="AX21" s="652"/>
      <c r="AY21" s="652"/>
      <c r="AZ21" s="652"/>
      <c r="BA21" s="652"/>
      <c r="BB21" s="652"/>
      <c r="BC21" s="652"/>
      <c r="BD21" s="652"/>
      <c r="BE21" s="652"/>
      <c r="BF21" s="653"/>
      <c r="BG21" s="636" t="s">
        <v>238</v>
      </c>
      <c r="BH21" s="637"/>
      <c r="BI21" s="637"/>
      <c r="BJ21" s="637"/>
      <c r="BK21" s="637"/>
      <c r="BL21" s="637"/>
      <c r="BM21" s="637"/>
      <c r="BN21" s="638"/>
      <c r="BO21" s="639" t="s">
        <v>238</v>
      </c>
      <c r="BP21" s="639"/>
      <c r="BQ21" s="639"/>
      <c r="BR21" s="639"/>
      <c r="BS21" s="640" t="s">
        <v>179</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283</v>
      </c>
      <c r="C22" s="634"/>
      <c r="D22" s="634"/>
      <c r="E22" s="634"/>
      <c r="F22" s="634"/>
      <c r="G22" s="634"/>
      <c r="H22" s="634"/>
      <c r="I22" s="634"/>
      <c r="J22" s="634"/>
      <c r="K22" s="634"/>
      <c r="L22" s="634"/>
      <c r="M22" s="634"/>
      <c r="N22" s="634"/>
      <c r="O22" s="634"/>
      <c r="P22" s="634"/>
      <c r="Q22" s="635"/>
      <c r="R22" s="636" t="s">
        <v>179</v>
      </c>
      <c r="S22" s="637"/>
      <c r="T22" s="637"/>
      <c r="U22" s="637"/>
      <c r="V22" s="637"/>
      <c r="W22" s="637"/>
      <c r="X22" s="637"/>
      <c r="Y22" s="638"/>
      <c r="Z22" s="639" t="s">
        <v>179</v>
      </c>
      <c r="AA22" s="639"/>
      <c r="AB22" s="639"/>
      <c r="AC22" s="639"/>
      <c r="AD22" s="640" t="s">
        <v>179</v>
      </c>
      <c r="AE22" s="640"/>
      <c r="AF22" s="640"/>
      <c r="AG22" s="640"/>
      <c r="AH22" s="640"/>
      <c r="AI22" s="640"/>
      <c r="AJ22" s="640"/>
      <c r="AK22" s="640"/>
      <c r="AL22" s="641" t="s">
        <v>179</v>
      </c>
      <c r="AM22" s="642"/>
      <c r="AN22" s="642"/>
      <c r="AO22" s="643"/>
      <c r="AP22" s="633" t="s">
        <v>284</v>
      </c>
      <c r="AQ22" s="652"/>
      <c r="AR22" s="652"/>
      <c r="AS22" s="652"/>
      <c r="AT22" s="652"/>
      <c r="AU22" s="652"/>
      <c r="AV22" s="652"/>
      <c r="AW22" s="652"/>
      <c r="AX22" s="652"/>
      <c r="AY22" s="652"/>
      <c r="AZ22" s="652"/>
      <c r="BA22" s="652"/>
      <c r="BB22" s="652"/>
      <c r="BC22" s="652"/>
      <c r="BD22" s="652"/>
      <c r="BE22" s="652"/>
      <c r="BF22" s="653"/>
      <c r="BG22" s="636">
        <v>643172</v>
      </c>
      <c r="BH22" s="637"/>
      <c r="BI22" s="637"/>
      <c r="BJ22" s="637"/>
      <c r="BK22" s="637"/>
      <c r="BL22" s="637"/>
      <c r="BM22" s="637"/>
      <c r="BN22" s="638"/>
      <c r="BO22" s="639">
        <v>1.5</v>
      </c>
      <c r="BP22" s="639"/>
      <c r="BQ22" s="639"/>
      <c r="BR22" s="639"/>
      <c r="BS22" s="640" t="s">
        <v>179</v>
      </c>
      <c r="BT22" s="640"/>
      <c r="BU22" s="640"/>
      <c r="BV22" s="640"/>
      <c r="BW22" s="640"/>
      <c r="BX22" s="640"/>
      <c r="BY22" s="640"/>
      <c r="BZ22" s="640"/>
      <c r="CA22" s="640"/>
      <c r="CB22" s="644"/>
      <c r="CD22" s="618" t="s">
        <v>285</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286</v>
      </c>
      <c r="C23" s="634"/>
      <c r="D23" s="634"/>
      <c r="E23" s="634"/>
      <c r="F23" s="634"/>
      <c r="G23" s="634"/>
      <c r="H23" s="634"/>
      <c r="I23" s="634"/>
      <c r="J23" s="634"/>
      <c r="K23" s="634"/>
      <c r="L23" s="634"/>
      <c r="M23" s="634"/>
      <c r="N23" s="634"/>
      <c r="O23" s="634"/>
      <c r="P23" s="634"/>
      <c r="Q23" s="635"/>
      <c r="R23" s="636">
        <v>17652</v>
      </c>
      <c r="S23" s="637"/>
      <c r="T23" s="637"/>
      <c r="U23" s="637"/>
      <c r="V23" s="637"/>
      <c r="W23" s="637"/>
      <c r="X23" s="637"/>
      <c r="Y23" s="638"/>
      <c r="Z23" s="639">
        <v>0</v>
      </c>
      <c r="AA23" s="639"/>
      <c r="AB23" s="639"/>
      <c r="AC23" s="639"/>
      <c r="AD23" s="640" t="s">
        <v>179</v>
      </c>
      <c r="AE23" s="640"/>
      <c r="AF23" s="640"/>
      <c r="AG23" s="640"/>
      <c r="AH23" s="640"/>
      <c r="AI23" s="640"/>
      <c r="AJ23" s="640"/>
      <c r="AK23" s="640"/>
      <c r="AL23" s="641" t="s">
        <v>179</v>
      </c>
      <c r="AM23" s="642"/>
      <c r="AN23" s="642"/>
      <c r="AO23" s="643"/>
      <c r="AP23" s="633" t="s">
        <v>287</v>
      </c>
      <c r="AQ23" s="652"/>
      <c r="AR23" s="652"/>
      <c r="AS23" s="652"/>
      <c r="AT23" s="652"/>
      <c r="AU23" s="652"/>
      <c r="AV23" s="652"/>
      <c r="AW23" s="652"/>
      <c r="AX23" s="652"/>
      <c r="AY23" s="652"/>
      <c r="AZ23" s="652"/>
      <c r="BA23" s="652"/>
      <c r="BB23" s="652"/>
      <c r="BC23" s="652"/>
      <c r="BD23" s="652"/>
      <c r="BE23" s="652"/>
      <c r="BF23" s="653"/>
      <c r="BG23" s="636">
        <v>2830832</v>
      </c>
      <c r="BH23" s="637"/>
      <c r="BI23" s="637"/>
      <c r="BJ23" s="637"/>
      <c r="BK23" s="637"/>
      <c r="BL23" s="637"/>
      <c r="BM23" s="637"/>
      <c r="BN23" s="638"/>
      <c r="BO23" s="639">
        <v>6.6</v>
      </c>
      <c r="BP23" s="639"/>
      <c r="BQ23" s="639"/>
      <c r="BR23" s="639"/>
      <c r="BS23" s="640" t="s">
        <v>179</v>
      </c>
      <c r="BT23" s="640"/>
      <c r="BU23" s="640"/>
      <c r="BV23" s="640"/>
      <c r="BW23" s="640"/>
      <c r="BX23" s="640"/>
      <c r="BY23" s="640"/>
      <c r="BZ23" s="640"/>
      <c r="CA23" s="640"/>
      <c r="CB23" s="644"/>
      <c r="CD23" s="618" t="s">
        <v>226</v>
      </c>
      <c r="CE23" s="619"/>
      <c r="CF23" s="619"/>
      <c r="CG23" s="619"/>
      <c r="CH23" s="619"/>
      <c r="CI23" s="619"/>
      <c r="CJ23" s="619"/>
      <c r="CK23" s="619"/>
      <c r="CL23" s="619"/>
      <c r="CM23" s="619"/>
      <c r="CN23" s="619"/>
      <c r="CO23" s="619"/>
      <c r="CP23" s="619"/>
      <c r="CQ23" s="620"/>
      <c r="CR23" s="618" t="s">
        <v>288</v>
      </c>
      <c r="CS23" s="619"/>
      <c r="CT23" s="619"/>
      <c r="CU23" s="619"/>
      <c r="CV23" s="619"/>
      <c r="CW23" s="619"/>
      <c r="CX23" s="619"/>
      <c r="CY23" s="620"/>
      <c r="CZ23" s="618" t="s">
        <v>289</v>
      </c>
      <c r="DA23" s="619"/>
      <c r="DB23" s="619"/>
      <c r="DC23" s="620"/>
      <c r="DD23" s="618" t="s">
        <v>290</v>
      </c>
      <c r="DE23" s="619"/>
      <c r="DF23" s="619"/>
      <c r="DG23" s="619"/>
      <c r="DH23" s="619"/>
      <c r="DI23" s="619"/>
      <c r="DJ23" s="619"/>
      <c r="DK23" s="620"/>
      <c r="DL23" s="663" t="s">
        <v>291</v>
      </c>
      <c r="DM23" s="664"/>
      <c r="DN23" s="664"/>
      <c r="DO23" s="664"/>
      <c r="DP23" s="664"/>
      <c r="DQ23" s="664"/>
      <c r="DR23" s="664"/>
      <c r="DS23" s="664"/>
      <c r="DT23" s="664"/>
      <c r="DU23" s="664"/>
      <c r="DV23" s="665"/>
      <c r="DW23" s="618" t="s">
        <v>292</v>
      </c>
      <c r="DX23" s="619"/>
      <c r="DY23" s="619"/>
      <c r="DZ23" s="619"/>
      <c r="EA23" s="619"/>
      <c r="EB23" s="619"/>
      <c r="EC23" s="620"/>
    </row>
    <row r="24" spans="2:133" ht="11.25" customHeight="1" x14ac:dyDescent="0.2">
      <c r="B24" s="633" t="s">
        <v>293</v>
      </c>
      <c r="C24" s="634"/>
      <c r="D24" s="634"/>
      <c r="E24" s="634"/>
      <c r="F24" s="634"/>
      <c r="G24" s="634"/>
      <c r="H24" s="634"/>
      <c r="I24" s="634"/>
      <c r="J24" s="634"/>
      <c r="K24" s="634"/>
      <c r="L24" s="634"/>
      <c r="M24" s="634"/>
      <c r="N24" s="634"/>
      <c r="O24" s="634"/>
      <c r="P24" s="634"/>
      <c r="Q24" s="635"/>
      <c r="R24" s="636" t="s">
        <v>179</v>
      </c>
      <c r="S24" s="637"/>
      <c r="T24" s="637"/>
      <c r="U24" s="637"/>
      <c r="V24" s="637"/>
      <c r="W24" s="637"/>
      <c r="X24" s="637"/>
      <c r="Y24" s="638"/>
      <c r="Z24" s="639" t="s">
        <v>238</v>
      </c>
      <c r="AA24" s="639"/>
      <c r="AB24" s="639"/>
      <c r="AC24" s="639"/>
      <c r="AD24" s="640" t="s">
        <v>179</v>
      </c>
      <c r="AE24" s="640"/>
      <c r="AF24" s="640"/>
      <c r="AG24" s="640"/>
      <c r="AH24" s="640"/>
      <c r="AI24" s="640"/>
      <c r="AJ24" s="640"/>
      <c r="AK24" s="640"/>
      <c r="AL24" s="641" t="s">
        <v>179</v>
      </c>
      <c r="AM24" s="642"/>
      <c r="AN24" s="642"/>
      <c r="AO24" s="643"/>
      <c r="AP24" s="633" t="s">
        <v>294</v>
      </c>
      <c r="AQ24" s="652"/>
      <c r="AR24" s="652"/>
      <c r="AS24" s="652"/>
      <c r="AT24" s="652"/>
      <c r="AU24" s="652"/>
      <c r="AV24" s="652"/>
      <c r="AW24" s="652"/>
      <c r="AX24" s="652"/>
      <c r="AY24" s="652"/>
      <c r="AZ24" s="652"/>
      <c r="BA24" s="652"/>
      <c r="BB24" s="652"/>
      <c r="BC24" s="652"/>
      <c r="BD24" s="652"/>
      <c r="BE24" s="652"/>
      <c r="BF24" s="653"/>
      <c r="BG24" s="636" t="s">
        <v>179</v>
      </c>
      <c r="BH24" s="637"/>
      <c r="BI24" s="637"/>
      <c r="BJ24" s="637"/>
      <c r="BK24" s="637"/>
      <c r="BL24" s="637"/>
      <c r="BM24" s="637"/>
      <c r="BN24" s="638"/>
      <c r="BO24" s="639" t="s">
        <v>140</v>
      </c>
      <c r="BP24" s="639"/>
      <c r="BQ24" s="639"/>
      <c r="BR24" s="639"/>
      <c r="BS24" s="640" t="s">
        <v>179</v>
      </c>
      <c r="BT24" s="640"/>
      <c r="BU24" s="640"/>
      <c r="BV24" s="640"/>
      <c r="BW24" s="640"/>
      <c r="BX24" s="640"/>
      <c r="BY24" s="640"/>
      <c r="BZ24" s="640"/>
      <c r="CA24" s="640"/>
      <c r="CB24" s="644"/>
      <c r="CD24" s="622" t="s">
        <v>295</v>
      </c>
      <c r="CE24" s="623"/>
      <c r="CF24" s="623"/>
      <c r="CG24" s="623"/>
      <c r="CH24" s="623"/>
      <c r="CI24" s="623"/>
      <c r="CJ24" s="623"/>
      <c r="CK24" s="623"/>
      <c r="CL24" s="623"/>
      <c r="CM24" s="623"/>
      <c r="CN24" s="623"/>
      <c r="CO24" s="623"/>
      <c r="CP24" s="623"/>
      <c r="CQ24" s="624"/>
      <c r="CR24" s="625">
        <v>30421201</v>
      </c>
      <c r="CS24" s="626"/>
      <c r="CT24" s="626"/>
      <c r="CU24" s="626"/>
      <c r="CV24" s="626"/>
      <c r="CW24" s="626"/>
      <c r="CX24" s="626"/>
      <c r="CY24" s="627"/>
      <c r="CZ24" s="630">
        <v>40.5</v>
      </c>
      <c r="DA24" s="631"/>
      <c r="DB24" s="631"/>
      <c r="DC24" s="647"/>
      <c r="DD24" s="666">
        <v>15901022</v>
      </c>
      <c r="DE24" s="626"/>
      <c r="DF24" s="626"/>
      <c r="DG24" s="626"/>
      <c r="DH24" s="626"/>
      <c r="DI24" s="626"/>
      <c r="DJ24" s="626"/>
      <c r="DK24" s="627"/>
      <c r="DL24" s="666">
        <v>15707433</v>
      </c>
      <c r="DM24" s="626"/>
      <c r="DN24" s="626"/>
      <c r="DO24" s="626"/>
      <c r="DP24" s="626"/>
      <c r="DQ24" s="626"/>
      <c r="DR24" s="626"/>
      <c r="DS24" s="626"/>
      <c r="DT24" s="626"/>
      <c r="DU24" s="626"/>
      <c r="DV24" s="627"/>
      <c r="DW24" s="630">
        <v>33.9</v>
      </c>
      <c r="DX24" s="631"/>
      <c r="DY24" s="631"/>
      <c r="DZ24" s="631"/>
      <c r="EA24" s="631"/>
      <c r="EB24" s="631"/>
      <c r="EC24" s="632"/>
    </row>
    <row r="25" spans="2:133" ht="11.25" customHeight="1" x14ac:dyDescent="0.2">
      <c r="B25" s="633" t="s">
        <v>296</v>
      </c>
      <c r="C25" s="634"/>
      <c r="D25" s="634"/>
      <c r="E25" s="634"/>
      <c r="F25" s="634"/>
      <c r="G25" s="634"/>
      <c r="H25" s="634"/>
      <c r="I25" s="634"/>
      <c r="J25" s="634"/>
      <c r="K25" s="634"/>
      <c r="L25" s="634"/>
      <c r="M25" s="634"/>
      <c r="N25" s="634"/>
      <c r="O25" s="634"/>
      <c r="P25" s="634"/>
      <c r="Q25" s="635"/>
      <c r="R25" s="636">
        <v>48811581</v>
      </c>
      <c r="S25" s="637"/>
      <c r="T25" s="637"/>
      <c r="U25" s="637"/>
      <c r="V25" s="637"/>
      <c r="W25" s="637"/>
      <c r="X25" s="637"/>
      <c r="Y25" s="638"/>
      <c r="Z25" s="639">
        <v>61.6</v>
      </c>
      <c r="AA25" s="639"/>
      <c r="AB25" s="639"/>
      <c r="AC25" s="639"/>
      <c r="AD25" s="640">
        <v>45963097</v>
      </c>
      <c r="AE25" s="640"/>
      <c r="AF25" s="640"/>
      <c r="AG25" s="640"/>
      <c r="AH25" s="640"/>
      <c r="AI25" s="640"/>
      <c r="AJ25" s="640"/>
      <c r="AK25" s="640"/>
      <c r="AL25" s="641">
        <v>99.3</v>
      </c>
      <c r="AM25" s="642"/>
      <c r="AN25" s="642"/>
      <c r="AO25" s="643"/>
      <c r="AP25" s="633" t="s">
        <v>297</v>
      </c>
      <c r="AQ25" s="652"/>
      <c r="AR25" s="652"/>
      <c r="AS25" s="652"/>
      <c r="AT25" s="652"/>
      <c r="AU25" s="652"/>
      <c r="AV25" s="652"/>
      <c r="AW25" s="652"/>
      <c r="AX25" s="652"/>
      <c r="AY25" s="652"/>
      <c r="AZ25" s="652"/>
      <c r="BA25" s="652"/>
      <c r="BB25" s="652"/>
      <c r="BC25" s="652"/>
      <c r="BD25" s="652"/>
      <c r="BE25" s="652"/>
      <c r="BF25" s="653"/>
      <c r="BG25" s="636" t="s">
        <v>238</v>
      </c>
      <c r="BH25" s="637"/>
      <c r="BI25" s="637"/>
      <c r="BJ25" s="637"/>
      <c r="BK25" s="637"/>
      <c r="BL25" s="637"/>
      <c r="BM25" s="637"/>
      <c r="BN25" s="638"/>
      <c r="BO25" s="639" t="s">
        <v>179</v>
      </c>
      <c r="BP25" s="639"/>
      <c r="BQ25" s="639"/>
      <c r="BR25" s="639"/>
      <c r="BS25" s="640" t="s">
        <v>179</v>
      </c>
      <c r="BT25" s="640"/>
      <c r="BU25" s="640"/>
      <c r="BV25" s="640"/>
      <c r="BW25" s="640"/>
      <c r="BX25" s="640"/>
      <c r="BY25" s="640"/>
      <c r="BZ25" s="640"/>
      <c r="CA25" s="640"/>
      <c r="CB25" s="644"/>
      <c r="CD25" s="633" t="s">
        <v>298</v>
      </c>
      <c r="CE25" s="634"/>
      <c r="CF25" s="634"/>
      <c r="CG25" s="634"/>
      <c r="CH25" s="634"/>
      <c r="CI25" s="634"/>
      <c r="CJ25" s="634"/>
      <c r="CK25" s="634"/>
      <c r="CL25" s="634"/>
      <c r="CM25" s="634"/>
      <c r="CN25" s="634"/>
      <c r="CO25" s="634"/>
      <c r="CP25" s="634"/>
      <c r="CQ25" s="635"/>
      <c r="CR25" s="636">
        <v>9989365</v>
      </c>
      <c r="CS25" s="669"/>
      <c r="CT25" s="669"/>
      <c r="CU25" s="669"/>
      <c r="CV25" s="669"/>
      <c r="CW25" s="669"/>
      <c r="CX25" s="669"/>
      <c r="CY25" s="670"/>
      <c r="CZ25" s="641">
        <v>13.3</v>
      </c>
      <c r="DA25" s="667"/>
      <c r="DB25" s="667"/>
      <c r="DC25" s="671"/>
      <c r="DD25" s="645">
        <v>8994736</v>
      </c>
      <c r="DE25" s="669"/>
      <c r="DF25" s="669"/>
      <c r="DG25" s="669"/>
      <c r="DH25" s="669"/>
      <c r="DI25" s="669"/>
      <c r="DJ25" s="669"/>
      <c r="DK25" s="670"/>
      <c r="DL25" s="645">
        <v>8811495</v>
      </c>
      <c r="DM25" s="669"/>
      <c r="DN25" s="669"/>
      <c r="DO25" s="669"/>
      <c r="DP25" s="669"/>
      <c r="DQ25" s="669"/>
      <c r="DR25" s="669"/>
      <c r="DS25" s="669"/>
      <c r="DT25" s="669"/>
      <c r="DU25" s="669"/>
      <c r="DV25" s="670"/>
      <c r="DW25" s="641">
        <v>19</v>
      </c>
      <c r="DX25" s="667"/>
      <c r="DY25" s="667"/>
      <c r="DZ25" s="667"/>
      <c r="EA25" s="667"/>
      <c r="EB25" s="667"/>
      <c r="EC25" s="668"/>
    </row>
    <row r="26" spans="2:133" ht="11.25" customHeight="1" x14ac:dyDescent="0.2">
      <c r="B26" s="633" t="s">
        <v>299</v>
      </c>
      <c r="C26" s="634"/>
      <c r="D26" s="634"/>
      <c r="E26" s="634"/>
      <c r="F26" s="634"/>
      <c r="G26" s="634"/>
      <c r="H26" s="634"/>
      <c r="I26" s="634"/>
      <c r="J26" s="634"/>
      <c r="K26" s="634"/>
      <c r="L26" s="634"/>
      <c r="M26" s="634"/>
      <c r="N26" s="634"/>
      <c r="O26" s="634"/>
      <c r="P26" s="634"/>
      <c r="Q26" s="635"/>
      <c r="R26" s="636">
        <v>12918</v>
      </c>
      <c r="S26" s="637"/>
      <c r="T26" s="637"/>
      <c r="U26" s="637"/>
      <c r="V26" s="637"/>
      <c r="W26" s="637"/>
      <c r="X26" s="637"/>
      <c r="Y26" s="638"/>
      <c r="Z26" s="639">
        <v>0</v>
      </c>
      <c r="AA26" s="639"/>
      <c r="AB26" s="639"/>
      <c r="AC26" s="639"/>
      <c r="AD26" s="640">
        <v>12918</v>
      </c>
      <c r="AE26" s="640"/>
      <c r="AF26" s="640"/>
      <c r="AG26" s="640"/>
      <c r="AH26" s="640"/>
      <c r="AI26" s="640"/>
      <c r="AJ26" s="640"/>
      <c r="AK26" s="640"/>
      <c r="AL26" s="641">
        <v>0</v>
      </c>
      <c r="AM26" s="642"/>
      <c r="AN26" s="642"/>
      <c r="AO26" s="643"/>
      <c r="AP26" s="633" t="s">
        <v>300</v>
      </c>
      <c r="AQ26" s="652"/>
      <c r="AR26" s="652"/>
      <c r="AS26" s="652"/>
      <c r="AT26" s="652"/>
      <c r="AU26" s="652"/>
      <c r="AV26" s="652"/>
      <c r="AW26" s="652"/>
      <c r="AX26" s="652"/>
      <c r="AY26" s="652"/>
      <c r="AZ26" s="652"/>
      <c r="BA26" s="652"/>
      <c r="BB26" s="652"/>
      <c r="BC26" s="652"/>
      <c r="BD26" s="652"/>
      <c r="BE26" s="652"/>
      <c r="BF26" s="653"/>
      <c r="BG26" s="636" t="s">
        <v>179</v>
      </c>
      <c r="BH26" s="637"/>
      <c r="BI26" s="637"/>
      <c r="BJ26" s="637"/>
      <c r="BK26" s="637"/>
      <c r="BL26" s="637"/>
      <c r="BM26" s="637"/>
      <c r="BN26" s="638"/>
      <c r="BO26" s="639" t="s">
        <v>179</v>
      </c>
      <c r="BP26" s="639"/>
      <c r="BQ26" s="639"/>
      <c r="BR26" s="639"/>
      <c r="BS26" s="640" t="s">
        <v>179</v>
      </c>
      <c r="BT26" s="640"/>
      <c r="BU26" s="640"/>
      <c r="BV26" s="640"/>
      <c r="BW26" s="640"/>
      <c r="BX26" s="640"/>
      <c r="BY26" s="640"/>
      <c r="BZ26" s="640"/>
      <c r="CA26" s="640"/>
      <c r="CB26" s="644"/>
      <c r="CD26" s="633" t="s">
        <v>301</v>
      </c>
      <c r="CE26" s="634"/>
      <c r="CF26" s="634"/>
      <c r="CG26" s="634"/>
      <c r="CH26" s="634"/>
      <c r="CI26" s="634"/>
      <c r="CJ26" s="634"/>
      <c r="CK26" s="634"/>
      <c r="CL26" s="634"/>
      <c r="CM26" s="634"/>
      <c r="CN26" s="634"/>
      <c r="CO26" s="634"/>
      <c r="CP26" s="634"/>
      <c r="CQ26" s="635"/>
      <c r="CR26" s="636">
        <v>5774557</v>
      </c>
      <c r="CS26" s="637"/>
      <c r="CT26" s="637"/>
      <c r="CU26" s="637"/>
      <c r="CV26" s="637"/>
      <c r="CW26" s="637"/>
      <c r="CX26" s="637"/>
      <c r="CY26" s="638"/>
      <c r="CZ26" s="641">
        <v>7.7</v>
      </c>
      <c r="DA26" s="667"/>
      <c r="DB26" s="667"/>
      <c r="DC26" s="671"/>
      <c r="DD26" s="645">
        <v>5024164</v>
      </c>
      <c r="DE26" s="637"/>
      <c r="DF26" s="637"/>
      <c r="DG26" s="637"/>
      <c r="DH26" s="637"/>
      <c r="DI26" s="637"/>
      <c r="DJ26" s="637"/>
      <c r="DK26" s="638"/>
      <c r="DL26" s="645" t="s">
        <v>179</v>
      </c>
      <c r="DM26" s="637"/>
      <c r="DN26" s="637"/>
      <c r="DO26" s="637"/>
      <c r="DP26" s="637"/>
      <c r="DQ26" s="637"/>
      <c r="DR26" s="637"/>
      <c r="DS26" s="637"/>
      <c r="DT26" s="637"/>
      <c r="DU26" s="637"/>
      <c r="DV26" s="638"/>
      <c r="DW26" s="641" t="s">
        <v>179</v>
      </c>
      <c r="DX26" s="667"/>
      <c r="DY26" s="667"/>
      <c r="DZ26" s="667"/>
      <c r="EA26" s="667"/>
      <c r="EB26" s="667"/>
      <c r="EC26" s="668"/>
    </row>
    <row r="27" spans="2:133" ht="11.25" customHeight="1" x14ac:dyDescent="0.2">
      <c r="B27" s="633" t="s">
        <v>302</v>
      </c>
      <c r="C27" s="634"/>
      <c r="D27" s="634"/>
      <c r="E27" s="634"/>
      <c r="F27" s="634"/>
      <c r="G27" s="634"/>
      <c r="H27" s="634"/>
      <c r="I27" s="634"/>
      <c r="J27" s="634"/>
      <c r="K27" s="634"/>
      <c r="L27" s="634"/>
      <c r="M27" s="634"/>
      <c r="N27" s="634"/>
      <c r="O27" s="634"/>
      <c r="P27" s="634"/>
      <c r="Q27" s="635"/>
      <c r="R27" s="636">
        <v>329869</v>
      </c>
      <c r="S27" s="637"/>
      <c r="T27" s="637"/>
      <c r="U27" s="637"/>
      <c r="V27" s="637"/>
      <c r="W27" s="637"/>
      <c r="X27" s="637"/>
      <c r="Y27" s="638"/>
      <c r="Z27" s="639">
        <v>0.4</v>
      </c>
      <c r="AA27" s="639"/>
      <c r="AB27" s="639"/>
      <c r="AC27" s="639"/>
      <c r="AD27" s="640" t="s">
        <v>179</v>
      </c>
      <c r="AE27" s="640"/>
      <c r="AF27" s="640"/>
      <c r="AG27" s="640"/>
      <c r="AH27" s="640"/>
      <c r="AI27" s="640"/>
      <c r="AJ27" s="640"/>
      <c r="AK27" s="640"/>
      <c r="AL27" s="641" t="s">
        <v>179</v>
      </c>
      <c r="AM27" s="642"/>
      <c r="AN27" s="642"/>
      <c r="AO27" s="643"/>
      <c r="AP27" s="633" t="s">
        <v>303</v>
      </c>
      <c r="AQ27" s="634"/>
      <c r="AR27" s="634"/>
      <c r="AS27" s="634"/>
      <c r="AT27" s="634"/>
      <c r="AU27" s="634"/>
      <c r="AV27" s="634"/>
      <c r="AW27" s="634"/>
      <c r="AX27" s="634"/>
      <c r="AY27" s="634"/>
      <c r="AZ27" s="634"/>
      <c r="BA27" s="634"/>
      <c r="BB27" s="634"/>
      <c r="BC27" s="634"/>
      <c r="BD27" s="634"/>
      <c r="BE27" s="634"/>
      <c r="BF27" s="635"/>
      <c r="BG27" s="636">
        <v>43132393</v>
      </c>
      <c r="BH27" s="637"/>
      <c r="BI27" s="637"/>
      <c r="BJ27" s="637"/>
      <c r="BK27" s="637"/>
      <c r="BL27" s="637"/>
      <c r="BM27" s="637"/>
      <c r="BN27" s="638"/>
      <c r="BO27" s="639">
        <v>100</v>
      </c>
      <c r="BP27" s="639"/>
      <c r="BQ27" s="639"/>
      <c r="BR27" s="639"/>
      <c r="BS27" s="640">
        <v>347342</v>
      </c>
      <c r="BT27" s="640"/>
      <c r="BU27" s="640"/>
      <c r="BV27" s="640"/>
      <c r="BW27" s="640"/>
      <c r="BX27" s="640"/>
      <c r="BY27" s="640"/>
      <c r="BZ27" s="640"/>
      <c r="CA27" s="640"/>
      <c r="CB27" s="644"/>
      <c r="CD27" s="633" t="s">
        <v>304</v>
      </c>
      <c r="CE27" s="634"/>
      <c r="CF27" s="634"/>
      <c r="CG27" s="634"/>
      <c r="CH27" s="634"/>
      <c r="CI27" s="634"/>
      <c r="CJ27" s="634"/>
      <c r="CK27" s="634"/>
      <c r="CL27" s="634"/>
      <c r="CM27" s="634"/>
      <c r="CN27" s="634"/>
      <c r="CO27" s="634"/>
      <c r="CP27" s="634"/>
      <c r="CQ27" s="635"/>
      <c r="CR27" s="636">
        <v>18992158</v>
      </c>
      <c r="CS27" s="669"/>
      <c r="CT27" s="669"/>
      <c r="CU27" s="669"/>
      <c r="CV27" s="669"/>
      <c r="CW27" s="669"/>
      <c r="CX27" s="669"/>
      <c r="CY27" s="670"/>
      <c r="CZ27" s="641">
        <v>25.3</v>
      </c>
      <c r="DA27" s="667"/>
      <c r="DB27" s="667"/>
      <c r="DC27" s="671"/>
      <c r="DD27" s="645">
        <v>5482620</v>
      </c>
      <c r="DE27" s="669"/>
      <c r="DF27" s="669"/>
      <c r="DG27" s="669"/>
      <c r="DH27" s="669"/>
      <c r="DI27" s="669"/>
      <c r="DJ27" s="669"/>
      <c r="DK27" s="670"/>
      <c r="DL27" s="645">
        <v>5472272</v>
      </c>
      <c r="DM27" s="669"/>
      <c r="DN27" s="669"/>
      <c r="DO27" s="669"/>
      <c r="DP27" s="669"/>
      <c r="DQ27" s="669"/>
      <c r="DR27" s="669"/>
      <c r="DS27" s="669"/>
      <c r="DT27" s="669"/>
      <c r="DU27" s="669"/>
      <c r="DV27" s="670"/>
      <c r="DW27" s="641">
        <v>11.8</v>
      </c>
      <c r="DX27" s="667"/>
      <c r="DY27" s="667"/>
      <c r="DZ27" s="667"/>
      <c r="EA27" s="667"/>
      <c r="EB27" s="667"/>
      <c r="EC27" s="668"/>
    </row>
    <row r="28" spans="2:133" ht="11.25" customHeight="1" x14ac:dyDescent="0.2">
      <c r="B28" s="633" t="s">
        <v>305</v>
      </c>
      <c r="C28" s="634"/>
      <c r="D28" s="634"/>
      <c r="E28" s="634"/>
      <c r="F28" s="634"/>
      <c r="G28" s="634"/>
      <c r="H28" s="634"/>
      <c r="I28" s="634"/>
      <c r="J28" s="634"/>
      <c r="K28" s="634"/>
      <c r="L28" s="634"/>
      <c r="M28" s="634"/>
      <c r="N28" s="634"/>
      <c r="O28" s="634"/>
      <c r="P28" s="634"/>
      <c r="Q28" s="635"/>
      <c r="R28" s="636">
        <v>815567</v>
      </c>
      <c r="S28" s="637"/>
      <c r="T28" s="637"/>
      <c r="U28" s="637"/>
      <c r="V28" s="637"/>
      <c r="W28" s="637"/>
      <c r="X28" s="637"/>
      <c r="Y28" s="638"/>
      <c r="Z28" s="639">
        <v>1</v>
      </c>
      <c r="AA28" s="639"/>
      <c r="AB28" s="639"/>
      <c r="AC28" s="639"/>
      <c r="AD28" s="640">
        <v>264388</v>
      </c>
      <c r="AE28" s="640"/>
      <c r="AF28" s="640"/>
      <c r="AG28" s="640"/>
      <c r="AH28" s="640"/>
      <c r="AI28" s="640"/>
      <c r="AJ28" s="640"/>
      <c r="AK28" s="640"/>
      <c r="AL28" s="641">
        <v>0.6</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306</v>
      </c>
      <c r="CE28" s="634"/>
      <c r="CF28" s="634"/>
      <c r="CG28" s="634"/>
      <c r="CH28" s="634"/>
      <c r="CI28" s="634"/>
      <c r="CJ28" s="634"/>
      <c r="CK28" s="634"/>
      <c r="CL28" s="634"/>
      <c r="CM28" s="634"/>
      <c r="CN28" s="634"/>
      <c r="CO28" s="634"/>
      <c r="CP28" s="634"/>
      <c r="CQ28" s="635"/>
      <c r="CR28" s="636">
        <v>1439678</v>
      </c>
      <c r="CS28" s="637"/>
      <c r="CT28" s="637"/>
      <c r="CU28" s="637"/>
      <c r="CV28" s="637"/>
      <c r="CW28" s="637"/>
      <c r="CX28" s="637"/>
      <c r="CY28" s="638"/>
      <c r="CZ28" s="641">
        <v>1.9</v>
      </c>
      <c r="DA28" s="667"/>
      <c r="DB28" s="667"/>
      <c r="DC28" s="671"/>
      <c r="DD28" s="645">
        <v>1423666</v>
      </c>
      <c r="DE28" s="637"/>
      <c r="DF28" s="637"/>
      <c r="DG28" s="637"/>
      <c r="DH28" s="637"/>
      <c r="DI28" s="637"/>
      <c r="DJ28" s="637"/>
      <c r="DK28" s="638"/>
      <c r="DL28" s="645">
        <v>1423666</v>
      </c>
      <c r="DM28" s="637"/>
      <c r="DN28" s="637"/>
      <c r="DO28" s="637"/>
      <c r="DP28" s="637"/>
      <c r="DQ28" s="637"/>
      <c r="DR28" s="637"/>
      <c r="DS28" s="637"/>
      <c r="DT28" s="637"/>
      <c r="DU28" s="637"/>
      <c r="DV28" s="638"/>
      <c r="DW28" s="641">
        <v>3.1</v>
      </c>
      <c r="DX28" s="667"/>
      <c r="DY28" s="667"/>
      <c r="DZ28" s="667"/>
      <c r="EA28" s="667"/>
      <c r="EB28" s="667"/>
      <c r="EC28" s="668"/>
    </row>
    <row r="29" spans="2:133" ht="11.25" customHeight="1" x14ac:dyDescent="0.2">
      <c r="B29" s="633" t="s">
        <v>307</v>
      </c>
      <c r="C29" s="634"/>
      <c r="D29" s="634"/>
      <c r="E29" s="634"/>
      <c r="F29" s="634"/>
      <c r="G29" s="634"/>
      <c r="H29" s="634"/>
      <c r="I29" s="634"/>
      <c r="J29" s="634"/>
      <c r="K29" s="634"/>
      <c r="L29" s="634"/>
      <c r="M29" s="634"/>
      <c r="N29" s="634"/>
      <c r="O29" s="634"/>
      <c r="P29" s="634"/>
      <c r="Q29" s="635"/>
      <c r="R29" s="636">
        <v>731610</v>
      </c>
      <c r="S29" s="637"/>
      <c r="T29" s="637"/>
      <c r="U29" s="637"/>
      <c r="V29" s="637"/>
      <c r="W29" s="637"/>
      <c r="X29" s="637"/>
      <c r="Y29" s="638"/>
      <c r="Z29" s="639">
        <v>0.9</v>
      </c>
      <c r="AA29" s="639"/>
      <c r="AB29" s="639"/>
      <c r="AC29" s="639"/>
      <c r="AD29" s="640" t="s">
        <v>238</v>
      </c>
      <c r="AE29" s="640"/>
      <c r="AF29" s="640"/>
      <c r="AG29" s="640"/>
      <c r="AH29" s="640"/>
      <c r="AI29" s="640"/>
      <c r="AJ29" s="640"/>
      <c r="AK29" s="640"/>
      <c r="AL29" s="641" t="s">
        <v>179</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308</v>
      </c>
      <c r="CE29" s="673"/>
      <c r="CF29" s="633" t="s">
        <v>71</v>
      </c>
      <c r="CG29" s="634"/>
      <c r="CH29" s="634"/>
      <c r="CI29" s="634"/>
      <c r="CJ29" s="634"/>
      <c r="CK29" s="634"/>
      <c r="CL29" s="634"/>
      <c r="CM29" s="634"/>
      <c r="CN29" s="634"/>
      <c r="CO29" s="634"/>
      <c r="CP29" s="634"/>
      <c r="CQ29" s="635"/>
      <c r="CR29" s="636">
        <v>1439665</v>
      </c>
      <c r="CS29" s="669"/>
      <c r="CT29" s="669"/>
      <c r="CU29" s="669"/>
      <c r="CV29" s="669"/>
      <c r="CW29" s="669"/>
      <c r="CX29" s="669"/>
      <c r="CY29" s="670"/>
      <c r="CZ29" s="641">
        <v>1.9</v>
      </c>
      <c r="DA29" s="667"/>
      <c r="DB29" s="667"/>
      <c r="DC29" s="671"/>
      <c r="DD29" s="645">
        <v>1423653</v>
      </c>
      <c r="DE29" s="669"/>
      <c r="DF29" s="669"/>
      <c r="DG29" s="669"/>
      <c r="DH29" s="669"/>
      <c r="DI29" s="669"/>
      <c r="DJ29" s="669"/>
      <c r="DK29" s="670"/>
      <c r="DL29" s="645">
        <v>1423653</v>
      </c>
      <c r="DM29" s="669"/>
      <c r="DN29" s="669"/>
      <c r="DO29" s="669"/>
      <c r="DP29" s="669"/>
      <c r="DQ29" s="669"/>
      <c r="DR29" s="669"/>
      <c r="DS29" s="669"/>
      <c r="DT29" s="669"/>
      <c r="DU29" s="669"/>
      <c r="DV29" s="670"/>
      <c r="DW29" s="641">
        <v>3.1</v>
      </c>
      <c r="DX29" s="667"/>
      <c r="DY29" s="667"/>
      <c r="DZ29" s="667"/>
      <c r="EA29" s="667"/>
      <c r="EB29" s="667"/>
      <c r="EC29" s="668"/>
    </row>
    <row r="30" spans="2:133" ht="11.25" customHeight="1" x14ac:dyDescent="0.2">
      <c r="B30" s="633" t="s">
        <v>309</v>
      </c>
      <c r="C30" s="634"/>
      <c r="D30" s="634"/>
      <c r="E30" s="634"/>
      <c r="F30" s="634"/>
      <c r="G30" s="634"/>
      <c r="H30" s="634"/>
      <c r="I30" s="634"/>
      <c r="J30" s="634"/>
      <c r="K30" s="634"/>
      <c r="L30" s="634"/>
      <c r="M30" s="634"/>
      <c r="N30" s="634"/>
      <c r="O30" s="634"/>
      <c r="P30" s="634"/>
      <c r="Q30" s="635"/>
      <c r="R30" s="636">
        <v>12782173</v>
      </c>
      <c r="S30" s="637"/>
      <c r="T30" s="637"/>
      <c r="U30" s="637"/>
      <c r="V30" s="637"/>
      <c r="W30" s="637"/>
      <c r="X30" s="637"/>
      <c r="Y30" s="638"/>
      <c r="Z30" s="639">
        <v>16.100000000000001</v>
      </c>
      <c r="AA30" s="639"/>
      <c r="AB30" s="639"/>
      <c r="AC30" s="639"/>
      <c r="AD30" s="640" t="s">
        <v>179</v>
      </c>
      <c r="AE30" s="640"/>
      <c r="AF30" s="640"/>
      <c r="AG30" s="640"/>
      <c r="AH30" s="640"/>
      <c r="AI30" s="640"/>
      <c r="AJ30" s="640"/>
      <c r="AK30" s="640"/>
      <c r="AL30" s="641" t="s">
        <v>238</v>
      </c>
      <c r="AM30" s="642"/>
      <c r="AN30" s="642"/>
      <c r="AO30" s="643"/>
      <c r="AP30" s="618" t="s">
        <v>226</v>
      </c>
      <c r="AQ30" s="619"/>
      <c r="AR30" s="619"/>
      <c r="AS30" s="619"/>
      <c r="AT30" s="619"/>
      <c r="AU30" s="619"/>
      <c r="AV30" s="619"/>
      <c r="AW30" s="619"/>
      <c r="AX30" s="619"/>
      <c r="AY30" s="619"/>
      <c r="AZ30" s="619"/>
      <c r="BA30" s="619"/>
      <c r="BB30" s="619"/>
      <c r="BC30" s="619"/>
      <c r="BD30" s="619"/>
      <c r="BE30" s="619"/>
      <c r="BF30" s="620"/>
      <c r="BG30" s="618" t="s">
        <v>310</v>
      </c>
      <c r="BH30" s="678"/>
      <c r="BI30" s="678"/>
      <c r="BJ30" s="678"/>
      <c r="BK30" s="678"/>
      <c r="BL30" s="678"/>
      <c r="BM30" s="678"/>
      <c r="BN30" s="678"/>
      <c r="BO30" s="678"/>
      <c r="BP30" s="678"/>
      <c r="BQ30" s="679"/>
      <c r="BR30" s="618" t="s">
        <v>311</v>
      </c>
      <c r="BS30" s="678"/>
      <c r="BT30" s="678"/>
      <c r="BU30" s="678"/>
      <c r="BV30" s="678"/>
      <c r="BW30" s="678"/>
      <c r="BX30" s="678"/>
      <c r="BY30" s="678"/>
      <c r="BZ30" s="678"/>
      <c r="CA30" s="678"/>
      <c r="CB30" s="679"/>
      <c r="CD30" s="674"/>
      <c r="CE30" s="675"/>
      <c r="CF30" s="633" t="s">
        <v>312</v>
      </c>
      <c r="CG30" s="634"/>
      <c r="CH30" s="634"/>
      <c r="CI30" s="634"/>
      <c r="CJ30" s="634"/>
      <c r="CK30" s="634"/>
      <c r="CL30" s="634"/>
      <c r="CM30" s="634"/>
      <c r="CN30" s="634"/>
      <c r="CO30" s="634"/>
      <c r="CP30" s="634"/>
      <c r="CQ30" s="635"/>
      <c r="CR30" s="636">
        <v>1345610</v>
      </c>
      <c r="CS30" s="637"/>
      <c r="CT30" s="637"/>
      <c r="CU30" s="637"/>
      <c r="CV30" s="637"/>
      <c r="CW30" s="637"/>
      <c r="CX30" s="637"/>
      <c r="CY30" s="638"/>
      <c r="CZ30" s="641">
        <v>1.8</v>
      </c>
      <c r="DA30" s="667"/>
      <c r="DB30" s="667"/>
      <c r="DC30" s="671"/>
      <c r="DD30" s="645">
        <v>1332346</v>
      </c>
      <c r="DE30" s="637"/>
      <c r="DF30" s="637"/>
      <c r="DG30" s="637"/>
      <c r="DH30" s="637"/>
      <c r="DI30" s="637"/>
      <c r="DJ30" s="637"/>
      <c r="DK30" s="638"/>
      <c r="DL30" s="645">
        <v>1332346</v>
      </c>
      <c r="DM30" s="637"/>
      <c r="DN30" s="637"/>
      <c r="DO30" s="637"/>
      <c r="DP30" s="637"/>
      <c r="DQ30" s="637"/>
      <c r="DR30" s="637"/>
      <c r="DS30" s="637"/>
      <c r="DT30" s="637"/>
      <c r="DU30" s="637"/>
      <c r="DV30" s="638"/>
      <c r="DW30" s="641">
        <v>2.9</v>
      </c>
      <c r="DX30" s="667"/>
      <c r="DY30" s="667"/>
      <c r="DZ30" s="667"/>
      <c r="EA30" s="667"/>
      <c r="EB30" s="667"/>
      <c r="EC30" s="668"/>
    </row>
    <row r="31" spans="2:133" ht="11.25" customHeight="1" x14ac:dyDescent="0.2">
      <c r="B31" s="649" t="s">
        <v>313</v>
      </c>
      <c r="C31" s="650"/>
      <c r="D31" s="650"/>
      <c r="E31" s="650"/>
      <c r="F31" s="650"/>
      <c r="G31" s="650"/>
      <c r="H31" s="650"/>
      <c r="I31" s="650"/>
      <c r="J31" s="650"/>
      <c r="K31" s="650"/>
      <c r="L31" s="650"/>
      <c r="M31" s="650"/>
      <c r="N31" s="650"/>
      <c r="O31" s="650"/>
      <c r="P31" s="650"/>
      <c r="Q31" s="651"/>
      <c r="R31" s="636" t="s">
        <v>179</v>
      </c>
      <c r="S31" s="637"/>
      <c r="T31" s="637"/>
      <c r="U31" s="637"/>
      <c r="V31" s="637"/>
      <c r="W31" s="637"/>
      <c r="X31" s="637"/>
      <c r="Y31" s="638"/>
      <c r="Z31" s="639" t="s">
        <v>179</v>
      </c>
      <c r="AA31" s="639"/>
      <c r="AB31" s="639"/>
      <c r="AC31" s="639"/>
      <c r="AD31" s="640" t="s">
        <v>179</v>
      </c>
      <c r="AE31" s="640"/>
      <c r="AF31" s="640"/>
      <c r="AG31" s="640"/>
      <c r="AH31" s="640"/>
      <c r="AI31" s="640"/>
      <c r="AJ31" s="640"/>
      <c r="AK31" s="640"/>
      <c r="AL31" s="641" t="s">
        <v>179</v>
      </c>
      <c r="AM31" s="642"/>
      <c r="AN31" s="642"/>
      <c r="AO31" s="643"/>
      <c r="AP31" s="682" t="s">
        <v>314</v>
      </c>
      <c r="AQ31" s="683"/>
      <c r="AR31" s="683"/>
      <c r="AS31" s="683"/>
      <c r="AT31" s="688" t="s">
        <v>315</v>
      </c>
      <c r="AU31" s="212"/>
      <c r="AV31" s="212"/>
      <c r="AW31" s="212"/>
      <c r="AX31" s="622" t="s">
        <v>191</v>
      </c>
      <c r="AY31" s="623"/>
      <c r="AZ31" s="623"/>
      <c r="BA31" s="623"/>
      <c r="BB31" s="623"/>
      <c r="BC31" s="623"/>
      <c r="BD31" s="623"/>
      <c r="BE31" s="623"/>
      <c r="BF31" s="624"/>
      <c r="BG31" s="692">
        <v>99.6</v>
      </c>
      <c r="BH31" s="680"/>
      <c r="BI31" s="680"/>
      <c r="BJ31" s="680"/>
      <c r="BK31" s="680"/>
      <c r="BL31" s="680"/>
      <c r="BM31" s="631">
        <v>99.1</v>
      </c>
      <c r="BN31" s="680"/>
      <c r="BO31" s="680"/>
      <c r="BP31" s="680"/>
      <c r="BQ31" s="681"/>
      <c r="BR31" s="692">
        <v>99.6</v>
      </c>
      <c r="BS31" s="680"/>
      <c r="BT31" s="680"/>
      <c r="BU31" s="680"/>
      <c r="BV31" s="680"/>
      <c r="BW31" s="680"/>
      <c r="BX31" s="631">
        <v>99</v>
      </c>
      <c r="BY31" s="680"/>
      <c r="BZ31" s="680"/>
      <c r="CA31" s="680"/>
      <c r="CB31" s="681"/>
      <c r="CD31" s="674"/>
      <c r="CE31" s="675"/>
      <c r="CF31" s="633" t="s">
        <v>316</v>
      </c>
      <c r="CG31" s="634"/>
      <c r="CH31" s="634"/>
      <c r="CI31" s="634"/>
      <c r="CJ31" s="634"/>
      <c r="CK31" s="634"/>
      <c r="CL31" s="634"/>
      <c r="CM31" s="634"/>
      <c r="CN31" s="634"/>
      <c r="CO31" s="634"/>
      <c r="CP31" s="634"/>
      <c r="CQ31" s="635"/>
      <c r="CR31" s="636">
        <v>94055</v>
      </c>
      <c r="CS31" s="669"/>
      <c r="CT31" s="669"/>
      <c r="CU31" s="669"/>
      <c r="CV31" s="669"/>
      <c r="CW31" s="669"/>
      <c r="CX31" s="669"/>
      <c r="CY31" s="670"/>
      <c r="CZ31" s="641">
        <v>0.1</v>
      </c>
      <c r="DA31" s="667"/>
      <c r="DB31" s="667"/>
      <c r="DC31" s="671"/>
      <c r="DD31" s="645">
        <v>91307</v>
      </c>
      <c r="DE31" s="669"/>
      <c r="DF31" s="669"/>
      <c r="DG31" s="669"/>
      <c r="DH31" s="669"/>
      <c r="DI31" s="669"/>
      <c r="DJ31" s="669"/>
      <c r="DK31" s="670"/>
      <c r="DL31" s="645">
        <v>91307</v>
      </c>
      <c r="DM31" s="669"/>
      <c r="DN31" s="669"/>
      <c r="DO31" s="669"/>
      <c r="DP31" s="669"/>
      <c r="DQ31" s="669"/>
      <c r="DR31" s="669"/>
      <c r="DS31" s="669"/>
      <c r="DT31" s="669"/>
      <c r="DU31" s="669"/>
      <c r="DV31" s="670"/>
      <c r="DW31" s="641">
        <v>0.2</v>
      </c>
      <c r="DX31" s="667"/>
      <c r="DY31" s="667"/>
      <c r="DZ31" s="667"/>
      <c r="EA31" s="667"/>
      <c r="EB31" s="667"/>
      <c r="EC31" s="668"/>
    </row>
    <row r="32" spans="2:133" ht="11.25" customHeight="1" x14ac:dyDescent="0.2">
      <c r="B32" s="633" t="s">
        <v>317</v>
      </c>
      <c r="C32" s="634"/>
      <c r="D32" s="634"/>
      <c r="E32" s="634"/>
      <c r="F32" s="634"/>
      <c r="G32" s="634"/>
      <c r="H32" s="634"/>
      <c r="I32" s="634"/>
      <c r="J32" s="634"/>
      <c r="K32" s="634"/>
      <c r="L32" s="634"/>
      <c r="M32" s="634"/>
      <c r="N32" s="634"/>
      <c r="O32" s="634"/>
      <c r="P32" s="634"/>
      <c r="Q32" s="635"/>
      <c r="R32" s="636">
        <v>8450145</v>
      </c>
      <c r="S32" s="637"/>
      <c r="T32" s="637"/>
      <c r="U32" s="637"/>
      <c r="V32" s="637"/>
      <c r="W32" s="637"/>
      <c r="X32" s="637"/>
      <c r="Y32" s="638"/>
      <c r="Z32" s="639">
        <v>10.7</v>
      </c>
      <c r="AA32" s="639"/>
      <c r="AB32" s="639"/>
      <c r="AC32" s="639"/>
      <c r="AD32" s="640" t="s">
        <v>179</v>
      </c>
      <c r="AE32" s="640"/>
      <c r="AF32" s="640"/>
      <c r="AG32" s="640"/>
      <c r="AH32" s="640"/>
      <c r="AI32" s="640"/>
      <c r="AJ32" s="640"/>
      <c r="AK32" s="640"/>
      <c r="AL32" s="641" t="s">
        <v>179</v>
      </c>
      <c r="AM32" s="642"/>
      <c r="AN32" s="642"/>
      <c r="AO32" s="643"/>
      <c r="AP32" s="684"/>
      <c r="AQ32" s="685"/>
      <c r="AR32" s="685"/>
      <c r="AS32" s="685"/>
      <c r="AT32" s="689"/>
      <c r="AU32" s="208" t="s">
        <v>318</v>
      </c>
      <c r="AX32" s="633" t="s">
        <v>319</v>
      </c>
      <c r="AY32" s="634"/>
      <c r="AZ32" s="634"/>
      <c r="BA32" s="634"/>
      <c r="BB32" s="634"/>
      <c r="BC32" s="634"/>
      <c r="BD32" s="634"/>
      <c r="BE32" s="634"/>
      <c r="BF32" s="635"/>
      <c r="BG32" s="693">
        <v>99.4</v>
      </c>
      <c r="BH32" s="669"/>
      <c r="BI32" s="669"/>
      <c r="BJ32" s="669"/>
      <c r="BK32" s="669"/>
      <c r="BL32" s="669"/>
      <c r="BM32" s="642">
        <v>98.9</v>
      </c>
      <c r="BN32" s="669"/>
      <c r="BO32" s="669"/>
      <c r="BP32" s="669"/>
      <c r="BQ32" s="691"/>
      <c r="BR32" s="693">
        <v>99.4</v>
      </c>
      <c r="BS32" s="669"/>
      <c r="BT32" s="669"/>
      <c r="BU32" s="669"/>
      <c r="BV32" s="669"/>
      <c r="BW32" s="669"/>
      <c r="BX32" s="642">
        <v>98.8</v>
      </c>
      <c r="BY32" s="669"/>
      <c r="BZ32" s="669"/>
      <c r="CA32" s="669"/>
      <c r="CB32" s="691"/>
      <c r="CD32" s="676"/>
      <c r="CE32" s="677"/>
      <c r="CF32" s="633" t="s">
        <v>320</v>
      </c>
      <c r="CG32" s="634"/>
      <c r="CH32" s="634"/>
      <c r="CI32" s="634"/>
      <c r="CJ32" s="634"/>
      <c r="CK32" s="634"/>
      <c r="CL32" s="634"/>
      <c r="CM32" s="634"/>
      <c r="CN32" s="634"/>
      <c r="CO32" s="634"/>
      <c r="CP32" s="634"/>
      <c r="CQ32" s="635"/>
      <c r="CR32" s="636">
        <v>13</v>
      </c>
      <c r="CS32" s="637"/>
      <c r="CT32" s="637"/>
      <c r="CU32" s="637"/>
      <c r="CV32" s="637"/>
      <c r="CW32" s="637"/>
      <c r="CX32" s="637"/>
      <c r="CY32" s="638"/>
      <c r="CZ32" s="641">
        <v>0</v>
      </c>
      <c r="DA32" s="667"/>
      <c r="DB32" s="667"/>
      <c r="DC32" s="671"/>
      <c r="DD32" s="645">
        <v>13</v>
      </c>
      <c r="DE32" s="637"/>
      <c r="DF32" s="637"/>
      <c r="DG32" s="637"/>
      <c r="DH32" s="637"/>
      <c r="DI32" s="637"/>
      <c r="DJ32" s="637"/>
      <c r="DK32" s="638"/>
      <c r="DL32" s="645">
        <v>13</v>
      </c>
      <c r="DM32" s="637"/>
      <c r="DN32" s="637"/>
      <c r="DO32" s="637"/>
      <c r="DP32" s="637"/>
      <c r="DQ32" s="637"/>
      <c r="DR32" s="637"/>
      <c r="DS32" s="637"/>
      <c r="DT32" s="637"/>
      <c r="DU32" s="637"/>
      <c r="DV32" s="638"/>
      <c r="DW32" s="641">
        <v>0</v>
      </c>
      <c r="DX32" s="667"/>
      <c r="DY32" s="667"/>
      <c r="DZ32" s="667"/>
      <c r="EA32" s="667"/>
      <c r="EB32" s="667"/>
      <c r="EC32" s="668"/>
    </row>
    <row r="33" spans="2:133" ht="11.25" customHeight="1" x14ac:dyDescent="0.2">
      <c r="B33" s="633" t="s">
        <v>321</v>
      </c>
      <c r="C33" s="634"/>
      <c r="D33" s="634"/>
      <c r="E33" s="634"/>
      <c r="F33" s="634"/>
      <c r="G33" s="634"/>
      <c r="H33" s="634"/>
      <c r="I33" s="634"/>
      <c r="J33" s="634"/>
      <c r="K33" s="634"/>
      <c r="L33" s="634"/>
      <c r="M33" s="634"/>
      <c r="N33" s="634"/>
      <c r="O33" s="634"/>
      <c r="P33" s="634"/>
      <c r="Q33" s="635"/>
      <c r="R33" s="636">
        <v>103353</v>
      </c>
      <c r="S33" s="637"/>
      <c r="T33" s="637"/>
      <c r="U33" s="637"/>
      <c r="V33" s="637"/>
      <c r="W33" s="637"/>
      <c r="X33" s="637"/>
      <c r="Y33" s="638"/>
      <c r="Z33" s="639">
        <v>0.1</v>
      </c>
      <c r="AA33" s="639"/>
      <c r="AB33" s="639"/>
      <c r="AC33" s="639"/>
      <c r="AD33" s="640">
        <v>62500</v>
      </c>
      <c r="AE33" s="640"/>
      <c r="AF33" s="640"/>
      <c r="AG33" s="640"/>
      <c r="AH33" s="640"/>
      <c r="AI33" s="640"/>
      <c r="AJ33" s="640"/>
      <c r="AK33" s="640"/>
      <c r="AL33" s="641">
        <v>0.1</v>
      </c>
      <c r="AM33" s="642"/>
      <c r="AN33" s="642"/>
      <c r="AO33" s="643"/>
      <c r="AP33" s="686"/>
      <c r="AQ33" s="687"/>
      <c r="AR33" s="687"/>
      <c r="AS33" s="687"/>
      <c r="AT33" s="690"/>
      <c r="AU33" s="213"/>
      <c r="AV33" s="213"/>
      <c r="AW33" s="213"/>
      <c r="AX33" s="657" t="s">
        <v>322</v>
      </c>
      <c r="AY33" s="658"/>
      <c r="AZ33" s="658"/>
      <c r="BA33" s="658"/>
      <c r="BB33" s="658"/>
      <c r="BC33" s="658"/>
      <c r="BD33" s="658"/>
      <c r="BE33" s="658"/>
      <c r="BF33" s="659"/>
      <c r="BG33" s="694">
        <v>99.8</v>
      </c>
      <c r="BH33" s="695"/>
      <c r="BI33" s="695"/>
      <c r="BJ33" s="695"/>
      <c r="BK33" s="695"/>
      <c r="BL33" s="695"/>
      <c r="BM33" s="696">
        <v>99.4</v>
      </c>
      <c r="BN33" s="695"/>
      <c r="BO33" s="695"/>
      <c r="BP33" s="695"/>
      <c r="BQ33" s="697"/>
      <c r="BR33" s="694">
        <v>99.8</v>
      </c>
      <c r="BS33" s="695"/>
      <c r="BT33" s="695"/>
      <c r="BU33" s="695"/>
      <c r="BV33" s="695"/>
      <c r="BW33" s="695"/>
      <c r="BX33" s="696">
        <v>99.3</v>
      </c>
      <c r="BY33" s="695"/>
      <c r="BZ33" s="695"/>
      <c r="CA33" s="695"/>
      <c r="CB33" s="697"/>
      <c r="CD33" s="633" t="s">
        <v>323</v>
      </c>
      <c r="CE33" s="634"/>
      <c r="CF33" s="634"/>
      <c r="CG33" s="634"/>
      <c r="CH33" s="634"/>
      <c r="CI33" s="634"/>
      <c r="CJ33" s="634"/>
      <c r="CK33" s="634"/>
      <c r="CL33" s="634"/>
      <c r="CM33" s="634"/>
      <c r="CN33" s="634"/>
      <c r="CO33" s="634"/>
      <c r="CP33" s="634"/>
      <c r="CQ33" s="635"/>
      <c r="CR33" s="636">
        <v>38799109</v>
      </c>
      <c r="CS33" s="669"/>
      <c r="CT33" s="669"/>
      <c r="CU33" s="669"/>
      <c r="CV33" s="669"/>
      <c r="CW33" s="669"/>
      <c r="CX33" s="669"/>
      <c r="CY33" s="670"/>
      <c r="CZ33" s="641">
        <v>51.7</v>
      </c>
      <c r="DA33" s="667"/>
      <c r="DB33" s="667"/>
      <c r="DC33" s="671"/>
      <c r="DD33" s="645">
        <v>31539776</v>
      </c>
      <c r="DE33" s="669"/>
      <c r="DF33" s="669"/>
      <c r="DG33" s="669"/>
      <c r="DH33" s="669"/>
      <c r="DI33" s="669"/>
      <c r="DJ33" s="669"/>
      <c r="DK33" s="670"/>
      <c r="DL33" s="645">
        <v>21911741</v>
      </c>
      <c r="DM33" s="669"/>
      <c r="DN33" s="669"/>
      <c r="DO33" s="669"/>
      <c r="DP33" s="669"/>
      <c r="DQ33" s="669"/>
      <c r="DR33" s="669"/>
      <c r="DS33" s="669"/>
      <c r="DT33" s="669"/>
      <c r="DU33" s="669"/>
      <c r="DV33" s="670"/>
      <c r="DW33" s="641">
        <v>47.3</v>
      </c>
      <c r="DX33" s="667"/>
      <c r="DY33" s="667"/>
      <c r="DZ33" s="667"/>
      <c r="EA33" s="667"/>
      <c r="EB33" s="667"/>
      <c r="EC33" s="668"/>
    </row>
    <row r="34" spans="2:133" ht="11.25" customHeight="1" x14ac:dyDescent="0.2">
      <c r="B34" s="633" t="s">
        <v>324</v>
      </c>
      <c r="C34" s="634"/>
      <c r="D34" s="634"/>
      <c r="E34" s="634"/>
      <c r="F34" s="634"/>
      <c r="G34" s="634"/>
      <c r="H34" s="634"/>
      <c r="I34" s="634"/>
      <c r="J34" s="634"/>
      <c r="K34" s="634"/>
      <c r="L34" s="634"/>
      <c r="M34" s="634"/>
      <c r="N34" s="634"/>
      <c r="O34" s="634"/>
      <c r="P34" s="634"/>
      <c r="Q34" s="635"/>
      <c r="R34" s="636">
        <v>43601</v>
      </c>
      <c r="S34" s="637"/>
      <c r="T34" s="637"/>
      <c r="U34" s="637"/>
      <c r="V34" s="637"/>
      <c r="W34" s="637"/>
      <c r="X34" s="637"/>
      <c r="Y34" s="638"/>
      <c r="Z34" s="639">
        <v>0.1</v>
      </c>
      <c r="AA34" s="639"/>
      <c r="AB34" s="639"/>
      <c r="AC34" s="639"/>
      <c r="AD34" s="640" t="s">
        <v>179</v>
      </c>
      <c r="AE34" s="640"/>
      <c r="AF34" s="640"/>
      <c r="AG34" s="640"/>
      <c r="AH34" s="640"/>
      <c r="AI34" s="640"/>
      <c r="AJ34" s="640"/>
      <c r="AK34" s="640"/>
      <c r="AL34" s="641" t="s">
        <v>179</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325</v>
      </c>
      <c r="CE34" s="634"/>
      <c r="CF34" s="634"/>
      <c r="CG34" s="634"/>
      <c r="CH34" s="634"/>
      <c r="CI34" s="634"/>
      <c r="CJ34" s="634"/>
      <c r="CK34" s="634"/>
      <c r="CL34" s="634"/>
      <c r="CM34" s="634"/>
      <c r="CN34" s="634"/>
      <c r="CO34" s="634"/>
      <c r="CP34" s="634"/>
      <c r="CQ34" s="635"/>
      <c r="CR34" s="636">
        <v>17869847</v>
      </c>
      <c r="CS34" s="637"/>
      <c r="CT34" s="637"/>
      <c r="CU34" s="637"/>
      <c r="CV34" s="637"/>
      <c r="CW34" s="637"/>
      <c r="CX34" s="637"/>
      <c r="CY34" s="638"/>
      <c r="CZ34" s="641">
        <v>23.8</v>
      </c>
      <c r="DA34" s="667"/>
      <c r="DB34" s="667"/>
      <c r="DC34" s="671"/>
      <c r="DD34" s="645">
        <v>13300463</v>
      </c>
      <c r="DE34" s="637"/>
      <c r="DF34" s="637"/>
      <c r="DG34" s="637"/>
      <c r="DH34" s="637"/>
      <c r="DI34" s="637"/>
      <c r="DJ34" s="637"/>
      <c r="DK34" s="638"/>
      <c r="DL34" s="645">
        <v>12412557</v>
      </c>
      <c r="DM34" s="637"/>
      <c r="DN34" s="637"/>
      <c r="DO34" s="637"/>
      <c r="DP34" s="637"/>
      <c r="DQ34" s="637"/>
      <c r="DR34" s="637"/>
      <c r="DS34" s="637"/>
      <c r="DT34" s="637"/>
      <c r="DU34" s="637"/>
      <c r="DV34" s="638"/>
      <c r="DW34" s="641">
        <v>26.8</v>
      </c>
      <c r="DX34" s="667"/>
      <c r="DY34" s="667"/>
      <c r="DZ34" s="667"/>
      <c r="EA34" s="667"/>
      <c r="EB34" s="667"/>
      <c r="EC34" s="668"/>
    </row>
    <row r="35" spans="2:133" ht="11.25" customHeight="1" x14ac:dyDescent="0.2">
      <c r="B35" s="633" t="s">
        <v>326</v>
      </c>
      <c r="C35" s="634"/>
      <c r="D35" s="634"/>
      <c r="E35" s="634"/>
      <c r="F35" s="634"/>
      <c r="G35" s="634"/>
      <c r="H35" s="634"/>
      <c r="I35" s="634"/>
      <c r="J35" s="634"/>
      <c r="K35" s="634"/>
      <c r="L35" s="634"/>
      <c r="M35" s="634"/>
      <c r="N35" s="634"/>
      <c r="O35" s="634"/>
      <c r="P35" s="634"/>
      <c r="Q35" s="635"/>
      <c r="R35" s="636">
        <v>2277763</v>
      </c>
      <c r="S35" s="637"/>
      <c r="T35" s="637"/>
      <c r="U35" s="637"/>
      <c r="V35" s="637"/>
      <c r="W35" s="637"/>
      <c r="X35" s="637"/>
      <c r="Y35" s="638"/>
      <c r="Z35" s="639">
        <v>2.9</v>
      </c>
      <c r="AA35" s="639"/>
      <c r="AB35" s="639"/>
      <c r="AC35" s="639"/>
      <c r="AD35" s="640" t="s">
        <v>179</v>
      </c>
      <c r="AE35" s="640"/>
      <c r="AF35" s="640"/>
      <c r="AG35" s="640"/>
      <c r="AH35" s="640"/>
      <c r="AI35" s="640"/>
      <c r="AJ35" s="640"/>
      <c r="AK35" s="640"/>
      <c r="AL35" s="641" t="s">
        <v>179</v>
      </c>
      <c r="AM35" s="642"/>
      <c r="AN35" s="642"/>
      <c r="AO35" s="643"/>
      <c r="AP35" s="216"/>
      <c r="AQ35" s="618" t="s">
        <v>327</v>
      </c>
      <c r="AR35" s="619"/>
      <c r="AS35" s="619"/>
      <c r="AT35" s="619"/>
      <c r="AU35" s="619"/>
      <c r="AV35" s="619"/>
      <c r="AW35" s="619"/>
      <c r="AX35" s="619"/>
      <c r="AY35" s="619"/>
      <c r="AZ35" s="619"/>
      <c r="BA35" s="619"/>
      <c r="BB35" s="619"/>
      <c r="BC35" s="619"/>
      <c r="BD35" s="619"/>
      <c r="BE35" s="619"/>
      <c r="BF35" s="620"/>
      <c r="BG35" s="618" t="s">
        <v>328</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329</v>
      </c>
      <c r="CE35" s="634"/>
      <c r="CF35" s="634"/>
      <c r="CG35" s="634"/>
      <c r="CH35" s="634"/>
      <c r="CI35" s="634"/>
      <c r="CJ35" s="634"/>
      <c r="CK35" s="634"/>
      <c r="CL35" s="634"/>
      <c r="CM35" s="634"/>
      <c r="CN35" s="634"/>
      <c r="CO35" s="634"/>
      <c r="CP35" s="634"/>
      <c r="CQ35" s="635"/>
      <c r="CR35" s="636">
        <v>696977</v>
      </c>
      <c r="CS35" s="669"/>
      <c r="CT35" s="669"/>
      <c r="CU35" s="669"/>
      <c r="CV35" s="669"/>
      <c r="CW35" s="669"/>
      <c r="CX35" s="669"/>
      <c r="CY35" s="670"/>
      <c r="CZ35" s="641">
        <v>0.9</v>
      </c>
      <c r="DA35" s="667"/>
      <c r="DB35" s="667"/>
      <c r="DC35" s="671"/>
      <c r="DD35" s="645">
        <v>687948</v>
      </c>
      <c r="DE35" s="669"/>
      <c r="DF35" s="669"/>
      <c r="DG35" s="669"/>
      <c r="DH35" s="669"/>
      <c r="DI35" s="669"/>
      <c r="DJ35" s="669"/>
      <c r="DK35" s="670"/>
      <c r="DL35" s="645">
        <v>687948</v>
      </c>
      <c r="DM35" s="669"/>
      <c r="DN35" s="669"/>
      <c r="DO35" s="669"/>
      <c r="DP35" s="669"/>
      <c r="DQ35" s="669"/>
      <c r="DR35" s="669"/>
      <c r="DS35" s="669"/>
      <c r="DT35" s="669"/>
      <c r="DU35" s="669"/>
      <c r="DV35" s="670"/>
      <c r="DW35" s="641">
        <v>1.5</v>
      </c>
      <c r="DX35" s="667"/>
      <c r="DY35" s="667"/>
      <c r="DZ35" s="667"/>
      <c r="EA35" s="667"/>
      <c r="EB35" s="667"/>
      <c r="EC35" s="668"/>
    </row>
    <row r="36" spans="2:133" ht="11.25" customHeight="1" x14ac:dyDescent="0.2">
      <c r="B36" s="633" t="s">
        <v>330</v>
      </c>
      <c r="C36" s="634"/>
      <c r="D36" s="634"/>
      <c r="E36" s="634"/>
      <c r="F36" s="634"/>
      <c r="G36" s="634"/>
      <c r="H36" s="634"/>
      <c r="I36" s="634"/>
      <c r="J36" s="634"/>
      <c r="K36" s="634"/>
      <c r="L36" s="634"/>
      <c r="M36" s="634"/>
      <c r="N36" s="634"/>
      <c r="O36" s="634"/>
      <c r="P36" s="634"/>
      <c r="Q36" s="635"/>
      <c r="R36" s="636">
        <v>3842209</v>
      </c>
      <c r="S36" s="637"/>
      <c r="T36" s="637"/>
      <c r="U36" s="637"/>
      <c r="V36" s="637"/>
      <c r="W36" s="637"/>
      <c r="X36" s="637"/>
      <c r="Y36" s="638"/>
      <c r="Z36" s="639">
        <v>4.8</v>
      </c>
      <c r="AA36" s="639"/>
      <c r="AB36" s="639"/>
      <c r="AC36" s="639"/>
      <c r="AD36" s="640" t="s">
        <v>179</v>
      </c>
      <c r="AE36" s="640"/>
      <c r="AF36" s="640"/>
      <c r="AG36" s="640"/>
      <c r="AH36" s="640"/>
      <c r="AI36" s="640"/>
      <c r="AJ36" s="640"/>
      <c r="AK36" s="640"/>
      <c r="AL36" s="641" t="s">
        <v>179</v>
      </c>
      <c r="AM36" s="642"/>
      <c r="AN36" s="642"/>
      <c r="AO36" s="643"/>
      <c r="AP36" s="216"/>
      <c r="AQ36" s="702" t="s">
        <v>331</v>
      </c>
      <c r="AR36" s="703"/>
      <c r="AS36" s="703"/>
      <c r="AT36" s="703"/>
      <c r="AU36" s="703"/>
      <c r="AV36" s="703"/>
      <c r="AW36" s="703"/>
      <c r="AX36" s="703"/>
      <c r="AY36" s="704"/>
      <c r="AZ36" s="625">
        <v>6305930</v>
      </c>
      <c r="BA36" s="626"/>
      <c r="BB36" s="626"/>
      <c r="BC36" s="626"/>
      <c r="BD36" s="626"/>
      <c r="BE36" s="626"/>
      <c r="BF36" s="698"/>
      <c r="BG36" s="622" t="s">
        <v>332</v>
      </c>
      <c r="BH36" s="623"/>
      <c r="BI36" s="623"/>
      <c r="BJ36" s="623"/>
      <c r="BK36" s="623"/>
      <c r="BL36" s="623"/>
      <c r="BM36" s="623"/>
      <c r="BN36" s="623"/>
      <c r="BO36" s="623"/>
      <c r="BP36" s="623"/>
      <c r="BQ36" s="623"/>
      <c r="BR36" s="623"/>
      <c r="BS36" s="623"/>
      <c r="BT36" s="623"/>
      <c r="BU36" s="624"/>
      <c r="BV36" s="625">
        <v>80371</v>
      </c>
      <c r="BW36" s="626"/>
      <c r="BX36" s="626"/>
      <c r="BY36" s="626"/>
      <c r="BZ36" s="626"/>
      <c r="CA36" s="626"/>
      <c r="CB36" s="698"/>
      <c r="CD36" s="633" t="s">
        <v>333</v>
      </c>
      <c r="CE36" s="634"/>
      <c r="CF36" s="634"/>
      <c r="CG36" s="634"/>
      <c r="CH36" s="634"/>
      <c r="CI36" s="634"/>
      <c r="CJ36" s="634"/>
      <c r="CK36" s="634"/>
      <c r="CL36" s="634"/>
      <c r="CM36" s="634"/>
      <c r="CN36" s="634"/>
      <c r="CO36" s="634"/>
      <c r="CP36" s="634"/>
      <c r="CQ36" s="635"/>
      <c r="CR36" s="636">
        <v>10746242</v>
      </c>
      <c r="CS36" s="637"/>
      <c r="CT36" s="637"/>
      <c r="CU36" s="637"/>
      <c r="CV36" s="637"/>
      <c r="CW36" s="637"/>
      <c r="CX36" s="637"/>
      <c r="CY36" s="638"/>
      <c r="CZ36" s="641">
        <v>14.3</v>
      </c>
      <c r="DA36" s="667"/>
      <c r="DB36" s="667"/>
      <c r="DC36" s="671"/>
      <c r="DD36" s="645">
        <v>8721667</v>
      </c>
      <c r="DE36" s="637"/>
      <c r="DF36" s="637"/>
      <c r="DG36" s="637"/>
      <c r="DH36" s="637"/>
      <c r="DI36" s="637"/>
      <c r="DJ36" s="637"/>
      <c r="DK36" s="638"/>
      <c r="DL36" s="645">
        <v>5482034</v>
      </c>
      <c r="DM36" s="637"/>
      <c r="DN36" s="637"/>
      <c r="DO36" s="637"/>
      <c r="DP36" s="637"/>
      <c r="DQ36" s="637"/>
      <c r="DR36" s="637"/>
      <c r="DS36" s="637"/>
      <c r="DT36" s="637"/>
      <c r="DU36" s="637"/>
      <c r="DV36" s="638"/>
      <c r="DW36" s="641">
        <v>11.8</v>
      </c>
      <c r="DX36" s="667"/>
      <c r="DY36" s="667"/>
      <c r="DZ36" s="667"/>
      <c r="EA36" s="667"/>
      <c r="EB36" s="667"/>
      <c r="EC36" s="668"/>
    </row>
    <row r="37" spans="2:133" ht="11.25" customHeight="1" x14ac:dyDescent="0.2">
      <c r="B37" s="633" t="s">
        <v>334</v>
      </c>
      <c r="C37" s="634"/>
      <c r="D37" s="634"/>
      <c r="E37" s="634"/>
      <c r="F37" s="634"/>
      <c r="G37" s="634"/>
      <c r="H37" s="634"/>
      <c r="I37" s="634"/>
      <c r="J37" s="634"/>
      <c r="K37" s="634"/>
      <c r="L37" s="634"/>
      <c r="M37" s="634"/>
      <c r="N37" s="634"/>
      <c r="O37" s="634"/>
      <c r="P37" s="634"/>
      <c r="Q37" s="635"/>
      <c r="R37" s="636">
        <v>564494</v>
      </c>
      <c r="S37" s="637"/>
      <c r="T37" s="637"/>
      <c r="U37" s="637"/>
      <c r="V37" s="637"/>
      <c r="W37" s="637"/>
      <c r="X37" s="637"/>
      <c r="Y37" s="638"/>
      <c r="Z37" s="639">
        <v>0.7</v>
      </c>
      <c r="AA37" s="639"/>
      <c r="AB37" s="639"/>
      <c r="AC37" s="639"/>
      <c r="AD37" s="640">
        <v>218</v>
      </c>
      <c r="AE37" s="640"/>
      <c r="AF37" s="640"/>
      <c r="AG37" s="640"/>
      <c r="AH37" s="640"/>
      <c r="AI37" s="640"/>
      <c r="AJ37" s="640"/>
      <c r="AK37" s="640"/>
      <c r="AL37" s="641">
        <v>0</v>
      </c>
      <c r="AM37" s="642"/>
      <c r="AN37" s="642"/>
      <c r="AO37" s="643"/>
      <c r="AQ37" s="699" t="s">
        <v>335</v>
      </c>
      <c r="AR37" s="700"/>
      <c r="AS37" s="700"/>
      <c r="AT37" s="700"/>
      <c r="AU37" s="700"/>
      <c r="AV37" s="700"/>
      <c r="AW37" s="700"/>
      <c r="AX37" s="700"/>
      <c r="AY37" s="701"/>
      <c r="AZ37" s="636">
        <v>1056193</v>
      </c>
      <c r="BA37" s="637"/>
      <c r="BB37" s="637"/>
      <c r="BC37" s="637"/>
      <c r="BD37" s="669"/>
      <c r="BE37" s="669"/>
      <c r="BF37" s="691"/>
      <c r="BG37" s="633" t="s">
        <v>336</v>
      </c>
      <c r="BH37" s="634"/>
      <c r="BI37" s="634"/>
      <c r="BJ37" s="634"/>
      <c r="BK37" s="634"/>
      <c r="BL37" s="634"/>
      <c r="BM37" s="634"/>
      <c r="BN37" s="634"/>
      <c r="BO37" s="634"/>
      <c r="BP37" s="634"/>
      <c r="BQ37" s="634"/>
      <c r="BR37" s="634"/>
      <c r="BS37" s="634"/>
      <c r="BT37" s="634"/>
      <c r="BU37" s="635"/>
      <c r="BV37" s="636">
        <v>-1010944</v>
      </c>
      <c r="BW37" s="637"/>
      <c r="BX37" s="637"/>
      <c r="BY37" s="637"/>
      <c r="BZ37" s="637"/>
      <c r="CA37" s="637"/>
      <c r="CB37" s="646"/>
      <c r="CD37" s="633" t="s">
        <v>337</v>
      </c>
      <c r="CE37" s="634"/>
      <c r="CF37" s="634"/>
      <c r="CG37" s="634"/>
      <c r="CH37" s="634"/>
      <c r="CI37" s="634"/>
      <c r="CJ37" s="634"/>
      <c r="CK37" s="634"/>
      <c r="CL37" s="634"/>
      <c r="CM37" s="634"/>
      <c r="CN37" s="634"/>
      <c r="CO37" s="634"/>
      <c r="CP37" s="634"/>
      <c r="CQ37" s="635"/>
      <c r="CR37" s="636">
        <v>337218</v>
      </c>
      <c r="CS37" s="669"/>
      <c r="CT37" s="669"/>
      <c r="CU37" s="669"/>
      <c r="CV37" s="669"/>
      <c r="CW37" s="669"/>
      <c r="CX37" s="669"/>
      <c r="CY37" s="670"/>
      <c r="CZ37" s="641">
        <v>0.4</v>
      </c>
      <c r="DA37" s="667"/>
      <c r="DB37" s="667"/>
      <c r="DC37" s="671"/>
      <c r="DD37" s="645">
        <v>337218</v>
      </c>
      <c r="DE37" s="669"/>
      <c r="DF37" s="669"/>
      <c r="DG37" s="669"/>
      <c r="DH37" s="669"/>
      <c r="DI37" s="669"/>
      <c r="DJ37" s="669"/>
      <c r="DK37" s="670"/>
      <c r="DL37" s="645">
        <v>304588</v>
      </c>
      <c r="DM37" s="669"/>
      <c r="DN37" s="669"/>
      <c r="DO37" s="669"/>
      <c r="DP37" s="669"/>
      <c r="DQ37" s="669"/>
      <c r="DR37" s="669"/>
      <c r="DS37" s="669"/>
      <c r="DT37" s="669"/>
      <c r="DU37" s="669"/>
      <c r="DV37" s="670"/>
      <c r="DW37" s="641">
        <v>0.7</v>
      </c>
      <c r="DX37" s="667"/>
      <c r="DY37" s="667"/>
      <c r="DZ37" s="667"/>
      <c r="EA37" s="667"/>
      <c r="EB37" s="667"/>
      <c r="EC37" s="668"/>
    </row>
    <row r="38" spans="2:133" ht="11.25" customHeight="1" x14ac:dyDescent="0.2">
      <c r="B38" s="633" t="s">
        <v>338</v>
      </c>
      <c r="C38" s="634"/>
      <c r="D38" s="634"/>
      <c r="E38" s="634"/>
      <c r="F38" s="634"/>
      <c r="G38" s="634"/>
      <c r="H38" s="634"/>
      <c r="I38" s="634"/>
      <c r="J38" s="634"/>
      <c r="K38" s="634"/>
      <c r="L38" s="634"/>
      <c r="M38" s="634"/>
      <c r="N38" s="634"/>
      <c r="O38" s="634"/>
      <c r="P38" s="634"/>
      <c r="Q38" s="635"/>
      <c r="R38" s="636">
        <v>464000</v>
      </c>
      <c r="S38" s="637"/>
      <c r="T38" s="637"/>
      <c r="U38" s="637"/>
      <c r="V38" s="637"/>
      <c r="W38" s="637"/>
      <c r="X38" s="637"/>
      <c r="Y38" s="638"/>
      <c r="Z38" s="639">
        <v>0.6</v>
      </c>
      <c r="AA38" s="639"/>
      <c r="AB38" s="639"/>
      <c r="AC38" s="639"/>
      <c r="AD38" s="640" t="s">
        <v>179</v>
      </c>
      <c r="AE38" s="640"/>
      <c r="AF38" s="640"/>
      <c r="AG38" s="640"/>
      <c r="AH38" s="640"/>
      <c r="AI38" s="640"/>
      <c r="AJ38" s="640"/>
      <c r="AK38" s="640"/>
      <c r="AL38" s="641" t="s">
        <v>238</v>
      </c>
      <c r="AM38" s="642"/>
      <c r="AN38" s="642"/>
      <c r="AO38" s="643"/>
      <c r="AQ38" s="699" t="s">
        <v>339</v>
      </c>
      <c r="AR38" s="700"/>
      <c r="AS38" s="700"/>
      <c r="AT38" s="700"/>
      <c r="AU38" s="700"/>
      <c r="AV38" s="700"/>
      <c r="AW38" s="700"/>
      <c r="AX38" s="700"/>
      <c r="AY38" s="701"/>
      <c r="AZ38" s="636">
        <v>72210</v>
      </c>
      <c r="BA38" s="637"/>
      <c r="BB38" s="637"/>
      <c r="BC38" s="637"/>
      <c r="BD38" s="669"/>
      <c r="BE38" s="669"/>
      <c r="BF38" s="691"/>
      <c r="BG38" s="633" t="s">
        <v>340</v>
      </c>
      <c r="BH38" s="634"/>
      <c r="BI38" s="634"/>
      <c r="BJ38" s="634"/>
      <c r="BK38" s="634"/>
      <c r="BL38" s="634"/>
      <c r="BM38" s="634"/>
      <c r="BN38" s="634"/>
      <c r="BO38" s="634"/>
      <c r="BP38" s="634"/>
      <c r="BQ38" s="634"/>
      <c r="BR38" s="634"/>
      <c r="BS38" s="634"/>
      <c r="BT38" s="634"/>
      <c r="BU38" s="635"/>
      <c r="BV38" s="636">
        <v>19609</v>
      </c>
      <c r="BW38" s="637"/>
      <c r="BX38" s="637"/>
      <c r="BY38" s="637"/>
      <c r="BZ38" s="637"/>
      <c r="CA38" s="637"/>
      <c r="CB38" s="646"/>
      <c r="CD38" s="633" t="s">
        <v>341</v>
      </c>
      <c r="CE38" s="634"/>
      <c r="CF38" s="634"/>
      <c r="CG38" s="634"/>
      <c r="CH38" s="634"/>
      <c r="CI38" s="634"/>
      <c r="CJ38" s="634"/>
      <c r="CK38" s="634"/>
      <c r="CL38" s="634"/>
      <c r="CM38" s="634"/>
      <c r="CN38" s="634"/>
      <c r="CO38" s="634"/>
      <c r="CP38" s="634"/>
      <c r="CQ38" s="635"/>
      <c r="CR38" s="636">
        <v>5177527</v>
      </c>
      <c r="CS38" s="637"/>
      <c r="CT38" s="637"/>
      <c r="CU38" s="637"/>
      <c r="CV38" s="637"/>
      <c r="CW38" s="637"/>
      <c r="CX38" s="637"/>
      <c r="CY38" s="638"/>
      <c r="CZ38" s="641">
        <v>6.9</v>
      </c>
      <c r="DA38" s="667"/>
      <c r="DB38" s="667"/>
      <c r="DC38" s="671"/>
      <c r="DD38" s="645">
        <v>4545638</v>
      </c>
      <c r="DE38" s="637"/>
      <c r="DF38" s="637"/>
      <c r="DG38" s="637"/>
      <c r="DH38" s="637"/>
      <c r="DI38" s="637"/>
      <c r="DJ38" s="637"/>
      <c r="DK38" s="638"/>
      <c r="DL38" s="645">
        <v>3305437</v>
      </c>
      <c r="DM38" s="637"/>
      <c r="DN38" s="637"/>
      <c r="DO38" s="637"/>
      <c r="DP38" s="637"/>
      <c r="DQ38" s="637"/>
      <c r="DR38" s="637"/>
      <c r="DS38" s="637"/>
      <c r="DT38" s="637"/>
      <c r="DU38" s="637"/>
      <c r="DV38" s="638"/>
      <c r="DW38" s="641">
        <v>7.1</v>
      </c>
      <c r="DX38" s="667"/>
      <c r="DY38" s="667"/>
      <c r="DZ38" s="667"/>
      <c r="EA38" s="667"/>
      <c r="EB38" s="667"/>
      <c r="EC38" s="668"/>
    </row>
    <row r="39" spans="2:133" ht="11.25" customHeight="1" x14ac:dyDescent="0.2">
      <c r="B39" s="633" t="s">
        <v>342</v>
      </c>
      <c r="C39" s="634"/>
      <c r="D39" s="634"/>
      <c r="E39" s="634"/>
      <c r="F39" s="634"/>
      <c r="G39" s="634"/>
      <c r="H39" s="634"/>
      <c r="I39" s="634"/>
      <c r="J39" s="634"/>
      <c r="K39" s="634"/>
      <c r="L39" s="634"/>
      <c r="M39" s="634"/>
      <c r="N39" s="634"/>
      <c r="O39" s="634"/>
      <c r="P39" s="634"/>
      <c r="Q39" s="635"/>
      <c r="R39" s="636" t="s">
        <v>179</v>
      </c>
      <c r="S39" s="637"/>
      <c r="T39" s="637"/>
      <c r="U39" s="637"/>
      <c r="V39" s="637"/>
      <c r="W39" s="637"/>
      <c r="X39" s="637"/>
      <c r="Y39" s="638"/>
      <c r="Z39" s="639" t="s">
        <v>179</v>
      </c>
      <c r="AA39" s="639"/>
      <c r="AB39" s="639"/>
      <c r="AC39" s="639"/>
      <c r="AD39" s="640" t="s">
        <v>238</v>
      </c>
      <c r="AE39" s="640"/>
      <c r="AF39" s="640"/>
      <c r="AG39" s="640"/>
      <c r="AH39" s="640"/>
      <c r="AI39" s="640"/>
      <c r="AJ39" s="640"/>
      <c r="AK39" s="640"/>
      <c r="AL39" s="641" t="s">
        <v>179</v>
      </c>
      <c r="AM39" s="642"/>
      <c r="AN39" s="642"/>
      <c r="AO39" s="643"/>
      <c r="AQ39" s="699" t="s">
        <v>343</v>
      </c>
      <c r="AR39" s="700"/>
      <c r="AS39" s="700"/>
      <c r="AT39" s="700"/>
      <c r="AU39" s="700"/>
      <c r="AV39" s="700"/>
      <c r="AW39" s="700"/>
      <c r="AX39" s="700"/>
      <c r="AY39" s="701"/>
      <c r="AZ39" s="636">
        <v>35047</v>
      </c>
      <c r="BA39" s="637"/>
      <c r="BB39" s="637"/>
      <c r="BC39" s="637"/>
      <c r="BD39" s="669"/>
      <c r="BE39" s="669"/>
      <c r="BF39" s="691"/>
      <c r="BG39" s="633" t="s">
        <v>344</v>
      </c>
      <c r="BH39" s="634"/>
      <c r="BI39" s="634"/>
      <c r="BJ39" s="634"/>
      <c r="BK39" s="634"/>
      <c r="BL39" s="634"/>
      <c r="BM39" s="634"/>
      <c r="BN39" s="634"/>
      <c r="BO39" s="634"/>
      <c r="BP39" s="634"/>
      <c r="BQ39" s="634"/>
      <c r="BR39" s="634"/>
      <c r="BS39" s="634"/>
      <c r="BT39" s="634"/>
      <c r="BU39" s="635"/>
      <c r="BV39" s="636">
        <v>26637</v>
      </c>
      <c r="BW39" s="637"/>
      <c r="BX39" s="637"/>
      <c r="BY39" s="637"/>
      <c r="BZ39" s="637"/>
      <c r="CA39" s="637"/>
      <c r="CB39" s="646"/>
      <c r="CD39" s="633" t="s">
        <v>345</v>
      </c>
      <c r="CE39" s="634"/>
      <c r="CF39" s="634"/>
      <c r="CG39" s="634"/>
      <c r="CH39" s="634"/>
      <c r="CI39" s="634"/>
      <c r="CJ39" s="634"/>
      <c r="CK39" s="634"/>
      <c r="CL39" s="634"/>
      <c r="CM39" s="634"/>
      <c r="CN39" s="634"/>
      <c r="CO39" s="634"/>
      <c r="CP39" s="634"/>
      <c r="CQ39" s="635"/>
      <c r="CR39" s="636">
        <v>4281250</v>
      </c>
      <c r="CS39" s="669"/>
      <c r="CT39" s="669"/>
      <c r="CU39" s="669"/>
      <c r="CV39" s="669"/>
      <c r="CW39" s="669"/>
      <c r="CX39" s="669"/>
      <c r="CY39" s="670"/>
      <c r="CZ39" s="641">
        <v>5.7</v>
      </c>
      <c r="DA39" s="667"/>
      <c r="DB39" s="667"/>
      <c r="DC39" s="671"/>
      <c r="DD39" s="645">
        <v>4256794</v>
      </c>
      <c r="DE39" s="669"/>
      <c r="DF39" s="669"/>
      <c r="DG39" s="669"/>
      <c r="DH39" s="669"/>
      <c r="DI39" s="669"/>
      <c r="DJ39" s="669"/>
      <c r="DK39" s="670"/>
      <c r="DL39" s="645" t="s">
        <v>179</v>
      </c>
      <c r="DM39" s="669"/>
      <c r="DN39" s="669"/>
      <c r="DO39" s="669"/>
      <c r="DP39" s="669"/>
      <c r="DQ39" s="669"/>
      <c r="DR39" s="669"/>
      <c r="DS39" s="669"/>
      <c r="DT39" s="669"/>
      <c r="DU39" s="669"/>
      <c r="DV39" s="670"/>
      <c r="DW39" s="641" t="s">
        <v>238</v>
      </c>
      <c r="DX39" s="667"/>
      <c r="DY39" s="667"/>
      <c r="DZ39" s="667"/>
      <c r="EA39" s="667"/>
      <c r="EB39" s="667"/>
      <c r="EC39" s="668"/>
    </row>
    <row r="40" spans="2:133" ht="11.25" customHeight="1" x14ac:dyDescent="0.2">
      <c r="B40" s="633" t="s">
        <v>346</v>
      </c>
      <c r="C40" s="634"/>
      <c r="D40" s="634"/>
      <c r="E40" s="634"/>
      <c r="F40" s="634"/>
      <c r="G40" s="634"/>
      <c r="H40" s="634"/>
      <c r="I40" s="634"/>
      <c r="J40" s="634"/>
      <c r="K40" s="634"/>
      <c r="L40" s="634"/>
      <c r="M40" s="634"/>
      <c r="N40" s="634"/>
      <c r="O40" s="634"/>
      <c r="P40" s="634"/>
      <c r="Q40" s="635"/>
      <c r="R40" s="636" t="s">
        <v>179</v>
      </c>
      <c r="S40" s="637"/>
      <c r="T40" s="637"/>
      <c r="U40" s="637"/>
      <c r="V40" s="637"/>
      <c r="W40" s="637"/>
      <c r="X40" s="637"/>
      <c r="Y40" s="638"/>
      <c r="Z40" s="639" t="s">
        <v>179</v>
      </c>
      <c r="AA40" s="639"/>
      <c r="AB40" s="639"/>
      <c r="AC40" s="639"/>
      <c r="AD40" s="640" t="s">
        <v>179</v>
      </c>
      <c r="AE40" s="640"/>
      <c r="AF40" s="640"/>
      <c r="AG40" s="640"/>
      <c r="AH40" s="640"/>
      <c r="AI40" s="640"/>
      <c r="AJ40" s="640"/>
      <c r="AK40" s="640"/>
      <c r="AL40" s="641" t="s">
        <v>179</v>
      </c>
      <c r="AM40" s="642"/>
      <c r="AN40" s="642"/>
      <c r="AO40" s="643"/>
      <c r="AQ40" s="699" t="s">
        <v>347</v>
      </c>
      <c r="AR40" s="700"/>
      <c r="AS40" s="700"/>
      <c r="AT40" s="700"/>
      <c r="AU40" s="700"/>
      <c r="AV40" s="700"/>
      <c r="AW40" s="700"/>
      <c r="AX40" s="700"/>
      <c r="AY40" s="701"/>
      <c r="AZ40" s="636" t="s">
        <v>179</v>
      </c>
      <c r="BA40" s="637"/>
      <c r="BB40" s="637"/>
      <c r="BC40" s="637"/>
      <c r="BD40" s="669"/>
      <c r="BE40" s="669"/>
      <c r="BF40" s="691"/>
      <c r="BG40" s="684" t="s">
        <v>348</v>
      </c>
      <c r="BH40" s="685"/>
      <c r="BI40" s="685"/>
      <c r="BJ40" s="685"/>
      <c r="BK40" s="685"/>
      <c r="BL40" s="217"/>
      <c r="BM40" s="634" t="s">
        <v>349</v>
      </c>
      <c r="BN40" s="634"/>
      <c r="BO40" s="634"/>
      <c r="BP40" s="634"/>
      <c r="BQ40" s="634"/>
      <c r="BR40" s="634"/>
      <c r="BS40" s="634"/>
      <c r="BT40" s="634"/>
      <c r="BU40" s="635"/>
      <c r="BV40" s="636">
        <v>119</v>
      </c>
      <c r="BW40" s="637"/>
      <c r="BX40" s="637"/>
      <c r="BY40" s="637"/>
      <c r="BZ40" s="637"/>
      <c r="CA40" s="637"/>
      <c r="CB40" s="646"/>
      <c r="CD40" s="633" t="s">
        <v>350</v>
      </c>
      <c r="CE40" s="634"/>
      <c r="CF40" s="634"/>
      <c r="CG40" s="634"/>
      <c r="CH40" s="634"/>
      <c r="CI40" s="634"/>
      <c r="CJ40" s="634"/>
      <c r="CK40" s="634"/>
      <c r="CL40" s="634"/>
      <c r="CM40" s="634"/>
      <c r="CN40" s="634"/>
      <c r="CO40" s="634"/>
      <c r="CP40" s="634"/>
      <c r="CQ40" s="635"/>
      <c r="CR40" s="636">
        <v>27266</v>
      </c>
      <c r="CS40" s="637"/>
      <c r="CT40" s="637"/>
      <c r="CU40" s="637"/>
      <c r="CV40" s="637"/>
      <c r="CW40" s="637"/>
      <c r="CX40" s="637"/>
      <c r="CY40" s="638"/>
      <c r="CZ40" s="641">
        <v>0</v>
      </c>
      <c r="DA40" s="667"/>
      <c r="DB40" s="667"/>
      <c r="DC40" s="671"/>
      <c r="DD40" s="645">
        <v>27266</v>
      </c>
      <c r="DE40" s="637"/>
      <c r="DF40" s="637"/>
      <c r="DG40" s="637"/>
      <c r="DH40" s="637"/>
      <c r="DI40" s="637"/>
      <c r="DJ40" s="637"/>
      <c r="DK40" s="638"/>
      <c r="DL40" s="645">
        <v>23765</v>
      </c>
      <c r="DM40" s="637"/>
      <c r="DN40" s="637"/>
      <c r="DO40" s="637"/>
      <c r="DP40" s="637"/>
      <c r="DQ40" s="637"/>
      <c r="DR40" s="637"/>
      <c r="DS40" s="637"/>
      <c r="DT40" s="637"/>
      <c r="DU40" s="637"/>
      <c r="DV40" s="638"/>
      <c r="DW40" s="641">
        <v>0.1</v>
      </c>
      <c r="DX40" s="667"/>
      <c r="DY40" s="667"/>
      <c r="DZ40" s="667"/>
      <c r="EA40" s="667"/>
      <c r="EB40" s="667"/>
      <c r="EC40" s="668"/>
    </row>
    <row r="41" spans="2:133" ht="11.25" customHeight="1" x14ac:dyDescent="0.2">
      <c r="B41" s="657" t="s">
        <v>351</v>
      </c>
      <c r="C41" s="658"/>
      <c r="D41" s="658"/>
      <c r="E41" s="658"/>
      <c r="F41" s="658"/>
      <c r="G41" s="658"/>
      <c r="H41" s="658"/>
      <c r="I41" s="658"/>
      <c r="J41" s="658"/>
      <c r="K41" s="658"/>
      <c r="L41" s="658"/>
      <c r="M41" s="658"/>
      <c r="N41" s="658"/>
      <c r="O41" s="658"/>
      <c r="P41" s="658"/>
      <c r="Q41" s="659"/>
      <c r="R41" s="708">
        <v>79229283</v>
      </c>
      <c r="S41" s="709"/>
      <c r="T41" s="709"/>
      <c r="U41" s="709"/>
      <c r="V41" s="709"/>
      <c r="W41" s="709"/>
      <c r="X41" s="709"/>
      <c r="Y41" s="713"/>
      <c r="Z41" s="714">
        <v>100</v>
      </c>
      <c r="AA41" s="714"/>
      <c r="AB41" s="714"/>
      <c r="AC41" s="714"/>
      <c r="AD41" s="715">
        <v>46303121</v>
      </c>
      <c r="AE41" s="715"/>
      <c r="AF41" s="715"/>
      <c r="AG41" s="715"/>
      <c r="AH41" s="715"/>
      <c r="AI41" s="715"/>
      <c r="AJ41" s="715"/>
      <c r="AK41" s="715"/>
      <c r="AL41" s="716">
        <v>100</v>
      </c>
      <c r="AM41" s="696"/>
      <c r="AN41" s="696"/>
      <c r="AO41" s="717"/>
      <c r="AQ41" s="699" t="s">
        <v>352</v>
      </c>
      <c r="AR41" s="700"/>
      <c r="AS41" s="700"/>
      <c r="AT41" s="700"/>
      <c r="AU41" s="700"/>
      <c r="AV41" s="700"/>
      <c r="AW41" s="700"/>
      <c r="AX41" s="700"/>
      <c r="AY41" s="701"/>
      <c r="AZ41" s="636">
        <v>1862521</v>
      </c>
      <c r="BA41" s="637"/>
      <c r="BB41" s="637"/>
      <c r="BC41" s="637"/>
      <c r="BD41" s="669"/>
      <c r="BE41" s="669"/>
      <c r="BF41" s="691"/>
      <c r="BG41" s="684"/>
      <c r="BH41" s="685"/>
      <c r="BI41" s="685"/>
      <c r="BJ41" s="685"/>
      <c r="BK41" s="685"/>
      <c r="BL41" s="217"/>
      <c r="BM41" s="634" t="s">
        <v>353</v>
      </c>
      <c r="BN41" s="634"/>
      <c r="BO41" s="634"/>
      <c r="BP41" s="634"/>
      <c r="BQ41" s="634"/>
      <c r="BR41" s="634"/>
      <c r="BS41" s="634"/>
      <c r="BT41" s="634"/>
      <c r="BU41" s="635"/>
      <c r="BV41" s="636" t="s">
        <v>179</v>
      </c>
      <c r="BW41" s="637"/>
      <c r="BX41" s="637"/>
      <c r="BY41" s="637"/>
      <c r="BZ41" s="637"/>
      <c r="CA41" s="637"/>
      <c r="CB41" s="646"/>
      <c r="CD41" s="633" t="s">
        <v>354</v>
      </c>
      <c r="CE41" s="634"/>
      <c r="CF41" s="634"/>
      <c r="CG41" s="634"/>
      <c r="CH41" s="634"/>
      <c r="CI41" s="634"/>
      <c r="CJ41" s="634"/>
      <c r="CK41" s="634"/>
      <c r="CL41" s="634"/>
      <c r="CM41" s="634"/>
      <c r="CN41" s="634"/>
      <c r="CO41" s="634"/>
      <c r="CP41" s="634"/>
      <c r="CQ41" s="635"/>
      <c r="CR41" s="636" t="s">
        <v>179</v>
      </c>
      <c r="CS41" s="669"/>
      <c r="CT41" s="669"/>
      <c r="CU41" s="669"/>
      <c r="CV41" s="669"/>
      <c r="CW41" s="669"/>
      <c r="CX41" s="669"/>
      <c r="CY41" s="670"/>
      <c r="CZ41" s="641" t="s">
        <v>238</v>
      </c>
      <c r="DA41" s="667"/>
      <c r="DB41" s="667"/>
      <c r="DC41" s="671"/>
      <c r="DD41" s="645" t="s">
        <v>179</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355</v>
      </c>
      <c r="AR42" s="706"/>
      <c r="AS42" s="706"/>
      <c r="AT42" s="706"/>
      <c r="AU42" s="706"/>
      <c r="AV42" s="706"/>
      <c r="AW42" s="706"/>
      <c r="AX42" s="706"/>
      <c r="AY42" s="707"/>
      <c r="AZ42" s="708">
        <v>3279959</v>
      </c>
      <c r="BA42" s="709"/>
      <c r="BB42" s="709"/>
      <c r="BC42" s="709"/>
      <c r="BD42" s="695"/>
      <c r="BE42" s="695"/>
      <c r="BF42" s="697"/>
      <c r="BG42" s="686"/>
      <c r="BH42" s="687"/>
      <c r="BI42" s="687"/>
      <c r="BJ42" s="687"/>
      <c r="BK42" s="687"/>
      <c r="BL42" s="218"/>
      <c r="BM42" s="658" t="s">
        <v>356</v>
      </c>
      <c r="BN42" s="658"/>
      <c r="BO42" s="658"/>
      <c r="BP42" s="658"/>
      <c r="BQ42" s="658"/>
      <c r="BR42" s="658"/>
      <c r="BS42" s="658"/>
      <c r="BT42" s="658"/>
      <c r="BU42" s="659"/>
      <c r="BV42" s="708">
        <v>318</v>
      </c>
      <c r="BW42" s="709"/>
      <c r="BX42" s="709"/>
      <c r="BY42" s="709"/>
      <c r="BZ42" s="709"/>
      <c r="CA42" s="709"/>
      <c r="CB42" s="718"/>
      <c r="CD42" s="633" t="s">
        <v>357</v>
      </c>
      <c r="CE42" s="634"/>
      <c r="CF42" s="634"/>
      <c r="CG42" s="634"/>
      <c r="CH42" s="634"/>
      <c r="CI42" s="634"/>
      <c r="CJ42" s="634"/>
      <c r="CK42" s="634"/>
      <c r="CL42" s="634"/>
      <c r="CM42" s="634"/>
      <c r="CN42" s="634"/>
      <c r="CO42" s="634"/>
      <c r="CP42" s="634"/>
      <c r="CQ42" s="635"/>
      <c r="CR42" s="636">
        <v>5851115</v>
      </c>
      <c r="CS42" s="669"/>
      <c r="CT42" s="669"/>
      <c r="CU42" s="669"/>
      <c r="CV42" s="669"/>
      <c r="CW42" s="669"/>
      <c r="CX42" s="669"/>
      <c r="CY42" s="670"/>
      <c r="CZ42" s="641">
        <v>7.8</v>
      </c>
      <c r="DA42" s="667"/>
      <c r="DB42" s="667"/>
      <c r="DC42" s="671"/>
      <c r="DD42" s="645">
        <v>3299027</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358</v>
      </c>
      <c r="CD43" s="633" t="s">
        <v>359</v>
      </c>
      <c r="CE43" s="634"/>
      <c r="CF43" s="634"/>
      <c r="CG43" s="634"/>
      <c r="CH43" s="634"/>
      <c r="CI43" s="634"/>
      <c r="CJ43" s="634"/>
      <c r="CK43" s="634"/>
      <c r="CL43" s="634"/>
      <c r="CM43" s="634"/>
      <c r="CN43" s="634"/>
      <c r="CO43" s="634"/>
      <c r="CP43" s="634"/>
      <c r="CQ43" s="635"/>
      <c r="CR43" s="636">
        <v>91919</v>
      </c>
      <c r="CS43" s="669"/>
      <c r="CT43" s="669"/>
      <c r="CU43" s="669"/>
      <c r="CV43" s="669"/>
      <c r="CW43" s="669"/>
      <c r="CX43" s="669"/>
      <c r="CY43" s="670"/>
      <c r="CZ43" s="641">
        <v>0.1</v>
      </c>
      <c r="DA43" s="667"/>
      <c r="DB43" s="667"/>
      <c r="DC43" s="671"/>
      <c r="DD43" s="645">
        <v>91919</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360</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308</v>
      </c>
      <c r="CE44" s="673"/>
      <c r="CF44" s="633" t="s">
        <v>361</v>
      </c>
      <c r="CG44" s="634"/>
      <c r="CH44" s="634"/>
      <c r="CI44" s="634"/>
      <c r="CJ44" s="634"/>
      <c r="CK44" s="634"/>
      <c r="CL44" s="634"/>
      <c r="CM44" s="634"/>
      <c r="CN44" s="634"/>
      <c r="CO44" s="634"/>
      <c r="CP44" s="634"/>
      <c r="CQ44" s="635"/>
      <c r="CR44" s="636">
        <v>5851115</v>
      </c>
      <c r="CS44" s="637"/>
      <c r="CT44" s="637"/>
      <c r="CU44" s="637"/>
      <c r="CV44" s="637"/>
      <c r="CW44" s="637"/>
      <c r="CX44" s="637"/>
      <c r="CY44" s="638"/>
      <c r="CZ44" s="641">
        <v>7.8</v>
      </c>
      <c r="DA44" s="642"/>
      <c r="DB44" s="642"/>
      <c r="DC44" s="648"/>
      <c r="DD44" s="645">
        <v>3299027</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362</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363</v>
      </c>
      <c r="CG45" s="634"/>
      <c r="CH45" s="634"/>
      <c r="CI45" s="634"/>
      <c r="CJ45" s="634"/>
      <c r="CK45" s="634"/>
      <c r="CL45" s="634"/>
      <c r="CM45" s="634"/>
      <c r="CN45" s="634"/>
      <c r="CO45" s="634"/>
      <c r="CP45" s="634"/>
      <c r="CQ45" s="635"/>
      <c r="CR45" s="636">
        <v>744333</v>
      </c>
      <c r="CS45" s="669"/>
      <c r="CT45" s="669"/>
      <c r="CU45" s="669"/>
      <c r="CV45" s="669"/>
      <c r="CW45" s="669"/>
      <c r="CX45" s="669"/>
      <c r="CY45" s="670"/>
      <c r="CZ45" s="641">
        <v>1</v>
      </c>
      <c r="DA45" s="667"/>
      <c r="DB45" s="667"/>
      <c r="DC45" s="671"/>
      <c r="DD45" s="645">
        <v>393955</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364</v>
      </c>
      <c r="CG46" s="634"/>
      <c r="CH46" s="634"/>
      <c r="CI46" s="634"/>
      <c r="CJ46" s="634"/>
      <c r="CK46" s="634"/>
      <c r="CL46" s="634"/>
      <c r="CM46" s="634"/>
      <c r="CN46" s="634"/>
      <c r="CO46" s="634"/>
      <c r="CP46" s="634"/>
      <c r="CQ46" s="635"/>
      <c r="CR46" s="636">
        <v>5106782</v>
      </c>
      <c r="CS46" s="637"/>
      <c r="CT46" s="637"/>
      <c r="CU46" s="637"/>
      <c r="CV46" s="637"/>
      <c r="CW46" s="637"/>
      <c r="CX46" s="637"/>
      <c r="CY46" s="638"/>
      <c r="CZ46" s="641">
        <v>6.8</v>
      </c>
      <c r="DA46" s="642"/>
      <c r="DB46" s="642"/>
      <c r="DC46" s="648"/>
      <c r="DD46" s="645">
        <v>2905072</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365</v>
      </c>
      <c r="CG47" s="634"/>
      <c r="CH47" s="634"/>
      <c r="CI47" s="634"/>
      <c r="CJ47" s="634"/>
      <c r="CK47" s="634"/>
      <c r="CL47" s="634"/>
      <c r="CM47" s="634"/>
      <c r="CN47" s="634"/>
      <c r="CO47" s="634"/>
      <c r="CP47" s="634"/>
      <c r="CQ47" s="635"/>
      <c r="CR47" s="636" t="s">
        <v>179</v>
      </c>
      <c r="CS47" s="669"/>
      <c r="CT47" s="669"/>
      <c r="CU47" s="669"/>
      <c r="CV47" s="669"/>
      <c r="CW47" s="669"/>
      <c r="CX47" s="669"/>
      <c r="CY47" s="670"/>
      <c r="CZ47" s="641" t="s">
        <v>238</v>
      </c>
      <c r="DA47" s="667"/>
      <c r="DB47" s="667"/>
      <c r="DC47" s="671"/>
      <c r="DD47" s="645" t="s">
        <v>238</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366</v>
      </c>
      <c r="CG48" s="634"/>
      <c r="CH48" s="634"/>
      <c r="CI48" s="634"/>
      <c r="CJ48" s="634"/>
      <c r="CK48" s="634"/>
      <c r="CL48" s="634"/>
      <c r="CM48" s="634"/>
      <c r="CN48" s="634"/>
      <c r="CO48" s="634"/>
      <c r="CP48" s="634"/>
      <c r="CQ48" s="635"/>
      <c r="CR48" s="636" t="s">
        <v>179</v>
      </c>
      <c r="CS48" s="637"/>
      <c r="CT48" s="637"/>
      <c r="CU48" s="637"/>
      <c r="CV48" s="637"/>
      <c r="CW48" s="637"/>
      <c r="CX48" s="637"/>
      <c r="CY48" s="638"/>
      <c r="CZ48" s="641" t="s">
        <v>179</v>
      </c>
      <c r="DA48" s="642"/>
      <c r="DB48" s="642"/>
      <c r="DC48" s="648"/>
      <c r="DD48" s="645" t="s">
        <v>179</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367</v>
      </c>
      <c r="CE49" s="658"/>
      <c r="CF49" s="658"/>
      <c r="CG49" s="658"/>
      <c r="CH49" s="658"/>
      <c r="CI49" s="658"/>
      <c r="CJ49" s="658"/>
      <c r="CK49" s="658"/>
      <c r="CL49" s="658"/>
      <c r="CM49" s="658"/>
      <c r="CN49" s="658"/>
      <c r="CO49" s="658"/>
      <c r="CP49" s="658"/>
      <c r="CQ49" s="659"/>
      <c r="CR49" s="708">
        <v>75071425</v>
      </c>
      <c r="CS49" s="695"/>
      <c r="CT49" s="695"/>
      <c r="CU49" s="695"/>
      <c r="CV49" s="695"/>
      <c r="CW49" s="695"/>
      <c r="CX49" s="695"/>
      <c r="CY49" s="724"/>
      <c r="CZ49" s="716">
        <v>100</v>
      </c>
      <c r="DA49" s="725"/>
      <c r="DB49" s="725"/>
      <c r="DC49" s="726"/>
      <c r="DD49" s="727">
        <v>50739825</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Ol8K32oRwNr/mOqspjKpjT1sS5IJnrBJZWkDJPwj1v5tSAC2wSsTNyfoG/shODTswyN3STUUfFQjPccz9DYdLw==" saltValue="JcyU7WrTAgM7Ae6L8lrHT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44" orientation="portrait"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368</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369</v>
      </c>
      <c r="DK2" s="736"/>
      <c r="DL2" s="736"/>
      <c r="DM2" s="736"/>
      <c r="DN2" s="736"/>
      <c r="DO2" s="737"/>
      <c r="DP2" s="222"/>
      <c r="DQ2" s="735" t="s">
        <v>370</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371</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372</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373</v>
      </c>
      <c r="B5" s="741"/>
      <c r="C5" s="741"/>
      <c r="D5" s="741"/>
      <c r="E5" s="741"/>
      <c r="F5" s="741"/>
      <c r="G5" s="741"/>
      <c r="H5" s="741"/>
      <c r="I5" s="741"/>
      <c r="J5" s="741"/>
      <c r="K5" s="741"/>
      <c r="L5" s="741"/>
      <c r="M5" s="741"/>
      <c r="N5" s="741"/>
      <c r="O5" s="741"/>
      <c r="P5" s="742"/>
      <c r="Q5" s="746" t="s">
        <v>374</v>
      </c>
      <c r="R5" s="747"/>
      <c r="S5" s="747"/>
      <c r="T5" s="747"/>
      <c r="U5" s="748"/>
      <c r="V5" s="746" t="s">
        <v>375</v>
      </c>
      <c r="W5" s="747"/>
      <c r="X5" s="747"/>
      <c r="Y5" s="747"/>
      <c r="Z5" s="748"/>
      <c r="AA5" s="746" t="s">
        <v>376</v>
      </c>
      <c r="AB5" s="747"/>
      <c r="AC5" s="747"/>
      <c r="AD5" s="747"/>
      <c r="AE5" s="747"/>
      <c r="AF5" s="752" t="s">
        <v>377</v>
      </c>
      <c r="AG5" s="747"/>
      <c r="AH5" s="747"/>
      <c r="AI5" s="747"/>
      <c r="AJ5" s="753"/>
      <c r="AK5" s="747" t="s">
        <v>378</v>
      </c>
      <c r="AL5" s="747"/>
      <c r="AM5" s="747"/>
      <c r="AN5" s="747"/>
      <c r="AO5" s="748"/>
      <c r="AP5" s="746" t="s">
        <v>379</v>
      </c>
      <c r="AQ5" s="747"/>
      <c r="AR5" s="747"/>
      <c r="AS5" s="747"/>
      <c r="AT5" s="748"/>
      <c r="AU5" s="746" t="s">
        <v>380</v>
      </c>
      <c r="AV5" s="747"/>
      <c r="AW5" s="747"/>
      <c r="AX5" s="747"/>
      <c r="AY5" s="753"/>
      <c r="AZ5" s="226"/>
      <c r="BA5" s="226"/>
      <c r="BB5" s="226"/>
      <c r="BC5" s="226"/>
      <c r="BD5" s="226"/>
      <c r="BE5" s="227"/>
      <c r="BF5" s="227"/>
      <c r="BG5" s="227"/>
      <c r="BH5" s="227"/>
      <c r="BI5" s="227"/>
      <c r="BJ5" s="227"/>
      <c r="BK5" s="227"/>
      <c r="BL5" s="227"/>
      <c r="BM5" s="227"/>
      <c r="BN5" s="227"/>
      <c r="BO5" s="227"/>
      <c r="BP5" s="227"/>
      <c r="BQ5" s="740" t="s">
        <v>381</v>
      </c>
      <c r="BR5" s="741"/>
      <c r="BS5" s="741"/>
      <c r="BT5" s="741"/>
      <c r="BU5" s="741"/>
      <c r="BV5" s="741"/>
      <c r="BW5" s="741"/>
      <c r="BX5" s="741"/>
      <c r="BY5" s="741"/>
      <c r="BZ5" s="741"/>
      <c r="CA5" s="741"/>
      <c r="CB5" s="741"/>
      <c r="CC5" s="741"/>
      <c r="CD5" s="741"/>
      <c r="CE5" s="741"/>
      <c r="CF5" s="741"/>
      <c r="CG5" s="742"/>
      <c r="CH5" s="746" t="s">
        <v>382</v>
      </c>
      <c r="CI5" s="747"/>
      <c r="CJ5" s="747"/>
      <c r="CK5" s="747"/>
      <c r="CL5" s="748"/>
      <c r="CM5" s="746" t="s">
        <v>383</v>
      </c>
      <c r="CN5" s="747"/>
      <c r="CO5" s="747"/>
      <c r="CP5" s="747"/>
      <c r="CQ5" s="748"/>
      <c r="CR5" s="746" t="s">
        <v>384</v>
      </c>
      <c r="CS5" s="747"/>
      <c r="CT5" s="747"/>
      <c r="CU5" s="747"/>
      <c r="CV5" s="748"/>
      <c r="CW5" s="746" t="s">
        <v>385</v>
      </c>
      <c r="CX5" s="747"/>
      <c r="CY5" s="747"/>
      <c r="CZ5" s="747"/>
      <c r="DA5" s="748"/>
      <c r="DB5" s="746" t="s">
        <v>386</v>
      </c>
      <c r="DC5" s="747"/>
      <c r="DD5" s="747"/>
      <c r="DE5" s="747"/>
      <c r="DF5" s="748"/>
      <c r="DG5" s="776" t="s">
        <v>387</v>
      </c>
      <c r="DH5" s="777"/>
      <c r="DI5" s="777"/>
      <c r="DJ5" s="777"/>
      <c r="DK5" s="778"/>
      <c r="DL5" s="776" t="s">
        <v>388</v>
      </c>
      <c r="DM5" s="777"/>
      <c r="DN5" s="777"/>
      <c r="DO5" s="777"/>
      <c r="DP5" s="778"/>
      <c r="DQ5" s="746" t="s">
        <v>389</v>
      </c>
      <c r="DR5" s="747"/>
      <c r="DS5" s="747"/>
      <c r="DT5" s="747"/>
      <c r="DU5" s="748"/>
      <c r="DV5" s="746" t="s">
        <v>380</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390</v>
      </c>
      <c r="C7" s="763"/>
      <c r="D7" s="763"/>
      <c r="E7" s="763"/>
      <c r="F7" s="763"/>
      <c r="G7" s="763"/>
      <c r="H7" s="763"/>
      <c r="I7" s="763"/>
      <c r="J7" s="763"/>
      <c r="K7" s="763"/>
      <c r="L7" s="763"/>
      <c r="M7" s="763"/>
      <c r="N7" s="763"/>
      <c r="O7" s="763"/>
      <c r="P7" s="764"/>
      <c r="Q7" s="765">
        <v>79272</v>
      </c>
      <c r="R7" s="766"/>
      <c r="S7" s="766"/>
      <c r="T7" s="766"/>
      <c r="U7" s="766"/>
      <c r="V7" s="766">
        <v>75114</v>
      </c>
      <c r="W7" s="766"/>
      <c r="X7" s="766"/>
      <c r="Y7" s="766"/>
      <c r="Z7" s="766"/>
      <c r="AA7" s="766">
        <v>4158</v>
      </c>
      <c r="AB7" s="766"/>
      <c r="AC7" s="766"/>
      <c r="AD7" s="766"/>
      <c r="AE7" s="767"/>
      <c r="AF7" s="768">
        <v>3976</v>
      </c>
      <c r="AG7" s="769"/>
      <c r="AH7" s="769"/>
      <c r="AI7" s="769"/>
      <c r="AJ7" s="770"/>
      <c r="AK7" s="771">
        <v>2311</v>
      </c>
      <c r="AL7" s="772"/>
      <c r="AM7" s="772"/>
      <c r="AN7" s="772"/>
      <c r="AO7" s="772"/>
      <c r="AP7" s="772">
        <v>11166</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581</v>
      </c>
      <c r="BT7" s="760"/>
      <c r="BU7" s="760"/>
      <c r="BV7" s="760"/>
      <c r="BW7" s="760"/>
      <c r="BX7" s="760"/>
      <c r="BY7" s="760"/>
      <c r="BZ7" s="760"/>
      <c r="CA7" s="760"/>
      <c r="CB7" s="760"/>
      <c r="CC7" s="760"/>
      <c r="CD7" s="760"/>
      <c r="CE7" s="760"/>
      <c r="CF7" s="760"/>
      <c r="CG7" s="775"/>
      <c r="CH7" s="756">
        <v>-51</v>
      </c>
      <c r="CI7" s="757"/>
      <c r="CJ7" s="757"/>
      <c r="CK7" s="757"/>
      <c r="CL7" s="758"/>
      <c r="CM7" s="756">
        <v>7934</v>
      </c>
      <c r="CN7" s="757"/>
      <c r="CO7" s="757"/>
      <c r="CP7" s="757"/>
      <c r="CQ7" s="758"/>
      <c r="CR7" s="756">
        <v>10</v>
      </c>
      <c r="CS7" s="757"/>
      <c r="CT7" s="757"/>
      <c r="CU7" s="757"/>
      <c r="CV7" s="758"/>
      <c r="CW7" s="756" t="s">
        <v>512</v>
      </c>
      <c r="CX7" s="757"/>
      <c r="CY7" s="757"/>
      <c r="CZ7" s="757"/>
      <c r="DA7" s="758"/>
      <c r="DB7" s="756">
        <v>1985</v>
      </c>
      <c r="DC7" s="757"/>
      <c r="DD7" s="757"/>
      <c r="DE7" s="757"/>
      <c r="DF7" s="758"/>
      <c r="DG7" s="756" t="s">
        <v>512</v>
      </c>
      <c r="DH7" s="757"/>
      <c r="DI7" s="757"/>
      <c r="DJ7" s="757"/>
      <c r="DK7" s="758"/>
      <c r="DL7" s="756" t="s">
        <v>512</v>
      </c>
      <c r="DM7" s="757"/>
      <c r="DN7" s="757"/>
      <c r="DO7" s="757"/>
      <c r="DP7" s="758"/>
      <c r="DQ7" s="756" t="s">
        <v>512</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582</v>
      </c>
      <c r="BT8" s="787"/>
      <c r="BU8" s="787"/>
      <c r="BV8" s="787"/>
      <c r="BW8" s="787"/>
      <c r="BX8" s="787"/>
      <c r="BY8" s="787"/>
      <c r="BZ8" s="787"/>
      <c r="CA8" s="787"/>
      <c r="CB8" s="787"/>
      <c r="CC8" s="787"/>
      <c r="CD8" s="787"/>
      <c r="CE8" s="787"/>
      <c r="CF8" s="787"/>
      <c r="CG8" s="788"/>
      <c r="CH8" s="789">
        <v>133</v>
      </c>
      <c r="CI8" s="790"/>
      <c r="CJ8" s="790"/>
      <c r="CK8" s="790"/>
      <c r="CL8" s="791"/>
      <c r="CM8" s="789">
        <v>1351</v>
      </c>
      <c r="CN8" s="790"/>
      <c r="CO8" s="790"/>
      <c r="CP8" s="790"/>
      <c r="CQ8" s="791"/>
      <c r="CR8" s="789">
        <v>416</v>
      </c>
      <c r="CS8" s="790"/>
      <c r="CT8" s="790"/>
      <c r="CU8" s="790"/>
      <c r="CV8" s="791"/>
      <c r="CW8" s="789">
        <v>47</v>
      </c>
      <c r="CX8" s="790"/>
      <c r="CY8" s="790"/>
      <c r="CZ8" s="790"/>
      <c r="DA8" s="791"/>
      <c r="DB8" s="789" t="s">
        <v>512</v>
      </c>
      <c r="DC8" s="790"/>
      <c r="DD8" s="790"/>
      <c r="DE8" s="790"/>
      <c r="DF8" s="791"/>
      <c r="DG8" s="789" t="s">
        <v>512</v>
      </c>
      <c r="DH8" s="790"/>
      <c r="DI8" s="790"/>
      <c r="DJ8" s="790"/>
      <c r="DK8" s="791"/>
      <c r="DL8" s="789" t="s">
        <v>512</v>
      </c>
      <c r="DM8" s="790"/>
      <c r="DN8" s="790"/>
      <c r="DO8" s="790"/>
      <c r="DP8" s="791"/>
      <c r="DQ8" s="789" t="s">
        <v>512</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t="s">
        <v>583</v>
      </c>
      <c r="BT9" s="787"/>
      <c r="BU9" s="787"/>
      <c r="BV9" s="787"/>
      <c r="BW9" s="787"/>
      <c r="BX9" s="787"/>
      <c r="BY9" s="787"/>
      <c r="BZ9" s="787"/>
      <c r="CA9" s="787"/>
      <c r="CB9" s="787"/>
      <c r="CC9" s="787"/>
      <c r="CD9" s="787"/>
      <c r="CE9" s="787"/>
      <c r="CF9" s="787"/>
      <c r="CG9" s="788"/>
      <c r="CH9" s="789">
        <v>-4</v>
      </c>
      <c r="CI9" s="790"/>
      <c r="CJ9" s="790"/>
      <c r="CK9" s="790"/>
      <c r="CL9" s="791"/>
      <c r="CM9" s="789">
        <v>687</v>
      </c>
      <c r="CN9" s="790"/>
      <c r="CO9" s="790"/>
      <c r="CP9" s="790"/>
      <c r="CQ9" s="791"/>
      <c r="CR9" s="789">
        <v>400</v>
      </c>
      <c r="CS9" s="790"/>
      <c r="CT9" s="790"/>
      <c r="CU9" s="790"/>
      <c r="CV9" s="791"/>
      <c r="CW9" s="789">
        <v>137</v>
      </c>
      <c r="CX9" s="790"/>
      <c r="CY9" s="790"/>
      <c r="CZ9" s="790"/>
      <c r="DA9" s="791"/>
      <c r="DB9" s="789" t="s">
        <v>512</v>
      </c>
      <c r="DC9" s="790"/>
      <c r="DD9" s="790"/>
      <c r="DE9" s="790"/>
      <c r="DF9" s="791"/>
      <c r="DG9" s="789" t="s">
        <v>512</v>
      </c>
      <c r="DH9" s="790"/>
      <c r="DI9" s="790"/>
      <c r="DJ9" s="790"/>
      <c r="DK9" s="791"/>
      <c r="DL9" s="789" t="s">
        <v>512</v>
      </c>
      <c r="DM9" s="790"/>
      <c r="DN9" s="790"/>
      <c r="DO9" s="790"/>
      <c r="DP9" s="791"/>
      <c r="DQ9" s="789" t="s">
        <v>512</v>
      </c>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802" t="s">
        <v>588</v>
      </c>
      <c r="BT10" s="803"/>
      <c r="BU10" s="803"/>
      <c r="BV10" s="803"/>
      <c r="BW10" s="803"/>
      <c r="BX10" s="803"/>
      <c r="BY10" s="803"/>
      <c r="BZ10" s="803"/>
      <c r="CA10" s="803"/>
      <c r="CB10" s="803"/>
      <c r="CC10" s="803"/>
      <c r="CD10" s="803"/>
      <c r="CE10" s="803"/>
      <c r="CF10" s="803"/>
      <c r="CG10" s="804"/>
      <c r="CH10" s="789">
        <v>-57</v>
      </c>
      <c r="CI10" s="790"/>
      <c r="CJ10" s="790"/>
      <c r="CK10" s="790"/>
      <c r="CL10" s="791"/>
      <c r="CM10" s="789">
        <v>1404</v>
      </c>
      <c r="CN10" s="790"/>
      <c r="CO10" s="790"/>
      <c r="CP10" s="790"/>
      <c r="CQ10" s="791"/>
      <c r="CR10" s="789">
        <v>500</v>
      </c>
      <c r="CS10" s="790"/>
      <c r="CT10" s="790"/>
      <c r="CU10" s="790"/>
      <c r="CV10" s="791"/>
      <c r="CW10" s="789" t="s">
        <v>512</v>
      </c>
      <c r="CX10" s="790"/>
      <c r="CY10" s="790"/>
      <c r="CZ10" s="790"/>
      <c r="DA10" s="791"/>
      <c r="DB10" s="789" t="s">
        <v>512</v>
      </c>
      <c r="DC10" s="790"/>
      <c r="DD10" s="790"/>
      <c r="DE10" s="790"/>
      <c r="DF10" s="791"/>
      <c r="DG10" s="789" t="s">
        <v>512</v>
      </c>
      <c r="DH10" s="790"/>
      <c r="DI10" s="790"/>
      <c r="DJ10" s="790"/>
      <c r="DK10" s="791"/>
      <c r="DL10" s="789" t="s">
        <v>512</v>
      </c>
      <c r="DM10" s="790"/>
      <c r="DN10" s="790"/>
      <c r="DO10" s="790"/>
      <c r="DP10" s="791"/>
      <c r="DQ10" s="789" t="s">
        <v>512</v>
      </c>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t="s">
        <v>584</v>
      </c>
      <c r="BT11" s="787"/>
      <c r="BU11" s="787"/>
      <c r="BV11" s="787"/>
      <c r="BW11" s="787"/>
      <c r="BX11" s="787"/>
      <c r="BY11" s="787"/>
      <c r="BZ11" s="787"/>
      <c r="CA11" s="787"/>
      <c r="CB11" s="787"/>
      <c r="CC11" s="787"/>
      <c r="CD11" s="787"/>
      <c r="CE11" s="787"/>
      <c r="CF11" s="787"/>
      <c r="CG11" s="788"/>
      <c r="CH11" s="789">
        <v>-1</v>
      </c>
      <c r="CI11" s="790"/>
      <c r="CJ11" s="790"/>
      <c r="CK11" s="790"/>
      <c r="CL11" s="791"/>
      <c r="CM11" s="789">
        <v>6</v>
      </c>
      <c r="CN11" s="790"/>
      <c r="CO11" s="790"/>
      <c r="CP11" s="790"/>
      <c r="CQ11" s="791"/>
      <c r="CR11" s="789">
        <v>2</v>
      </c>
      <c r="CS11" s="790"/>
      <c r="CT11" s="790"/>
      <c r="CU11" s="790"/>
      <c r="CV11" s="791"/>
      <c r="CW11" s="789">
        <v>0</v>
      </c>
      <c r="CX11" s="790"/>
      <c r="CY11" s="790"/>
      <c r="CZ11" s="790"/>
      <c r="DA11" s="791"/>
      <c r="DB11" s="789" t="s">
        <v>512</v>
      </c>
      <c r="DC11" s="790"/>
      <c r="DD11" s="790"/>
      <c r="DE11" s="790"/>
      <c r="DF11" s="791"/>
      <c r="DG11" s="789" t="s">
        <v>512</v>
      </c>
      <c r="DH11" s="790"/>
      <c r="DI11" s="790"/>
      <c r="DJ11" s="790"/>
      <c r="DK11" s="791"/>
      <c r="DL11" s="789" t="s">
        <v>512</v>
      </c>
      <c r="DM11" s="790"/>
      <c r="DN11" s="790"/>
      <c r="DO11" s="790"/>
      <c r="DP11" s="791"/>
      <c r="DQ11" s="789" t="s">
        <v>512</v>
      </c>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t="s">
        <v>589</v>
      </c>
      <c r="BS12" s="786" t="s">
        <v>585</v>
      </c>
      <c r="BT12" s="787"/>
      <c r="BU12" s="787"/>
      <c r="BV12" s="787"/>
      <c r="BW12" s="787"/>
      <c r="BX12" s="787"/>
      <c r="BY12" s="787"/>
      <c r="BZ12" s="787"/>
      <c r="CA12" s="787"/>
      <c r="CB12" s="787"/>
      <c r="CC12" s="787"/>
      <c r="CD12" s="787"/>
      <c r="CE12" s="787"/>
      <c r="CF12" s="787"/>
      <c r="CG12" s="788"/>
      <c r="CH12" s="789">
        <v>20</v>
      </c>
      <c r="CI12" s="790"/>
      <c r="CJ12" s="790"/>
      <c r="CK12" s="790"/>
      <c r="CL12" s="791"/>
      <c r="CM12" s="789">
        <v>853</v>
      </c>
      <c r="CN12" s="790"/>
      <c r="CO12" s="790"/>
      <c r="CP12" s="790"/>
      <c r="CQ12" s="791"/>
      <c r="CR12" s="789">
        <v>5</v>
      </c>
      <c r="CS12" s="790"/>
      <c r="CT12" s="790"/>
      <c r="CU12" s="790"/>
      <c r="CV12" s="791"/>
      <c r="CW12" s="789">
        <v>18</v>
      </c>
      <c r="CX12" s="790"/>
      <c r="CY12" s="790"/>
      <c r="CZ12" s="790"/>
      <c r="DA12" s="791"/>
      <c r="DB12" s="789" t="s">
        <v>512</v>
      </c>
      <c r="DC12" s="790"/>
      <c r="DD12" s="790"/>
      <c r="DE12" s="790"/>
      <c r="DF12" s="791"/>
      <c r="DG12" s="789">
        <v>7229</v>
      </c>
      <c r="DH12" s="790"/>
      <c r="DI12" s="790"/>
      <c r="DJ12" s="790"/>
      <c r="DK12" s="791"/>
      <c r="DL12" s="789" t="s">
        <v>512</v>
      </c>
      <c r="DM12" s="790"/>
      <c r="DN12" s="790"/>
      <c r="DO12" s="790"/>
      <c r="DP12" s="791"/>
      <c r="DQ12" s="789" t="s">
        <v>512</v>
      </c>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t="s">
        <v>586</v>
      </c>
      <c r="BT13" s="787"/>
      <c r="BU13" s="787"/>
      <c r="BV13" s="787"/>
      <c r="BW13" s="787"/>
      <c r="BX13" s="787"/>
      <c r="BY13" s="787"/>
      <c r="BZ13" s="787"/>
      <c r="CA13" s="787"/>
      <c r="CB13" s="787"/>
      <c r="CC13" s="787"/>
      <c r="CD13" s="787"/>
      <c r="CE13" s="787"/>
      <c r="CF13" s="787"/>
      <c r="CG13" s="788"/>
      <c r="CH13" s="789">
        <v>-2</v>
      </c>
      <c r="CI13" s="790"/>
      <c r="CJ13" s="790"/>
      <c r="CK13" s="790"/>
      <c r="CL13" s="791"/>
      <c r="CM13" s="789">
        <v>11</v>
      </c>
      <c r="CN13" s="790"/>
      <c r="CO13" s="790"/>
      <c r="CP13" s="790"/>
      <c r="CQ13" s="791"/>
      <c r="CR13" s="789">
        <v>3</v>
      </c>
      <c r="CS13" s="790"/>
      <c r="CT13" s="790"/>
      <c r="CU13" s="790"/>
      <c r="CV13" s="791"/>
      <c r="CW13" s="789">
        <v>75</v>
      </c>
      <c r="CX13" s="790"/>
      <c r="CY13" s="790"/>
      <c r="CZ13" s="790"/>
      <c r="DA13" s="791"/>
      <c r="DB13" s="789" t="s">
        <v>512</v>
      </c>
      <c r="DC13" s="790"/>
      <c r="DD13" s="790"/>
      <c r="DE13" s="790"/>
      <c r="DF13" s="791"/>
      <c r="DG13" s="789" t="s">
        <v>512</v>
      </c>
      <c r="DH13" s="790"/>
      <c r="DI13" s="790"/>
      <c r="DJ13" s="790"/>
      <c r="DK13" s="791"/>
      <c r="DL13" s="789" t="s">
        <v>512</v>
      </c>
      <c r="DM13" s="790"/>
      <c r="DN13" s="790"/>
      <c r="DO13" s="790"/>
      <c r="DP13" s="791"/>
      <c r="DQ13" s="789" t="s">
        <v>512</v>
      </c>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t="s">
        <v>587</v>
      </c>
      <c r="BT14" s="787"/>
      <c r="BU14" s="787"/>
      <c r="BV14" s="787"/>
      <c r="BW14" s="787"/>
      <c r="BX14" s="787"/>
      <c r="BY14" s="787"/>
      <c r="BZ14" s="787"/>
      <c r="CA14" s="787"/>
      <c r="CB14" s="787"/>
      <c r="CC14" s="787"/>
      <c r="CD14" s="787"/>
      <c r="CE14" s="787"/>
      <c r="CF14" s="787"/>
      <c r="CG14" s="788"/>
      <c r="CH14" s="789">
        <v>0</v>
      </c>
      <c r="CI14" s="790"/>
      <c r="CJ14" s="790"/>
      <c r="CK14" s="790"/>
      <c r="CL14" s="791"/>
      <c r="CM14" s="789">
        <v>5</v>
      </c>
      <c r="CN14" s="790"/>
      <c r="CO14" s="790"/>
      <c r="CP14" s="790"/>
      <c r="CQ14" s="791"/>
      <c r="CR14" s="789">
        <v>3</v>
      </c>
      <c r="CS14" s="790"/>
      <c r="CT14" s="790"/>
      <c r="CU14" s="790"/>
      <c r="CV14" s="791"/>
      <c r="CW14" s="789" t="s">
        <v>512</v>
      </c>
      <c r="CX14" s="790"/>
      <c r="CY14" s="790"/>
      <c r="CZ14" s="790"/>
      <c r="DA14" s="791"/>
      <c r="DB14" s="789" t="s">
        <v>512</v>
      </c>
      <c r="DC14" s="790"/>
      <c r="DD14" s="790"/>
      <c r="DE14" s="790"/>
      <c r="DF14" s="791"/>
      <c r="DG14" s="789" t="s">
        <v>512</v>
      </c>
      <c r="DH14" s="790"/>
      <c r="DI14" s="790"/>
      <c r="DJ14" s="790"/>
      <c r="DK14" s="791"/>
      <c r="DL14" s="789" t="s">
        <v>512</v>
      </c>
      <c r="DM14" s="790"/>
      <c r="DN14" s="790"/>
      <c r="DO14" s="790"/>
      <c r="DP14" s="791"/>
      <c r="DQ14" s="789" t="s">
        <v>512</v>
      </c>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8"/>
      <c r="R22" s="819"/>
      <c r="S22" s="819"/>
      <c r="T22" s="819"/>
      <c r="U22" s="819"/>
      <c r="V22" s="819"/>
      <c r="W22" s="819"/>
      <c r="X22" s="819"/>
      <c r="Y22" s="819"/>
      <c r="Z22" s="819"/>
      <c r="AA22" s="819"/>
      <c r="AB22" s="819"/>
      <c r="AC22" s="819"/>
      <c r="AD22" s="819"/>
      <c r="AE22" s="820"/>
      <c r="AF22" s="799"/>
      <c r="AG22" s="800"/>
      <c r="AH22" s="800"/>
      <c r="AI22" s="800"/>
      <c r="AJ22" s="801"/>
      <c r="AK22" s="821"/>
      <c r="AL22" s="822"/>
      <c r="AM22" s="822"/>
      <c r="AN22" s="822"/>
      <c r="AO22" s="822"/>
      <c r="AP22" s="822"/>
      <c r="AQ22" s="822"/>
      <c r="AR22" s="822"/>
      <c r="AS22" s="822"/>
      <c r="AT22" s="822"/>
      <c r="AU22" s="823"/>
      <c r="AV22" s="823"/>
      <c r="AW22" s="823"/>
      <c r="AX22" s="823"/>
      <c r="AY22" s="824"/>
      <c r="AZ22" s="825" t="s">
        <v>391</v>
      </c>
      <c r="BA22" s="825"/>
      <c r="BB22" s="825"/>
      <c r="BC22" s="825"/>
      <c r="BD22" s="826"/>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392</v>
      </c>
      <c r="B23" s="805" t="s">
        <v>393</v>
      </c>
      <c r="C23" s="806"/>
      <c r="D23" s="806"/>
      <c r="E23" s="806"/>
      <c r="F23" s="806"/>
      <c r="G23" s="806"/>
      <c r="H23" s="806"/>
      <c r="I23" s="806"/>
      <c r="J23" s="806"/>
      <c r="K23" s="806"/>
      <c r="L23" s="806"/>
      <c r="M23" s="806"/>
      <c r="N23" s="806"/>
      <c r="O23" s="806"/>
      <c r="P23" s="807"/>
      <c r="Q23" s="808">
        <f>SUM(Q7:U22)</f>
        <v>79272</v>
      </c>
      <c r="R23" s="809"/>
      <c r="S23" s="809"/>
      <c r="T23" s="809"/>
      <c r="U23" s="809"/>
      <c r="V23" s="810">
        <f>SUM(V7:Z22)</f>
        <v>75114</v>
      </c>
      <c r="W23" s="811"/>
      <c r="X23" s="811"/>
      <c r="Y23" s="811"/>
      <c r="Z23" s="812"/>
      <c r="AA23" s="810">
        <f>SUM(AA7:AE22)</f>
        <v>4158</v>
      </c>
      <c r="AB23" s="811"/>
      <c r="AC23" s="811"/>
      <c r="AD23" s="811"/>
      <c r="AE23" s="813"/>
      <c r="AF23" s="814">
        <v>3976</v>
      </c>
      <c r="AG23" s="809"/>
      <c r="AH23" s="809"/>
      <c r="AI23" s="809"/>
      <c r="AJ23" s="815"/>
      <c r="AK23" s="816"/>
      <c r="AL23" s="817"/>
      <c r="AM23" s="817"/>
      <c r="AN23" s="817"/>
      <c r="AO23" s="817"/>
      <c r="AP23" s="809">
        <f>SUM(AP7:AT22)</f>
        <v>11166</v>
      </c>
      <c r="AQ23" s="809"/>
      <c r="AR23" s="809"/>
      <c r="AS23" s="809"/>
      <c r="AT23" s="809"/>
      <c r="AU23" s="828"/>
      <c r="AV23" s="828"/>
      <c r="AW23" s="828"/>
      <c r="AX23" s="828"/>
      <c r="AY23" s="829"/>
      <c r="AZ23" s="830" t="s">
        <v>394</v>
      </c>
      <c r="BA23" s="811"/>
      <c r="BB23" s="811"/>
      <c r="BC23" s="811"/>
      <c r="BD23" s="813"/>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7" t="s">
        <v>395</v>
      </c>
      <c r="B24" s="827"/>
      <c r="C24" s="827"/>
      <c r="D24" s="827"/>
      <c r="E24" s="827"/>
      <c r="F24" s="827"/>
      <c r="G24" s="827"/>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27"/>
      <c r="AQ24" s="827"/>
      <c r="AR24" s="827"/>
      <c r="AS24" s="827"/>
      <c r="AT24" s="827"/>
      <c r="AU24" s="827"/>
      <c r="AV24" s="827"/>
      <c r="AW24" s="827"/>
      <c r="AX24" s="827"/>
      <c r="AY24" s="827"/>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396</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373</v>
      </c>
      <c r="B26" s="741"/>
      <c r="C26" s="741"/>
      <c r="D26" s="741"/>
      <c r="E26" s="741"/>
      <c r="F26" s="741"/>
      <c r="G26" s="741"/>
      <c r="H26" s="741"/>
      <c r="I26" s="741"/>
      <c r="J26" s="741"/>
      <c r="K26" s="741"/>
      <c r="L26" s="741"/>
      <c r="M26" s="741"/>
      <c r="N26" s="741"/>
      <c r="O26" s="741"/>
      <c r="P26" s="742"/>
      <c r="Q26" s="746" t="s">
        <v>397</v>
      </c>
      <c r="R26" s="747"/>
      <c r="S26" s="747"/>
      <c r="T26" s="747"/>
      <c r="U26" s="748"/>
      <c r="V26" s="746" t="s">
        <v>398</v>
      </c>
      <c r="W26" s="747"/>
      <c r="X26" s="747"/>
      <c r="Y26" s="747"/>
      <c r="Z26" s="748"/>
      <c r="AA26" s="746" t="s">
        <v>399</v>
      </c>
      <c r="AB26" s="747"/>
      <c r="AC26" s="747"/>
      <c r="AD26" s="747"/>
      <c r="AE26" s="747"/>
      <c r="AF26" s="831" t="s">
        <v>400</v>
      </c>
      <c r="AG26" s="832"/>
      <c r="AH26" s="832"/>
      <c r="AI26" s="832"/>
      <c r="AJ26" s="833"/>
      <c r="AK26" s="747" t="s">
        <v>401</v>
      </c>
      <c r="AL26" s="747"/>
      <c r="AM26" s="747"/>
      <c r="AN26" s="747"/>
      <c r="AO26" s="748"/>
      <c r="AP26" s="746" t="s">
        <v>402</v>
      </c>
      <c r="AQ26" s="747"/>
      <c r="AR26" s="747"/>
      <c r="AS26" s="747"/>
      <c r="AT26" s="748"/>
      <c r="AU26" s="746" t="s">
        <v>403</v>
      </c>
      <c r="AV26" s="747"/>
      <c r="AW26" s="747"/>
      <c r="AX26" s="747"/>
      <c r="AY26" s="748"/>
      <c r="AZ26" s="746" t="s">
        <v>404</v>
      </c>
      <c r="BA26" s="747"/>
      <c r="BB26" s="747"/>
      <c r="BC26" s="747"/>
      <c r="BD26" s="748"/>
      <c r="BE26" s="746" t="s">
        <v>380</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4"/>
      <c r="AG27" s="835"/>
      <c r="AH27" s="835"/>
      <c r="AI27" s="835"/>
      <c r="AJ27" s="836"/>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405</v>
      </c>
      <c r="C28" s="763"/>
      <c r="D28" s="763"/>
      <c r="E28" s="763"/>
      <c r="F28" s="763"/>
      <c r="G28" s="763"/>
      <c r="H28" s="763"/>
      <c r="I28" s="763"/>
      <c r="J28" s="763"/>
      <c r="K28" s="763"/>
      <c r="L28" s="763"/>
      <c r="M28" s="763"/>
      <c r="N28" s="763"/>
      <c r="O28" s="763"/>
      <c r="P28" s="764"/>
      <c r="Q28" s="842">
        <v>13763</v>
      </c>
      <c r="R28" s="843"/>
      <c r="S28" s="843"/>
      <c r="T28" s="843"/>
      <c r="U28" s="843"/>
      <c r="V28" s="843">
        <v>13682</v>
      </c>
      <c r="W28" s="843"/>
      <c r="X28" s="843"/>
      <c r="Y28" s="843"/>
      <c r="Z28" s="843"/>
      <c r="AA28" s="843">
        <v>80</v>
      </c>
      <c r="AB28" s="843"/>
      <c r="AC28" s="843"/>
      <c r="AD28" s="843"/>
      <c r="AE28" s="844"/>
      <c r="AF28" s="845">
        <v>80</v>
      </c>
      <c r="AG28" s="846"/>
      <c r="AH28" s="846"/>
      <c r="AI28" s="846"/>
      <c r="AJ28" s="847"/>
      <c r="AK28" s="848">
        <v>1863</v>
      </c>
      <c r="AL28" s="849"/>
      <c r="AM28" s="849"/>
      <c r="AN28" s="849"/>
      <c r="AO28" s="849"/>
      <c r="AP28" s="850" t="s">
        <v>574</v>
      </c>
      <c r="AQ28" s="851"/>
      <c r="AR28" s="851"/>
      <c r="AS28" s="851"/>
      <c r="AT28" s="852"/>
      <c r="AU28" s="850" t="s">
        <v>574</v>
      </c>
      <c r="AV28" s="851"/>
      <c r="AW28" s="851"/>
      <c r="AX28" s="851"/>
      <c r="AY28" s="852"/>
      <c r="AZ28" s="853" t="s">
        <v>574</v>
      </c>
      <c r="BA28" s="854"/>
      <c r="BB28" s="854"/>
      <c r="BC28" s="854"/>
      <c r="BD28" s="855"/>
      <c r="BE28" s="840"/>
      <c r="BF28" s="840"/>
      <c r="BG28" s="840"/>
      <c r="BH28" s="840"/>
      <c r="BI28" s="841"/>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406</v>
      </c>
      <c r="C29" s="794"/>
      <c r="D29" s="794"/>
      <c r="E29" s="794"/>
      <c r="F29" s="794"/>
      <c r="G29" s="794"/>
      <c r="H29" s="794"/>
      <c r="I29" s="794"/>
      <c r="J29" s="794"/>
      <c r="K29" s="794"/>
      <c r="L29" s="794"/>
      <c r="M29" s="794"/>
      <c r="N29" s="794"/>
      <c r="O29" s="794"/>
      <c r="P29" s="795"/>
      <c r="Q29" s="837">
        <v>4114</v>
      </c>
      <c r="R29" s="838"/>
      <c r="S29" s="838"/>
      <c r="T29" s="838"/>
      <c r="U29" s="838"/>
      <c r="V29" s="838">
        <v>4095</v>
      </c>
      <c r="W29" s="838"/>
      <c r="X29" s="838"/>
      <c r="Y29" s="838"/>
      <c r="Z29" s="838"/>
      <c r="AA29" s="838">
        <v>20</v>
      </c>
      <c r="AB29" s="838"/>
      <c r="AC29" s="838"/>
      <c r="AD29" s="838"/>
      <c r="AE29" s="839"/>
      <c r="AF29" s="799">
        <v>20</v>
      </c>
      <c r="AG29" s="800"/>
      <c r="AH29" s="800"/>
      <c r="AI29" s="800"/>
      <c r="AJ29" s="801"/>
      <c r="AK29" s="852">
        <v>1425</v>
      </c>
      <c r="AL29" s="863"/>
      <c r="AM29" s="863"/>
      <c r="AN29" s="863"/>
      <c r="AO29" s="863"/>
      <c r="AP29" s="850" t="s">
        <v>574</v>
      </c>
      <c r="AQ29" s="851"/>
      <c r="AR29" s="851"/>
      <c r="AS29" s="851"/>
      <c r="AT29" s="852"/>
      <c r="AU29" s="850" t="s">
        <v>574</v>
      </c>
      <c r="AV29" s="851"/>
      <c r="AW29" s="851"/>
      <c r="AX29" s="851"/>
      <c r="AY29" s="852"/>
      <c r="AZ29" s="853" t="s">
        <v>574</v>
      </c>
      <c r="BA29" s="854"/>
      <c r="BB29" s="854"/>
      <c r="BC29" s="854"/>
      <c r="BD29" s="855"/>
      <c r="BE29" s="856"/>
      <c r="BF29" s="856"/>
      <c r="BG29" s="856"/>
      <c r="BH29" s="856"/>
      <c r="BI29" s="857"/>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407</v>
      </c>
      <c r="C30" s="794"/>
      <c r="D30" s="794"/>
      <c r="E30" s="794"/>
      <c r="F30" s="794"/>
      <c r="G30" s="794"/>
      <c r="H30" s="794"/>
      <c r="I30" s="794"/>
      <c r="J30" s="794"/>
      <c r="K30" s="794"/>
      <c r="L30" s="794"/>
      <c r="M30" s="794"/>
      <c r="N30" s="794"/>
      <c r="O30" s="794"/>
      <c r="P30" s="795"/>
      <c r="Q30" s="858">
        <v>12422</v>
      </c>
      <c r="R30" s="859"/>
      <c r="S30" s="859"/>
      <c r="T30" s="859"/>
      <c r="U30" s="860"/>
      <c r="V30" s="839">
        <f>11839+1</f>
        <v>11840</v>
      </c>
      <c r="W30" s="859"/>
      <c r="X30" s="859"/>
      <c r="Y30" s="859"/>
      <c r="Z30" s="860"/>
      <c r="AA30" s="839">
        <v>582</v>
      </c>
      <c r="AB30" s="859"/>
      <c r="AC30" s="859"/>
      <c r="AD30" s="859"/>
      <c r="AE30" s="861"/>
      <c r="AF30" s="799">
        <v>582</v>
      </c>
      <c r="AG30" s="800"/>
      <c r="AH30" s="800"/>
      <c r="AI30" s="800"/>
      <c r="AJ30" s="801"/>
      <c r="AK30" s="862">
        <v>1855</v>
      </c>
      <c r="AL30" s="851"/>
      <c r="AM30" s="851"/>
      <c r="AN30" s="851"/>
      <c r="AO30" s="852"/>
      <c r="AP30" s="850" t="s">
        <v>574</v>
      </c>
      <c r="AQ30" s="851"/>
      <c r="AR30" s="851"/>
      <c r="AS30" s="851"/>
      <c r="AT30" s="852"/>
      <c r="AU30" s="850" t="s">
        <v>574</v>
      </c>
      <c r="AV30" s="851"/>
      <c r="AW30" s="851"/>
      <c r="AX30" s="851"/>
      <c r="AY30" s="852"/>
      <c r="AZ30" s="853" t="s">
        <v>574</v>
      </c>
      <c r="BA30" s="854"/>
      <c r="BB30" s="854"/>
      <c r="BC30" s="854"/>
      <c r="BD30" s="855"/>
      <c r="BE30" s="856"/>
      <c r="BF30" s="856"/>
      <c r="BG30" s="856"/>
      <c r="BH30" s="856"/>
      <c r="BI30" s="857"/>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408</v>
      </c>
      <c r="C31" s="794"/>
      <c r="D31" s="794"/>
      <c r="E31" s="794"/>
      <c r="F31" s="794"/>
      <c r="G31" s="794"/>
      <c r="H31" s="794"/>
      <c r="I31" s="794"/>
      <c r="J31" s="794"/>
      <c r="K31" s="794"/>
      <c r="L31" s="794"/>
      <c r="M31" s="794"/>
      <c r="N31" s="794"/>
      <c r="O31" s="794"/>
      <c r="P31" s="795"/>
      <c r="Q31" s="837">
        <v>3250</v>
      </c>
      <c r="R31" s="838"/>
      <c r="S31" s="838"/>
      <c r="T31" s="838"/>
      <c r="U31" s="838"/>
      <c r="V31" s="838">
        <v>3327</v>
      </c>
      <c r="W31" s="838"/>
      <c r="X31" s="838"/>
      <c r="Y31" s="838"/>
      <c r="Z31" s="838"/>
      <c r="AA31" s="838">
        <v>-77</v>
      </c>
      <c r="AB31" s="838"/>
      <c r="AC31" s="838"/>
      <c r="AD31" s="838"/>
      <c r="AE31" s="839"/>
      <c r="AF31" s="799">
        <v>1446</v>
      </c>
      <c r="AG31" s="800"/>
      <c r="AH31" s="800"/>
      <c r="AI31" s="800"/>
      <c r="AJ31" s="801"/>
      <c r="AK31" s="852">
        <v>72</v>
      </c>
      <c r="AL31" s="863"/>
      <c r="AM31" s="863"/>
      <c r="AN31" s="863"/>
      <c r="AO31" s="863"/>
      <c r="AP31" s="863">
        <v>2404</v>
      </c>
      <c r="AQ31" s="863"/>
      <c r="AR31" s="863"/>
      <c r="AS31" s="863"/>
      <c r="AT31" s="863"/>
      <c r="AU31" s="863">
        <v>22</v>
      </c>
      <c r="AV31" s="863"/>
      <c r="AW31" s="863"/>
      <c r="AX31" s="863"/>
      <c r="AY31" s="863"/>
      <c r="AZ31" s="864" t="s">
        <v>574</v>
      </c>
      <c r="BA31" s="864"/>
      <c r="BB31" s="864"/>
      <c r="BC31" s="864"/>
      <c r="BD31" s="864"/>
      <c r="BE31" s="856" t="s">
        <v>409</v>
      </c>
      <c r="BF31" s="856"/>
      <c r="BG31" s="856"/>
      <c r="BH31" s="856"/>
      <c r="BI31" s="857"/>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410</v>
      </c>
      <c r="C32" s="794"/>
      <c r="D32" s="794"/>
      <c r="E32" s="794"/>
      <c r="F32" s="794"/>
      <c r="G32" s="794"/>
      <c r="H32" s="794"/>
      <c r="I32" s="794"/>
      <c r="J32" s="794"/>
      <c r="K32" s="794"/>
      <c r="L32" s="794"/>
      <c r="M32" s="794"/>
      <c r="N32" s="794"/>
      <c r="O32" s="794"/>
      <c r="P32" s="795"/>
      <c r="Q32" s="837">
        <v>2725</v>
      </c>
      <c r="R32" s="838"/>
      <c r="S32" s="838"/>
      <c r="T32" s="838"/>
      <c r="U32" s="838"/>
      <c r="V32" s="838">
        <v>2660</v>
      </c>
      <c r="W32" s="838"/>
      <c r="X32" s="838"/>
      <c r="Y32" s="838"/>
      <c r="Z32" s="838"/>
      <c r="AA32" s="838">
        <v>64</v>
      </c>
      <c r="AB32" s="838"/>
      <c r="AC32" s="838"/>
      <c r="AD32" s="838"/>
      <c r="AE32" s="839"/>
      <c r="AF32" s="799">
        <v>523</v>
      </c>
      <c r="AG32" s="800"/>
      <c r="AH32" s="800"/>
      <c r="AI32" s="800"/>
      <c r="AJ32" s="801"/>
      <c r="AK32" s="852">
        <v>1009</v>
      </c>
      <c r="AL32" s="863"/>
      <c r="AM32" s="863"/>
      <c r="AN32" s="863"/>
      <c r="AO32" s="863"/>
      <c r="AP32" s="863">
        <v>7694</v>
      </c>
      <c r="AQ32" s="863"/>
      <c r="AR32" s="863"/>
      <c r="AS32" s="863"/>
      <c r="AT32" s="863"/>
      <c r="AU32" s="863">
        <v>7494</v>
      </c>
      <c r="AV32" s="863"/>
      <c r="AW32" s="863"/>
      <c r="AX32" s="863"/>
      <c r="AY32" s="863"/>
      <c r="AZ32" s="864" t="s">
        <v>574</v>
      </c>
      <c r="BA32" s="864"/>
      <c r="BB32" s="864"/>
      <c r="BC32" s="864"/>
      <c r="BD32" s="864"/>
      <c r="BE32" s="856" t="s">
        <v>411</v>
      </c>
      <c r="BF32" s="856"/>
      <c r="BG32" s="856"/>
      <c r="BH32" s="856"/>
      <c r="BI32" s="857"/>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67"/>
      <c r="AL33" s="865"/>
      <c r="AM33" s="865"/>
      <c r="AN33" s="865"/>
      <c r="AO33" s="865"/>
      <c r="AP33" s="865"/>
      <c r="AQ33" s="865"/>
      <c r="AR33" s="865"/>
      <c r="AS33" s="865"/>
      <c r="AT33" s="865"/>
      <c r="AU33" s="865"/>
      <c r="AV33" s="865"/>
      <c r="AW33" s="865"/>
      <c r="AX33" s="865"/>
      <c r="AY33" s="865"/>
      <c r="AZ33" s="866"/>
      <c r="BA33" s="866"/>
      <c r="BB33" s="866"/>
      <c r="BC33" s="866"/>
      <c r="BD33" s="866"/>
      <c r="BE33" s="856"/>
      <c r="BF33" s="856"/>
      <c r="BG33" s="856"/>
      <c r="BH33" s="856"/>
      <c r="BI33" s="857"/>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67"/>
      <c r="AL34" s="865"/>
      <c r="AM34" s="865"/>
      <c r="AN34" s="865"/>
      <c r="AO34" s="865"/>
      <c r="AP34" s="865"/>
      <c r="AQ34" s="865"/>
      <c r="AR34" s="865"/>
      <c r="AS34" s="865"/>
      <c r="AT34" s="865"/>
      <c r="AU34" s="865"/>
      <c r="AV34" s="865"/>
      <c r="AW34" s="865"/>
      <c r="AX34" s="865"/>
      <c r="AY34" s="865"/>
      <c r="AZ34" s="866"/>
      <c r="BA34" s="866"/>
      <c r="BB34" s="866"/>
      <c r="BC34" s="866"/>
      <c r="BD34" s="866"/>
      <c r="BE34" s="856"/>
      <c r="BF34" s="856"/>
      <c r="BG34" s="856"/>
      <c r="BH34" s="856"/>
      <c r="BI34" s="857"/>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67"/>
      <c r="AL35" s="865"/>
      <c r="AM35" s="865"/>
      <c r="AN35" s="865"/>
      <c r="AO35" s="865"/>
      <c r="AP35" s="865"/>
      <c r="AQ35" s="865"/>
      <c r="AR35" s="865"/>
      <c r="AS35" s="865"/>
      <c r="AT35" s="865"/>
      <c r="AU35" s="865"/>
      <c r="AV35" s="865"/>
      <c r="AW35" s="865"/>
      <c r="AX35" s="865"/>
      <c r="AY35" s="865"/>
      <c r="AZ35" s="866"/>
      <c r="BA35" s="866"/>
      <c r="BB35" s="866"/>
      <c r="BC35" s="866"/>
      <c r="BD35" s="866"/>
      <c r="BE35" s="856"/>
      <c r="BF35" s="856"/>
      <c r="BG35" s="856"/>
      <c r="BH35" s="856"/>
      <c r="BI35" s="857"/>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67"/>
      <c r="AL36" s="865"/>
      <c r="AM36" s="865"/>
      <c r="AN36" s="865"/>
      <c r="AO36" s="865"/>
      <c r="AP36" s="865"/>
      <c r="AQ36" s="865"/>
      <c r="AR36" s="865"/>
      <c r="AS36" s="865"/>
      <c r="AT36" s="865"/>
      <c r="AU36" s="865"/>
      <c r="AV36" s="865"/>
      <c r="AW36" s="865"/>
      <c r="AX36" s="865"/>
      <c r="AY36" s="865"/>
      <c r="AZ36" s="866"/>
      <c r="BA36" s="866"/>
      <c r="BB36" s="866"/>
      <c r="BC36" s="866"/>
      <c r="BD36" s="866"/>
      <c r="BE36" s="856"/>
      <c r="BF36" s="856"/>
      <c r="BG36" s="856"/>
      <c r="BH36" s="856"/>
      <c r="BI36" s="857"/>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67"/>
      <c r="AL37" s="865"/>
      <c r="AM37" s="865"/>
      <c r="AN37" s="865"/>
      <c r="AO37" s="865"/>
      <c r="AP37" s="865"/>
      <c r="AQ37" s="865"/>
      <c r="AR37" s="865"/>
      <c r="AS37" s="865"/>
      <c r="AT37" s="865"/>
      <c r="AU37" s="865"/>
      <c r="AV37" s="865"/>
      <c r="AW37" s="865"/>
      <c r="AX37" s="865"/>
      <c r="AY37" s="865"/>
      <c r="AZ37" s="866"/>
      <c r="BA37" s="866"/>
      <c r="BB37" s="866"/>
      <c r="BC37" s="866"/>
      <c r="BD37" s="866"/>
      <c r="BE37" s="856"/>
      <c r="BF37" s="856"/>
      <c r="BG37" s="856"/>
      <c r="BH37" s="856"/>
      <c r="BI37" s="857"/>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67"/>
      <c r="AL38" s="865"/>
      <c r="AM38" s="865"/>
      <c r="AN38" s="865"/>
      <c r="AO38" s="865"/>
      <c r="AP38" s="865"/>
      <c r="AQ38" s="865"/>
      <c r="AR38" s="865"/>
      <c r="AS38" s="865"/>
      <c r="AT38" s="865"/>
      <c r="AU38" s="865"/>
      <c r="AV38" s="865"/>
      <c r="AW38" s="865"/>
      <c r="AX38" s="865"/>
      <c r="AY38" s="865"/>
      <c r="AZ38" s="866"/>
      <c r="BA38" s="866"/>
      <c r="BB38" s="866"/>
      <c r="BC38" s="866"/>
      <c r="BD38" s="866"/>
      <c r="BE38" s="856"/>
      <c r="BF38" s="856"/>
      <c r="BG38" s="856"/>
      <c r="BH38" s="856"/>
      <c r="BI38" s="857"/>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67"/>
      <c r="AL39" s="865"/>
      <c r="AM39" s="865"/>
      <c r="AN39" s="865"/>
      <c r="AO39" s="865"/>
      <c r="AP39" s="865"/>
      <c r="AQ39" s="865"/>
      <c r="AR39" s="865"/>
      <c r="AS39" s="865"/>
      <c r="AT39" s="865"/>
      <c r="AU39" s="865"/>
      <c r="AV39" s="865"/>
      <c r="AW39" s="865"/>
      <c r="AX39" s="865"/>
      <c r="AY39" s="865"/>
      <c r="AZ39" s="866"/>
      <c r="BA39" s="866"/>
      <c r="BB39" s="866"/>
      <c r="BC39" s="866"/>
      <c r="BD39" s="866"/>
      <c r="BE39" s="856"/>
      <c r="BF39" s="856"/>
      <c r="BG39" s="856"/>
      <c r="BH39" s="856"/>
      <c r="BI39" s="857"/>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67"/>
      <c r="AL40" s="865"/>
      <c r="AM40" s="865"/>
      <c r="AN40" s="865"/>
      <c r="AO40" s="865"/>
      <c r="AP40" s="865"/>
      <c r="AQ40" s="865"/>
      <c r="AR40" s="865"/>
      <c r="AS40" s="865"/>
      <c r="AT40" s="865"/>
      <c r="AU40" s="865"/>
      <c r="AV40" s="865"/>
      <c r="AW40" s="865"/>
      <c r="AX40" s="865"/>
      <c r="AY40" s="865"/>
      <c r="AZ40" s="866"/>
      <c r="BA40" s="866"/>
      <c r="BB40" s="866"/>
      <c r="BC40" s="866"/>
      <c r="BD40" s="866"/>
      <c r="BE40" s="856"/>
      <c r="BF40" s="856"/>
      <c r="BG40" s="856"/>
      <c r="BH40" s="856"/>
      <c r="BI40" s="857"/>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67"/>
      <c r="AL41" s="865"/>
      <c r="AM41" s="865"/>
      <c r="AN41" s="865"/>
      <c r="AO41" s="865"/>
      <c r="AP41" s="865"/>
      <c r="AQ41" s="865"/>
      <c r="AR41" s="865"/>
      <c r="AS41" s="865"/>
      <c r="AT41" s="865"/>
      <c r="AU41" s="865"/>
      <c r="AV41" s="865"/>
      <c r="AW41" s="865"/>
      <c r="AX41" s="865"/>
      <c r="AY41" s="865"/>
      <c r="AZ41" s="866"/>
      <c r="BA41" s="866"/>
      <c r="BB41" s="866"/>
      <c r="BC41" s="866"/>
      <c r="BD41" s="866"/>
      <c r="BE41" s="856"/>
      <c r="BF41" s="856"/>
      <c r="BG41" s="856"/>
      <c r="BH41" s="856"/>
      <c r="BI41" s="857"/>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67"/>
      <c r="AL42" s="865"/>
      <c r="AM42" s="865"/>
      <c r="AN42" s="865"/>
      <c r="AO42" s="865"/>
      <c r="AP42" s="865"/>
      <c r="AQ42" s="865"/>
      <c r="AR42" s="865"/>
      <c r="AS42" s="865"/>
      <c r="AT42" s="865"/>
      <c r="AU42" s="865"/>
      <c r="AV42" s="865"/>
      <c r="AW42" s="865"/>
      <c r="AX42" s="865"/>
      <c r="AY42" s="865"/>
      <c r="AZ42" s="866"/>
      <c r="BA42" s="866"/>
      <c r="BB42" s="866"/>
      <c r="BC42" s="866"/>
      <c r="BD42" s="866"/>
      <c r="BE42" s="856"/>
      <c r="BF42" s="856"/>
      <c r="BG42" s="856"/>
      <c r="BH42" s="856"/>
      <c r="BI42" s="857"/>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67"/>
      <c r="AL43" s="865"/>
      <c r="AM43" s="865"/>
      <c r="AN43" s="865"/>
      <c r="AO43" s="865"/>
      <c r="AP43" s="865"/>
      <c r="AQ43" s="865"/>
      <c r="AR43" s="865"/>
      <c r="AS43" s="865"/>
      <c r="AT43" s="865"/>
      <c r="AU43" s="865"/>
      <c r="AV43" s="865"/>
      <c r="AW43" s="865"/>
      <c r="AX43" s="865"/>
      <c r="AY43" s="865"/>
      <c r="AZ43" s="866"/>
      <c r="BA43" s="866"/>
      <c r="BB43" s="866"/>
      <c r="BC43" s="866"/>
      <c r="BD43" s="866"/>
      <c r="BE43" s="856"/>
      <c r="BF43" s="856"/>
      <c r="BG43" s="856"/>
      <c r="BH43" s="856"/>
      <c r="BI43" s="857"/>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67"/>
      <c r="AL44" s="865"/>
      <c r="AM44" s="865"/>
      <c r="AN44" s="865"/>
      <c r="AO44" s="865"/>
      <c r="AP44" s="865"/>
      <c r="AQ44" s="865"/>
      <c r="AR44" s="865"/>
      <c r="AS44" s="865"/>
      <c r="AT44" s="865"/>
      <c r="AU44" s="865"/>
      <c r="AV44" s="865"/>
      <c r="AW44" s="865"/>
      <c r="AX44" s="865"/>
      <c r="AY44" s="865"/>
      <c r="AZ44" s="866"/>
      <c r="BA44" s="866"/>
      <c r="BB44" s="866"/>
      <c r="BC44" s="866"/>
      <c r="BD44" s="866"/>
      <c r="BE44" s="856"/>
      <c r="BF44" s="856"/>
      <c r="BG44" s="856"/>
      <c r="BH44" s="856"/>
      <c r="BI44" s="857"/>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67"/>
      <c r="AL45" s="865"/>
      <c r="AM45" s="865"/>
      <c r="AN45" s="865"/>
      <c r="AO45" s="865"/>
      <c r="AP45" s="865"/>
      <c r="AQ45" s="865"/>
      <c r="AR45" s="865"/>
      <c r="AS45" s="865"/>
      <c r="AT45" s="865"/>
      <c r="AU45" s="865"/>
      <c r="AV45" s="865"/>
      <c r="AW45" s="865"/>
      <c r="AX45" s="865"/>
      <c r="AY45" s="865"/>
      <c r="AZ45" s="866"/>
      <c r="BA45" s="866"/>
      <c r="BB45" s="866"/>
      <c r="BC45" s="866"/>
      <c r="BD45" s="866"/>
      <c r="BE45" s="856"/>
      <c r="BF45" s="856"/>
      <c r="BG45" s="856"/>
      <c r="BH45" s="856"/>
      <c r="BI45" s="857"/>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67"/>
      <c r="AL46" s="865"/>
      <c r="AM46" s="865"/>
      <c r="AN46" s="865"/>
      <c r="AO46" s="865"/>
      <c r="AP46" s="865"/>
      <c r="AQ46" s="865"/>
      <c r="AR46" s="865"/>
      <c r="AS46" s="865"/>
      <c r="AT46" s="865"/>
      <c r="AU46" s="865"/>
      <c r="AV46" s="865"/>
      <c r="AW46" s="865"/>
      <c r="AX46" s="865"/>
      <c r="AY46" s="865"/>
      <c r="AZ46" s="866"/>
      <c r="BA46" s="866"/>
      <c r="BB46" s="866"/>
      <c r="BC46" s="866"/>
      <c r="BD46" s="866"/>
      <c r="BE46" s="856"/>
      <c r="BF46" s="856"/>
      <c r="BG46" s="856"/>
      <c r="BH46" s="856"/>
      <c r="BI46" s="857"/>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67"/>
      <c r="AL47" s="865"/>
      <c r="AM47" s="865"/>
      <c r="AN47" s="865"/>
      <c r="AO47" s="865"/>
      <c r="AP47" s="865"/>
      <c r="AQ47" s="865"/>
      <c r="AR47" s="865"/>
      <c r="AS47" s="865"/>
      <c r="AT47" s="865"/>
      <c r="AU47" s="865"/>
      <c r="AV47" s="865"/>
      <c r="AW47" s="865"/>
      <c r="AX47" s="865"/>
      <c r="AY47" s="865"/>
      <c r="AZ47" s="866"/>
      <c r="BA47" s="866"/>
      <c r="BB47" s="866"/>
      <c r="BC47" s="866"/>
      <c r="BD47" s="866"/>
      <c r="BE47" s="856"/>
      <c r="BF47" s="856"/>
      <c r="BG47" s="856"/>
      <c r="BH47" s="856"/>
      <c r="BI47" s="857"/>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67"/>
      <c r="AL48" s="865"/>
      <c r="AM48" s="865"/>
      <c r="AN48" s="865"/>
      <c r="AO48" s="865"/>
      <c r="AP48" s="865"/>
      <c r="AQ48" s="865"/>
      <c r="AR48" s="865"/>
      <c r="AS48" s="865"/>
      <c r="AT48" s="865"/>
      <c r="AU48" s="865"/>
      <c r="AV48" s="865"/>
      <c r="AW48" s="865"/>
      <c r="AX48" s="865"/>
      <c r="AY48" s="865"/>
      <c r="AZ48" s="866"/>
      <c r="BA48" s="866"/>
      <c r="BB48" s="866"/>
      <c r="BC48" s="866"/>
      <c r="BD48" s="866"/>
      <c r="BE48" s="856"/>
      <c r="BF48" s="856"/>
      <c r="BG48" s="856"/>
      <c r="BH48" s="856"/>
      <c r="BI48" s="857"/>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67"/>
      <c r="AL49" s="865"/>
      <c r="AM49" s="865"/>
      <c r="AN49" s="865"/>
      <c r="AO49" s="865"/>
      <c r="AP49" s="865"/>
      <c r="AQ49" s="865"/>
      <c r="AR49" s="865"/>
      <c r="AS49" s="865"/>
      <c r="AT49" s="865"/>
      <c r="AU49" s="865"/>
      <c r="AV49" s="865"/>
      <c r="AW49" s="865"/>
      <c r="AX49" s="865"/>
      <c r="AY49" s="865"/>
      <c r="AZ49" s="866"/>
      <c r="BA49" s="866"/>
      <c r="BB49" s="866"/>
      <c r="BC49" s="866"/>
      <c r="BD49" s="866"/>
      <c r="BE49" s="856"/>
      <c r="BF49" s="856"/>
      <c r="BG49" s="856"/>
      <c r="BH49" s="856"/>
      <c r="BI49" s="857"/>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68"/>
      <c r="R50" s="869"/>
      <c r="S50" s="869"/>
      <c r="T50" s="869"/>
      <c r="U50" s="869"/>
      <c r="V50" s="869"/>
      <c r="W50" s="869"/>
      <c r="X50" s="869"/>
      <c r="Y50" s="869"/>
      <c r="Z50" s="869"/>
      <c r="AA50" s="869"/>
      <c r="AB50" s="869"/>
      <c r="AC50" s="869"/>
      <c r="AD50" s="869"/>
      <c r="AE50" s="870"/>
      <c r="AF50" s="799"/>
      <c r="AG50" s="800"/>
      <c r="AH50" s="800"/>
      <c r="AI50" s="800"/>
      <c r="AJ50" s="801"/>
      <c r="AK50" s="872"/>
      <c r="AL50" s="869"/>
      <c r="AM50" s="869"/>
      <c r="AN50" s="869"/>
      <c r="AO50" s="869"/>
      <c r="AP50" s="869"/>
      <c r="AQ50" s="869"/>
      <c r="AR50" s="869"/>
      <c r="AS50" s="869"/>
      <c r="AT50" s="869"/>
      <c r="AU50" s="869"/>
      <c r="AV50" s="869"/>
      <c r="AW50" s="869"/>
      <c r="AX50" s="869"/>
      <c r="AY50" s="869"/>
      <c r="AZ50" s="871"/>
      <c r="BA50" s="871"/>
      <c r="BB50" s="871"/>
      <c r="BC50" s="871"/>
      <c r="BD50" s="871"/>
      <c r="BE50" s="856"/>
      <c r="BF50" s="856"/>
      <c r="BG50" s="856"/>
      <c r="BH50" s="856"/>
      <c r="BI50" s="857"/>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68"/>
      <c r="R51" s="869"/>
      <c r="S51" s="869"/>
      <c r="T51" s="869"/>
      <c r="U51" s="869"/>
      <c r="V51" s="869"/>
      <c r="W51" s="869"/>
      <c r="X51" s="869"/>
      <c r="Y51" s="869"/>
      <c r="Z51" s="869"/>
      <c r="AA51" s="869"/>
      <c r="AB51" s="869"/>
      <c r="AC51" s="869"/>
      <c r="AD51" s="869"/>
      <c r="AE51" s="870"/>
      <c r="AF51" s="799"/>
      <c r="AG51" s="800"/>
      <c r="AH51" s="800"/>
      <c r="AI51" s="800"/>
      <c r="AJ51" s="801"/>
      <c r="AK51" s="872"/>
      <c r="AL51" s="869"/>
      <c r="AM51" s="869"/>
      <c r="AN51" s="869"/>
      <c r="AO51" s="869"/>
      <c r="AP51" s="869"/>
      <c r="AQ51" s="869"/>
      <c r="AR51" s="869"/>
      <c r="AS51" s="869"/>
      <c r="AT51" s="869"/>
      <c r="AU51" s="869"/>
      <c r="AV51" s="869"/>
      <c r="AW51" s="869"/>
      <c r="AX51" s="869"/>
      <c r="AY51" s="869"/>
      <c r="AZ51" s="871"/>
      <c r="BA51" s="871"/>
      <c r="BB51" s="871"/>
      <c r="BC51" s="871"/>
      <c r="BD51" s="871"/>
      <c r="BE51" s="856"/>
      <c r="BF51" s="856"/>
      <c r="BG51" s="856"/>
      <c r="BH51" s="856"/>
      <c r="BI51" s="857"/>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68"/>
      <c r="R52" s="869"/>
      <c r="S52" s="869"/>
      <c r="T52" s="869"/>
      <c r="U52" s="869"/>
      <c r="V52" s="869"/>
      <c r="W52" s="869"/>
      <c r="X52" s="869"/>
      <c r="Y52" s="869"/>
      <c r="Z52" s="869"/>
      <c r="AA52" s="869"/>
      <c r="AB52" s="869"/>
      <c r="AC52" s="869"/>
      <c r="AD52" s="869"/>
      <c r="AE52" s="870"/>
      <c r="AF52" s="799"/>
      <c r="AG52" s="800"/>
      <c r="AH52" s="800"/>
      <c r="AI52" s="800"/>
      <c r="AJ52" s="801"/>
      <c r="AK52" s="872"/>
      <c r="AL52" s="869"/>
      <c r="AM52" s="869"/>
      <c r="AN52" s="869"/>
      <c r="AO52" s="869"/>
      <c r="AP52" s="869"/>
      <c r="AQ52" s="869"/>
      <c r="AR52" s="869"/>
      <c r="AS52" s="869"/>
      <c r="AT52" s="869"/>
      <c r="AU52" s="869"/>
      <c r="AV52" s="869"/>
      <c r="AW52" s="869"/>
      <c r="AX52" s="869"/>
      <c r="AY52" s="869"/>
      <c r="AZ52" s="871"/>
      <c r="BA52" s="871"/>
      <c r="BB52" s="871"/>
      <c r="BC52" s="871"/>
      <c r="BD52" s="871"/>
      <c r="BE52" s="856"/>
      <c r="BF52" s="856"/>
      <c r="BG52" s="856"/>
      <c r="BH52" s="856"/>
      <c r="BI52" s="857"/>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68"/>
      <c r="R53" s="869"/>
      <c r="S53" s="869"/>
      <c r="T53" s="869"/>
      <c r="U53" s="869"/>
      <c r="V53" s="869"/>
      <c r="W53" s="869"/>
      <c r="X53" s="869"/>
      <c r="Y53" s="869"/>
      <c r="Z53" s="869"/>
      <c r="AA53" s="869"/>
      <c r="AB53" s="869"/>
      <c r="AC53" s="869"/>
      <c r="AD53" s="869"/>
      <c r="AE53" s="870"/>
      <c r="AF53" s="799"/>
      <c r="AG53" s="800"/>
      <c r="AH53" s="800"/>
      <c r="AI53" s="800"/>
      <c r="AJ53" s="801"/>
      <c r="AK53" s="872"/>
      <c r="AL53" s="869"/>
      <c r="AM53" s="869"/>
      <c r="AN53" s="869"/>
      <c r="AO53" s="869"/>
      <c r="AP53" s="869"/>
      <c r="AQ53" s="869"/>
      <c r="AR53" s="869"/>
      <c r="AS53" s="869"/>
      <c r="AT53" s="869"/>
      <c r="AU53" s="869"/>
      <c r="AV53" s="869"/>
      <c r="AW53" s="869"/>
      <c r="AX53" s="869"/>
      <c r="AY53" s="869"/>
      <c r="AZ53" s="871"/>
      <c r="BA53" s="871"/>
      <c r="BB53" s="871"/>
      <c r="BC53" s="871"/>
      <c r="BD53" s="871"/>
      <c r="BE53" s="856"/>
      <c r="BF53" s="856"/>
      <c r="BG53" s="856"/>
      <c r="BH53" s="856"/>
      <c r="BI53" s="857"/>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68"/>
      <c r="R54" s="869"/>
      <c r="S54" s="869"/>
      <c r="T54" s="869"/>
      <c r="U54" s="869"/>
      <c r="V54" s="869"/>
      <c r="W54" s="869"/>
      <c r="X54" s="869"/>
      <c r="Y54" s="869"/>
      <c r="Z54" s="869"/>
      <c r="AA54" s="869"/>
      <c r="AB54" s="869"/>
      <c r="AC54" s="869"/>
      <c r="AD54" s="869"/>
      <c r="AE54" s="870"/>
      <c r="AF54" s="799"/>
      <c r="AG54" s="800"/>
      <c r="AH54" s="800"/>
      <c r="AI54" s="800"/>
      <c r="AJ54" s="801"/>
      <c r="AK54" s="872"/>
      <c r="AL54" s="869"/>
      <c r="AM54" s="869"/>
      <c r="AN54" s="869"/>
      <c r="AO54" s="869"/>
      <c r="AP54" s="869"/>
      <c r="AQ54" s="869"/>
      <c r="AR54" s="869"/>
      <c r="AS54" s="869"/>
      <c r="AT54" s="869"/>
      <c r="AU54" s="869"/>
      <c r="AV54" s="869"/>
      <c r="AW54" s="869"/>
      <c r="AX54" s="869"/>
      <c r="AY54" s="869"/>
      <c r="AZ54" s="871"/>
      <c r="BA54" s="871"/>
      <c r="BB54" s="871"/>
      <c r="BC54" s="871"/>
      <c r="BD54" s="871"/>
      <c r="BE54" s="856"/>
      <c r="BF54" s="856"/>
      <c r="BG54" s="856"/>
      <c r="BH54" s="856"/>
      <c r="BI54" s="857"/>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68"/>
      <c r="R55" s="869"/>
      <c r="S55" s="869"/>
      <c r="T55" s="869"/>
      <c r="U55" s="869"/>
      <c r="V55" s="869"/>
      <c r="W55" s="869"/>
      <c r="X55" s="869"/>
      <c r="Y55" s="869"/>
      <c r="Z55" s="869"/>
      <c r="AA55" s="869"/>
      <c r="AB55" s="869"/>
      <c r="AC55" s="869"/>
      <c r="AD55" s="869"/>
      <c r="AE55" s="870"/>
      <c r="AF55" s="799"/>
      <c r="AG55" s="800"/>
      <c r="AH55" s="800"/>
      <c r="AI55" s="800"/>
      <c r="AJ55" s="801"/>
      <c r="AK55" s="872"/>
      <c r="AL55" s="869"/>
      <c r="AM55" s="869"/>
      <c r="AN55" s="869"/>
      <c r="AO55" s="869"/>
      <c r="AP55" s="869"/>
      <c r="AQ55" s="869"/>
      <c r="AR55" s="869"/>
      <c r="AS55" s="869"/>
      <c r="AT55" s="869"/>
      <c r="AU55" s="869"/>
      <c r="AV55" s="869"/>
      <c r="AW55" s="869"/>
      <c r="AX55" s="869"/>
      <c r="AY55" s="869"/>
      <c r="AZ55" s="871"/>
      <c r="BA55" s="871"/>
      <c r="BB55" s="871"/>
      <c r="BC55" s="871"/>
      <c r="BD55" s="871"/>
      <c r="BE55" s="856"/>
      <c r="BF55" s="856"/>
      <c r="BG55" s="856"/>
      <c r="BH55" s="856"/>
      <c r="BI55" s="857"/>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68"/>
      <c r="R56" s="869"/>
      <c r="S56" s="869"/>
      <c r="T56" s="869"/>
      <c r="U56" s="869"/>
      <c r="V56" s="869"/>
      <c r="W56" s="869"/>
      <c r="X56" s="869"/>
      <c r="Y56" s="869"/>
      <c r="Z56" s="869"/>
      <c r="AA56" s="869"/>
      <c r="AB56" s="869"/>
      <c r="AC56" s="869"/>
      <c r="AD56" s="869"/>
      <c r="AE56" s="870"/>
      <c r="AF56" s="799"/>
      <c r="AG56" s="800"/>
      <c r="AH56" s="800"/>
      <c r="AI56" s="800"/>
      <c r="AJ56" s="801"/>
      <c r="AK56" s="872"/>
      <c r="AL56" s="869"/>
      <c r="AM56" s="869"/>
      <c r="AN56" s="869"/>
      <c r="AO56" s="869"/>
      <c r="AP56" s="869"/>
      <c r="AQ56" s="869"/>
      <c r="AR56" s="869"/>
      <c r="AS56" s="869"/>
      <c r="AT56" s="869"/>
      <c r="AU56" s="869"/>
      <c r="AV56" s="869"/>
      <c r="AW56" s="869"/>
      <c r="AX56" s="869"/>
      <c r="AY56" s="869"/>
      <c r="AZ56" s="871"/>
      <c r="BA56" s="871"/>
      <c r="BB56" s="871"/>
      <c r="BC56" s="871"/>
      <c r="BD56" s="871"/>
      <c r="BE56" s="856"/>
      <c r="BF56" s="856"/>
      <c r="BG56" s="856"/>
      <c r="BH56" s="856"/>
      <c r="BI56" s="857"/>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68"/>
      <c r="R57" s="869"/>
      <c r="S57" s="869"/>
      <c r="T57" s="869"/>
      <c r="U57" s="869"/>
      <c r="V57" s="869"/>
      <c r="W57" s="869"/>
      <c r="X57" s="869"/>
      <c r="Y57" s="869"/>
      <c r="Z57" s="869"/>
      <c r="AA57" s="869"/>
      <c r="AB57" s="869"/>
      <c r="AC57" s="869"/>
      <c r="AD57" s="869"/>
      <c r="AE57" s="870"/>
      <c r="AF57" s="799"/>
      <c r="AG57" s="800"/>
      <c r="AH57" s="800"/>
      <c r="AI57" s="800"/>
      <c r="AJ57" s="801"/>
      <c r="AK57" s="872"/>
      <c r="AL57" s="869"/>
      <c r="AM57" s="869"/>
      <c r="AN57" s="869"/>
      <c r="AO57" s="869"/>
      <c r="AP57" s="869"/>
      <c r="AQ57" s="869"/>
      <c r="AR57" s="869"/>
      <c r="AS57" s="869"/>
      <c r="AT57" s="869"/>
      <c r="AU57" s="869"/>
      <c r="AV57" s="869"/>
      <c r="AW57" s="869"/>
      <c r="AX57" s="869"/>
      <c r="AY57" s="869"/>
      <c r="AZ57" s="871"/>
      <c r="BA57" s="871"/>
      <c r="BB57" s="871"/>
      <c r="BC57" s="871"/>
      <c r="BD57" s="871"/>
      <c r="BE57" s="856"/>
      <c r="BF57" s="856"/>
      <c r="BG57" s="856"/>
      <c r="BH57" s="856"/>
      <c r="BI57" s="857"/>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68"/>
      <c r="R58" s="869"/>
      <c r="S58" s="869"/>
      <c r="T58" s="869"/>
      <c r="U58" s="869"/>
      <c r="V58" s="869"/>
      <c r="W58" s="869"/>
      <c r="X58" s="869"/>
      <c r="Y58" s="869"/>
      <c r="Z58" s="869"/>
      <c r="AA58" s="869"/>
      <c r="AB58" s="869"/>
      <c r="AC58" s="869"/>
      <c r="AD58" s="869"/>
      <c r="AE58" s="870"/>
      <c r="AF58" s="799"/>
      <c r="AG58" s="800"/>
      <c r="AH58" s="800"/>
      <c r="AI58" s="800"/>
      <c r="AJ58" s="801"/>
      <c r="AK58" s="872"/>
      <c r="AL58" s="869"/>
      <c r="AM58" s="869"/>
      <c r="AN58" s="869"/>
      <c r="AO58" s="869"/>
      <c r="AP58" s="869"/>
      <c r="AQ58" s="869"/>
      <c r="AR58" s="869"/>
      <c r="AS58" s="869"/>
      <c r="AT58" s="869"/>
      <c r="AU58" s="869"/>
      <c r="AV58" s="869"/>
      <c r="AW58" s="869"/>
      <c r="AX58" s="869"/>
      <c r="AY58" s="869"/>
      <c r="AZ58" s="871"/>
      <c r="BA58" s="871"/>
      <c r="BB58" s="871"/>
      <c r="BC58" s="871"/>
      <c r="BD58" s="871"/>
      <c r="BE58" s="856"/>
      <c r="BF58" s="856"/>
      <c r="BG58" s="856"/>
      <c r="BH58" s="856"/>
      <c r="BI58" s="857"/>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68"/>
      <c r="R59" s="869"/>
      <c r="S59" s="869"/>
      <c r="T59" s="869"/>
      <c r="U59" s="869"/>
      <c r="V59" s="869"/>
      <c r="W59" s="869"/>
      <c r="X59" s="869"/>
      <c r="Y59" s="869"/>
      <c r="Z59" s="869"/>
      <c r="AA59" s="869"/>
      <c r="AB59" s="869"/>
      <c r="AC59" s="869"/>
      <c r="AD59" s="869"/>
      <c r="AE59" s="870"/>
      <c r="AF59" s="799"/>
      <c r="AG59" s="800"/>
      <c r="AH59" s="800"/>
      <c r="AI59" s="800"/>
      <c r="AJ59" s="801"/>
      <c r="AK59" s="872"/>
      <c r="AL59" s="869"/>
      <c r="AM59" s="869"/>
      <c r="AN59" s="869"/>
      <c r="AO59" s="869"/>
      <c r="AP59" s="869"/>
      <c r="AQ59" s="869"/>
      <c r="AR59" s="869"/>
      <c r="AS59" s="869"/>
      <c r="AT59" s="869"/>
      <c r="AU59" s="869"/>
      <c r="AV59" s="869"/>
      <c r="AW59" s="869"/>
      <c r="AX59" s="869"/>
      <c r="AY59" s="869"/>
      <c r="AZ59" s="871"/>
      <c r="BA59" s="871"/>
      <c r="BB59" s="871"/>
      <c r="BC59" s="871"/>
      <c r="BD59" s="871"/>
      <c r="BE59" s="856"/>
      <c r="BF59" s="856"/>
      <c r="BG59" s="856"/>
      <c r="BH59" s="856"/>
      <c r="BI59" s="857"/>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68"/>
      <c r="R60" s="869"/>
      <c r="S60" s="869"/>
      <c r="T60" s="869"/>
      <c r="U60" s="869"/>
      <c r="V60" s="869"/>
      <c r="W60" s="869"/>
      <c r="X60" s="869"/>
      <c r="Y60" s="869"/>
      <c r="Z60" s="869"/>
      <c r="AA60" s="869"/>
      <c r="AB60" s="869"/>
      <c r="AC60" s="869"/>
      <c r="AD60" s="869"/>
      <c r="AE60" s="870"/>
      <c r="AF60" s="799"/>
      <c r="AG60" s="800"/>
      <c r="AH60" s="800"/>
      <c r="AI60" s="800"/>
      <c r="AJ60" s="801"/>
      <c r="AK60" s="872"/>
      <c r="AL60" s="869"/>
      <c r="AM60" s="869"/>
      <c r="AN60" s="869"/>
      <c r="AO60" s="869"/>
      <c r="AP60" s="869"/>
      <c r="AQ60" s="869"/>
      <c r="AR60" s="869"/>
      <c r="AS60" s="869"/>
      <c r="AT60" s="869"/>
      <c r="AU60" s="869"/>
      <c r="AV60" s="869"/>
      <c r="AW60" s="869"/>
      <c r="AX60" s="869"/>
      <c r="AY60" s="869"/>
      <c r="AZ60" s="871"/>
      <c r="BA60" s="871"/>
      <c r="BB60" s="871"/>
      <c r="BC60" s="871"/>
      <c r="BD60" s="871"/>
      <c r="BE60" s="856"/>
      <c r="BF60" s="856"/>
      <c r="BG60" s="856"/>
      <c r="BH60" s="856"/>
      <c r="BI60" s="857"/>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68"/>
      <c r="R61" s="869"/>
      <c r="S61" s="869"/>
      <c r="T61" s="869"/>
      <c r="U61" s="869"/>
      <c r="V61" s="869"/>
      <c r="W61" s="869"/>
      <c r="X61" s="869"/>
      <c r="Y61" s="869"/>
      <c r="Z61" s="869"/>
      <c r="AA61" s="869"/>
      <c r="AB61" s="869"/>
      <c r="AC61" s="869"/>
      <c r="AD61" s="869"/>
      <c r="AE61" s="870"/>
      <c r="AF61" s="799"/>
      <c r="AG61" s="800"/>
      <c r="AH61" s="800"/>
      <c r="AI61" s="800"/>
      <c r="AJ61" s="801"/>
      <c r="AK61" s="872"/>
      <c r="AL61" s="869"/>
      <c r="AM61" s="869"/>
      <c r="AN61" s="869"/>
      <c r="AO61" s="869"/>
      <c r="AP61" s="869"/>
      <c r="AQ61" s="869"/>
      <c r="AR61" s="869"/>
      <c r="AS61" s="869"/>
      <c r="AT61" s="869"/>
      <c r="AU61" s="869"/>
      <c r="AV61" s="869"/>
      <c r="AW61" s="869"/>
      <c r="AX61" s="869"/>
      <c r="AY61" s="869"/>
      <c r="AZ61" s="871"/>
      <c r="BA61" s="871"/>
      <c r="BB61" s="871"/>
      <c r="BC61" s="871"/>
      <c r="BD61" s="871"/>
      <c r="BE61" s="856"/>
      <c r="BF61" s="856"/>
      <c r="BG61" s="856"/>
      <c r="BH61" s="856"/>
      <c r="BI61" s="857"/>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68"/>
      <c r="R62" s="869"/>
      <c r="S62" s="869"/>
      <c r="T62" s="869"/>
      <c r="U62" s="869"/>
      <c r="V62" s="869"/>
      <c r="W62" s="869"/>
      <c r="X62" s="869"/>
      <c r="Y62" s="869"/>
      <c r="Z62" s="869"/>
      <c r="AA62" s="869"/>
      <c r="AB62" s="869"/>
      <c r="AC62" s="869"/>
      <c r="AD62" s="869"/>
      <c r="AE62" s="870"/>
      <c r="AF62" s="799"/>
      <c r="AG62" s="800"/>
      <c r="AH62" s="800"/>
      <c r="AI62" s="800"/>
      <c r="AJ62" s="801"/>
      <c r="AK62" s="872"/>
      <c r="AL62" s="869"/>
      <c r="AM62" s="869"/>
      <c r="AN62" s="869"/>
      <c r="AO62" s="869"/>
      <c r="AP62" s="869"/>
      <c r="AQ62" s="869"/>
      <c r="AR62" s="869"/>
      <c r="AS62" s="869"/>
      <c r="AT62" s="869"/>
      <c r="AU62" s="869"/>
      <c r="AV62" s="869"/>
      <c r="AW62" s="869"/>
      <c r="AX62" s="869"/>
      <c r="AY62" s="869"/>
      <c r="AZ62" s="871"/>
      <c r="BA62" s="871"/>
      <c r="BB62" s="871"/>
      <c r="BC62" s="871"/>
      <c r="BD62" s="871"/>
      <c r="BE62" s="856"/>
      <c r="BF62" s="856"/>
      <c r="BG62" s="856"/>
      <c r="BH62" s="856"/>
      <c r="BI62" s="857"/>
      <c r="BJ62" s="880" t="s">
        <v>412</v>
      </c>
      <c r="BK62" s="825"/>
      <c r="BL62" s="825"/>
      <c r="BM62" s="825"/>
      <c r="BN62" s="826"/>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392</v>
      </c>
      <c r="B63" s="805" t="s">
        <v>413</v>
      </c>
      <c r="C63" s="806"/>
      <c r="D63" s="806"/>
      <c r="E63" s="806"/>
      <c r="F63" s="806"/>
      <c r="G63" s="806"/>
      <c r="H63" s="806"/>
      <c r="I63" s="806"/>
      <c r="J63" s="806"/>
      <c r="K63" s="806"/>
      <c r="L63" s="806"/>
      <c r="M63" s="806"/>
      <c r="N63" s="806"/>
      <c r="O63" s="806"/>
      <c r="P63" s="807"/>
      <c r="Q63" s="873"/>
      <c r="R63" s="874"/>
      <c r="S63" s="874"/>
      <c r="T63" s="874"/>
      <c r="U63" s="874"/>
      <c r="V63" s="874"/>
      <c r="W63" s="874"/>
      <c r="X63" s="874"/>
      <c r="Y63" s="874"/>
      <c r="Z63" s="874"/>
      <c r="AA63" s="874"/>
      <c r="AB63" s="874"/>
      <c r="AC63" s="874"/>
      <c r="AD63" s="874"/>
      <c r="AE63" s="875"/>
      <c r="AF63" s="876">
        <v>2652</v>
      </c>
      <c r="AG63" s="877"/>
      <c r="AH63" s="877"/>
      <c r="AI63" s="877"/>
      <c r="AJ63" s="878"/>
      <c r="AK63" s="879"/>
      <c r="AL63" s="874"/>
      <c r="AM63" s="874"/>
      <c r="AN63" s="874"/>
      <c r="AO63" s="874"/>
      <c r="AP63" s="877">
        <f>SUM(AP31:AT62)</f>
        <v>10098</v>
      </c>
      <c r="AQ63" s="877"/>
      <c r="AR63" s="877"/>
      <c r="AS63" s="877"/>
      <c r="AT63" s="877"/>
      <c r="AU63" s="877">
        <f>SUM(AU30:AY32)</f>
        <v>7516</v>
      </c>
      <c r="AV63" s="877"/>
      <c r="AW63" s="877"/>
      <c r="AX63" s="877"/>
      <c r="AY63" s="877"/>
      <c r="AZ63" s="881"/>
      <c r="BA63" s="881"/>
      <c r="BB63" s="881"/>
      <c r="BC63" s="881"/>
      <c r="BD63" s="881"/>
      <c r="BE63" s="882"/>
      <c r="BF63" s="882"/>
      <c r="BG63" s="882"/>
      <c r="BH63" s="882"/>
      <c r="BI63" s="883"/>
      <c r="BJ63" s="884" t="s">
        <v>179</v>
      </c>
      <c r="BK63" s="885"/>
      <c r="BL63" s="885"/>
      <c r="BM63" s="885"/>
      <c r="BN63" s="88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415</v>
      </c>
      <c r="B66" s="741"/>
      <c r="C66" s="741"/>
      <c r="D66" s="741"/>
      <c r="E66" s="741"/>
      <c r="F66" s="741"/>
      <c r="G66" s="741"/>
      <c r="H66" s="741"/>
      <c r="I66" s="741"/>
      <c r="J66" s="741"/>
      <c r="K66" s="741"/>
      <c r="L66" s="741"/>
      <c r="M66" s="741"/>
      <c r="N66" s="741"/>
      <c r="O66" s="741"/>
      <c r="P66" s="742"/>
      <c r="Q66" s="746" t="s">
        <v>416</v>
      </c>
      <c r="R66" s="747"/>
      <c r="S66" s="747"/>
      <c r="T66" s="747"/>
      <c r="U66" s="748"/>
      <c r="V66" s="746" t="s">
        <v>417</v>
      </c>
      <c r="W66" s="747"/>
      <c r="X66" s="747"/>
      <c r="Y66" s="747"/>
      <c r="Z66" s="748"/>
      <c r="AA66" s="746" t="s">
        <v>399</v>
      </c>
      <c r="AB66" s="747"/>
      <c r="AC66" s="747"/>
      <c r="AD66" s="747"/>
      <c r="AE66" s="748"/>
      <c r="AF66" s="887" t="s">
        <v>400</v>
      </c>
      <c r="AG66" s="832"/>
      <c r="AH66" s="832"/>
      <c r="AI66" s="832"/>
      <c r="AJ66" s="888"/>
      <c r="AK66" s="746" t="s">
        <v>401</v>
      </c>
      <c r="AL66" s="741"/>
      <c r="AM66" s="741"/>
      <c r="AN66" s="741"/>
      <c r="AO66" s="742"/>
      <c r="AP66" s="746" t="s">
        <v>418</v>
      </c>
      <c r="AQ66" s="747"/>
      <c r="AR66" s="747"/>
      <c r="AS66" s="747"/>
      <c r="AT66" s="748"/>
      <c r="AU66" s="746" t="s">
        <v>419</v>
      </c>
      <c r="AV66" s="747"/>
      <c r="AW66" s="747"/>
      <c r="AX66" s="747"/>
      <c r="AY66" s="748"/>
      <c r="AZ66" s="746" t="s">
        <v>380</v>
      </c>
      <c r="BA66" s="747"/>
      <c r="BB66" s="747"/>
      <c r="BC66" s="747"/>
      <c r="BD66" s="753"/>
      <c r="BE66" s="235"/>
      <c r="BF66" s="235"/>
      <c r="BG66" s="235"/>
      <c r="BH66" s="235"/>
      <c r="BI66" s="235"/>
      <c r="BJ66" s="235"/>
      <c r="BK66" s="235"/>
      <c r="BL66" s="235"/>
      <c r="BM66" s="235"/>
      <c r="BN66" s="235"/>
      <c r="BO66" s="235"/>
      <c r="BP66" s="235"/>
      <c r="BQ66" s="232">
        <v>60</v>
      </c>
      <c r="BR66" s="237"/>
      <c r="BS66" s="892"/>
      <c r="BT66" s="893"/>
      <c r="BU66" s="893"/>
      <c r="BV66" s="893"/>
      <c r="BW66" s="893"/>
      <c r="BX66" s="893"/>
      <c r="BY66" s="893"/>
      <c r="BZ66" s="893"/>
      <c r="CA66" s="893"/>
      <c r="CB66" s="893"/>
      <c r="CC66" s="893"/>
      <c r="CD66" s="893"/>
      <c r="CE66" s="893"/>
      <c r="CF66" s="893"/>
      <c r="CG66" s="898"/>
      <c r="CH66" s="895"/>
      <c r="CI66" s="896"/>
      <c r="CJ66" s="896"/>
      <c r="CK66" s="896"/>
      <c r="CL66" s="897"/>
      <c r="CM66" s="895"/>
      <c r="CN66" s="896"/>
      <c r="CO66" s="896"/>
      <c r="CP66" s="896"/>
      <c r="CQ66" s="897"/>
      <c r="CR66" s="895"/>
      <c r="CS66" s="896"/>
      <c r="CT66" s="896"/>
      <c r="CU66" s="896"/>
      <c r="CV66" s="897"/>
      <c r="CW66" s="895"/>
      <c r="CX66" s="896"/>
      <c r="CY66" s="896"/>
      <c r="CZ66" s="896"/>
      <c r="DA66" s="897"/>
      <c r="DB66" s="895"/>
      <c r="DC66" s="896"/>
      <c r="DD66" s="896"/>
      <c r="DE66" s="896"/>
      <c r="DF66" s="897"/>
      <c r="DG66" s="895"/>
      <c r="DH66" s="896"/>
      <c r="DI66" s="896"/>
      <c r="DJ66" s="896"/>
      <c r="DK66" s="897"/>
      <c r="DL66" s="895"/>
      <c r="DM66" s="896"/>
      <c r="DN66" s="896"/>
      <c r="DO66" s="896"/>
      <c r="DP66" s="897"/>
      <c r="DQ66" s="895"/>
      <c r="DR66" s="896"/>
      <c r="DS66" s="896"/>
      <c r="DT66" s="896"/>
      <c r="DU66" s="897"/>
      <c r="DV66" s="892"/>
      <c r="DW66" s="893"/>
      <c r="DX66" s="893"/>
      <c r="DY66" s="893"/>
      <c r="DZ66" s="89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89"/>
      <c r="AG67" s="835"/>
      <c r="AH67" s="835"/>
      <c r="AI67" s="835"/>
      <c r="AJ67" s="890"/>
      <c r="AK67" s="89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92"/>
      <c r="BT67" s="893"/>
      <c r="BU67" s="893"/>
      <c r="BV67" s="893"/>
      <c r="BW67" s="893"/>
      <c r="BX67" s="893"/>
      <c r="BY67" s="893"/>
      <c r="BZ67" s="893"/>
      <c r="CA67" s="893"/>
      <c r="CB67" s="893"/>
      <c r="CC67" s="893"/>
      <c r="CD67" s="893"/>
      <c r="CE67" s="893"/>
      <c r="CF67" s="893"/>
      <c r="CG67" s="898"/>
      <c r="CH67" s="895"/>
      <c r="CI67" s="896"/>
      <c r="CJ67" s="896"/>
      <c r="CK67" s="896"/>
      <c r="CL67" s="897"/>
      <c r="CM67" s="895"/>
      <c r="CN67" s="896"/>
      <c r="CO67" s="896"/>
      <c r="CP67" s="896"/>
      <c r="CQ67" s="897"/>
      <c r="CR67" s="895"/>
      <c r="CS67" s="896"/>
      <c r="CT67" s="896"/>
      <c r="CU67" s="896"/>
      <c r="CV67" s="897"/>
      <c r="CW67" s="895"/>
      <c r="CX67" s="896"/>
      <c r="CY67" s="896"/>
      <c r="CZ67" s="896"/>
      <c r="DA67" s="897"/>
      <c r="DB67" s="895"/>
      <c r="DC67" s="896"/>
      <c r="DD67" s="896"/>
      <c r="DE67" s="896"/>
      <c r="DF67" s="897"/>
      <c r="DG67" s="895"/>
      <c r="DH67" s="896"/>
      <c r="DI67" s="896"/>
      <c r="DJ67" s="896"/>
      <c r="DK67" s="897"/>
      <c r="DL67" s="895"/>
      <c r="DM67" s="896"/>
      <c r="DN67" s="896"/>
      <c r="DO67" s="896"/>
      <c r="DP67" s="897"/>
      <c r="DQ67" s="895"/>
      <c r="DR67" s="896"/>
      <c r="DS67" s="896"/>
      <c r="DT67" s="896"/>
      <c r="DU67" s="897"/>
      <c r="DV67" s="892"/>
      <c r="DW67" s="893"/>
      <c r="DX67" s="893"/>
      <c r="DY67" s="893"/>
      <c r="DZ67" s="894"/>
      <c r="EA67" s="224"/>
    </row>
    <row r="68" spans="1:131" ht="26.25" customHeight="1" thickTop="1" x14ac:dyDescent="0.2">
      <c r="A68" s="230">
        <v>1</v>
      </c>
      <c r="B68" s="904" t="s">
        <v>575</v>
      </c>
      <c r="C68" s="905"/>
      <c r="D68" s="905"/>
      <c r="E68" s="905"/>
      <c r="F68" s="905"/>
      <c r="G68" s="905"/>
      <c r="H68" s="905"/>
      <c r="I68" s="905"/>
      <c r="J68" s="905"/>
      <c r="K68" s="905"/>
      <c r="L68" s="905"/>
      <c r="M68" s="905"/>
      <c r="N68" s="905"/>
      <c r="O68" s="905"/>
      <c r="P68" s="906"/>
      <c r="Q68" s="907">
        <v>9647</v>
      </c>
      <c r="R68" s="900"/>
      <c r="S68" s="900"/>
      <c r="T68" s="900"/>
      <c r="U68" s="901"/>
      <c r="V68" s="899">
        <v>9534</v>
      </c>
      <c r="W68" s="900"/>
      <c r="X68" s="900"/>
      <c r="Y68" s="900"/>
      <c r="Z68" s="901"/>
      <c r="AA68" s="899">
        <v>113</v>
      </c>
      <c r="AB68" s="900"/>
      <c r="AC68" s="900"/>
      <c r="AD68" s="900"/>
      <c r="AE68" s="901"/>
      <c r="AF68" s="899">
        <v>113</v>
      </c>
      <c r="AG68" s="900"/>
      <c r="AH68" s="900"/>
      <c r="AI68" s="900"/>
      <c r="AJ68" s="901"/>
      <c r="AK68" s="899">
        <v>100</v>
      </c>
      <c r="AL68" s="900"/>
      <c r="AM68" s="900"/>
      <c r="AN68" s="900"/>
      <c r="AO68" s="901"/>
      <c r="AP68" s="899">
        <v>190</v>
      </c>
      <c r="AQ68" s="900"/>
      <c r="AR68" s="900"/>
      <c r="AS68" s="900"/>
      <c r="AT68" s="901"/>
      <c r="AU68" s="899">
        <v>7</v>
      </c>
      <c r="AV68" s="900"/>
      <c r="AW68" s="900"/>
      <c r="AX68" s="900"/>
      <c r="AY68" s="901"/>
      <c r="AZ68" s="902"/>
      <c r="BA68" s="902"/>
      <c r="BB68" s="902"/>
      <c r="BC68" s="902"/>
      <c r="BD68" s="903"/>
      <c r="BE68" s="235"/>
      <c r="BF68" s="235"/>
      <c r="BG68" s="235"/>
      <c r="BH68" s="235"/>
      <c r="BI68" s="235"/>
      <c r="BJ68" s="235"/>
      <c r="BK68" s="235"/>
      <c r="BL68" s="235"/>
      <c r="BM68" s="235"/>
      <c r="BN68" s="235"/>
      <c r="BO68" s="235"/>
      <c r="BP68" s="235"/>
      <c r="BQ68" s="232">
        <v>62</v>
      </c>
      <c r="BR68" s="237"/>
      <c r="BS68" s="892"/>
      <c r="BT68" s="893"/>
      <c r="BU68" s="893"/>
      <c r="BV68" s="893"/>
      <c r="BW68" s="893"/>
      <c r="BX68" s="893"/>
      <c r="BY68" s="893"/>
      <c r="BZ68" s="893"/>
      <c r="CA68" s="893"/>
      <c r="CB68" s="893"/>
      <c r="CC68" s="893"/>
      <c r="CD68" s="893"/>
      <c r="CE68" s="893"/>
      <c r="CF68" s="893"/>
      <c r="CG68" s="898"/>
      <c r="CH68" s="895"/>
      <c r="CI68" s="896"/>
      <c r="CJ68" s="896"/>
      <c r="CK68" s="896"/>
      <c r="CL68" s="897"/>
      <c r="CM68" s="895"/>
      <c r="CN68" s="896"/>
      <c r="CO68" s="896"/>
      <c r="CP68" s="896"/>
      <c r="CQ68" s="897"/>
      <c r="CR68" s="895"/>
      <c r="CS68" s="896"/>
      <c r="CT68" s="896"/>
      <c r="CU68" s="896"/>
      <c r="CV68" s="897"/>
      <c r="CW68" s="895"/>
      <c r="CX68" s="896"/>
      <c r="CY68" s="896"/>
      <c r="CZ68" s="896"/>
      <c r="DA68" s="897"/>
      <c r="DB68" s="895"/>
      <c r="DC68" s="896"/>
      <c r="DD68" s="896"/>
      <c r="DE68" s="896"/>
      <c r="DF68" s="897"/>
      <c r="DG68" s="895"/>
      <c r="DH68" s="896"/>
      <c r="DI68" s="896"/>
      <c r="DJ68" s="896"/>
      <c r="DK68" s="897"/>
      <c r="DL68" s="895"/>
      <c r="DM68" s="896"/>
      <c r="DN68" s="896"/>
      <c r="DO68" s="896"/>
      <c r="DP68" s="897"/>
      <c r="DQ68" s="895"/>
      <c r="DR68" s="896"/>
      <c r="DS68" s="896"/>
      <c r="DT68" s="896"/>
      <c r="DU68" s="897"/>
      <c r="DV68" s="892"/>
      <c r="DW68" s="893"/>
      <c r="DX68" s="893"/>
      <c r="DY68" s="893"/>
      <c r="DZ68" s="894"/>
      <c r="EA68" s="224"/>
    </row>
    <row r="69" spans="1:131" ht="26.25" customHeight="1" x14ac:dyDescent="0.2">
      <c r="A69" s="232">
        <v>2</v>
      </c>
      <c r="B69" s="908" t="s">
        <v>576</v>
      </c>
      <c r="C69" s="909"/>
      <c r="D69" s="909"/>
      <c r="E69" s="909"/>
      <c r="F69" s="909"/>
      <c r="G69" s="909"/>
      <c r="H69" s="909"/>
      <c r="I69" s="909"/>
      <c r="J69" s="909"/>
      <c r="K69" s="909"/>
      <c r="L69" s="909"/>
      <c r="M69" s="909"/>
      <c r="N69" s="909"/>
      <c r="O69" s="909"/>
      <c r="P69" s="910"/>
      <c r="Q69" s="911">
        <v>121</v>
      </c>
      <c r="R69" s="865"/>
      <c r="S69" s="865"/>
      <c r="T69" s="865"/>
      <c r="U69" s="865"/>
      <c r="V69" s="865">
        <v>108</v>
      </c>
      <c r="W69" s="865"/>
      <c r="X69" s="865"/>
      <c r="Y69" s="865"/>
      <c r="Z69" s="865"/>
      <c r="AA69" s="865">
        <v>13</v>
      </c>
      <c r="AB69" s="865"/>
      <c r="AC69" s="865"/>
      <c r="AD69" s="865"/>
      <c r="AE69" s="865"/>
      <c r="AF69" s="865">
        <v>13</v>
      </c>
      <c r="AG69" s="865"/>
      <c r="AH69" s="865"/>
      <c r="AI69" s="865"/>
      <c r="AJ69" s="865"/>
      <c r="AK69" s="865">
        <v>17</v>
      </c>
      <c r="AL69" s="865"/>
      <c r="AM69" s="865"/>
      <c r="AN69" s="865"/>
      <c r="AO69" s="865"/>
      <c r="AP69" s="865" t="s">
        <v>512</v>
      </c>
      <c r="AQ69" s="865"/>
      <c r="AR69" s="865"/>
      <c r="AS69" s="865"/>
      <c r="AT69" s="865"/>
      <c r="AU69" s="865" t="s">
        <v>512</v>
      </c>
      <c r="AV69" s="865"/>
      <c r="AW69" s="865"/>
      <c r="AX69" s="865"/>
      <c r="AY69" s="865"/>
      <c r="AZ69" s="856"/>
      <c r="BA69" s="856"/>
      <c r="BB69" s="856"/>
      <c r="BC69" s="856"/>
      <c r="BD69" s="857"/>
      <c r="BE69" s="235"/>
      <c r="BF69" s="235"/>
      <c r="BG69" s="235"/>
      <c r="BH69" s="235"/>
      <c r="BI69" s="235"/>
      <c r="BJ69" s="235"/>
      <c r="BK69" s="235"/>
      <c r="BL69" s="235"/>
      <c r="BM69" s="235"/>
      <c r="BN69" s="235"/>
      <c r="BO69" s="235"/>
      <c r="BP69" s="235"/>
      <c r="BQ69" s="232">
        <v>63</v>
      </c>
      <c r="BR69" s="237"/>
      <c r="BS69" s="892"/>
      <c r="BT69" s="893"/>
      <c r="BU69" s="893"/>
      <c r="BV69" s="893"/>
      <c r="BW69" s="893"/>
      <c r="BX69" s="893"/>
      <c r="BY69" s="893"/>
      <c r="BZ69" s="893"/>
      <c r="CA69" s="893"/>
      <c r="CB69" s="893"/>
      <c r="CC69" s="893"/>
      <c r="CD69" s="893"/>
      <c r="CE69" s="893"/>
      <c r="CF69" s="893"/>
      <c r="CG69" s="898"/>
      <c r="CH69" s="895"/>
      <c r="CI69" s="896"/>
      <c r="CJ69" s="896"/>
      <c r="CK69" s="896"/>
      <c r="CL69" s="897"/>
      <c r="CM69" s="895"/>
      <c r="CN69" s="896"/>
      <c r="CO69" s="896"/>
      <c r="CP69" s="896"/>
      <c r="CQ69" s="897"/>
      <c r="CR69" s="895"/>
      <c r="CS69" s="896"/>
      <c r="CT69" s="896"/>
      <c r="CU69" s="896"/>
      <c r="CV69" s="897"/>
      <c r="CW69" s="895"/>
      <c r="CX69" s="896"/>
      <c r="CY69" s="896"/>
      <c r="CZ69" s="896"/>
      <c r="DA69" s="897"/>
      <c r="DB69" s="895"/>
      <c r="DC69" s="896"/>
      <c r="DD69" s="896"/>
      <c r="DE69" s="896"/>
      <c r="DF69" s="897"/>
      <c r="DG69" s="895"/>
      <c r="DH69" s="896"/>
      <c r="DI69" s="896"/>
      <c r="DJ69" s="896"/>
      <c r="DK69" s="897"/>
      <c r="DL69" s="895"/>
      <c r="DM69" s="896"/>
      <c r="DN69" s="896"/>
      <c r="DO69" s="896"/>
      <c r="DP69" s="897"/>
      <c r="DQ69" s="895"/>
      <c r="DR69" s="896"/>
      <c r="DS69" s="896"/>
      <c r="DT69" s="896"/>
      <c r="DU69" s="897"/>
      <c r="DV69" s="892"/>
      <c r="DW69" s="893"/>
      <c r="DX69" s="893"/>
      <c r="DY69" s="893"/>
      <c r="DZ69" s="894"/>
      <c r="EA69" s="224"/>
    </row>
    <row r="70" spans="1:131" ht="26.25" customHeight="1" x14ac:dyDescent="0.2">
      <c r="A70" s="232">
        <v>3</v>
      </c>
      <c r="B70" s="908" t="s">
        <v>597</v>
      </c>
      <c r="C70" s="909"/>
      <c r="D70" s="909"/>
      <c r="E70" s="909"/>
      <c r="F70" s="909"/>
      <c r="G70" s="909"/>
      <c r="H70" s="909"/>
      <c r="I70" s="909"/>
      <c r="J70" s="909"/>
      <c r="K70" s="909"/>
      <c r="L70" s="909"/>
      <c r="M70" s="909"/>
      <c r="N70" s="909"/>
      <c r="O70" s="909"/>
      <c r="P70" s="910"/>
      <c r="Q70" s="911">
        <v>925</v>
      </c>
      <c r="R70" s="865"/>
      <c r="S70" s="865"/>
      <c r="T70" s="865"/>
      <c r="U70" s="865"/>
      <c r="V70" s="865">
        <v>905</v>
      </c>
      <c r="W70" s="865"/>
      <c r="X70" s="865"/>
      <c r="Y70" s="865"/>
      <c r="Z70" s="865"/>
      <c r="AA70" s="865">
        <v>20</v>
      </c>
      <c r="AB70" s="865"/>
      <c r="AC70" s="865"/>
      <c r="AD70" s="865"/>
      <c r="AE70" s="865"/>
      <c r="AF70" s="865">
        <v>20</v>
      </c>
      <c r="AG70" s="865"/>
      <c r="AH70" s="865"/>
      <c r="AI70" s="865"/>
      <c r="AJ70" s="865"/>
      <c r="AK70" s="865">
        <v>45</v>
      </c>
      <c r="AL70" s="865"/>
      <c r="AM70" s="865"/>
      <c r="AN70" s="865"/>
      <c r="AO70" s="865"/>
      <c r="AP70" s="865" t="s">
        <v>512</v>
      </c>
      <c r="AQ70" s="865"/>
      <c r="AR70" s="865"/>
      <c r="AS70" s="865"/>
      <c r="AT70" s="865"/>
      <c r="AU70" s="865" t="s">
        <v>512</v>
      </c>
      <c r="AV70" s="865"/>
      <c r="AW70" s="865"/>
      <c r="AX70" s="865"/>
      <c r="AY70" s="865"/>
      <c r="AZ70" s="856"/>
      <c r="BA70" s="856"/>
      <c r="BB70" s="856"/>
      <c r="BC70" s="856"/>
      <c r="BD70" s="857"/>
      <c r="BE70" s="235"/>
      <c r="BF70" s="235"/>
      <c r="BG70" s="235"/>
      <c r="BH70" s="235"/>
      <c r="BI70" s="235"/>
      <c r="BJ70" s="235"/>
      <c r="BK70" s="235"/>
      <c r="BL70" s="235"/>
      <c r="BM70" s="235"/>
      <c r="BN70" s="235"/>
      <c r="BO70" s="235"/>
      <c r="BP70" s="235"/>
      <c r="BQ70" s="232">
        <v>64</v>
      </c>
      <c r="BR70" s="237"/>
      <c r="BS70" s="892"/>
      <c r="BT70" s="893"/>
      <c r="BU70" s="893"/>
      <c r="BV70" s="893"/>
      <c r="BW70" s="893"/>
      <c r="BX70" s="893"/>
      <c r="BY70" s="893"/>
      <c r="BZ70" s="893"/>
      <c r="CA70" s="893"/>
      <c r="CB70" s="893"/>
      <c r="CC70" s="893"/>
      <c r="CD70" s="893"/>
      <c r="CE70" s="893"/>
      <c r="CF70" s="893"/>
      <c r="CG70" s="898"/>
      <c r="CH70" s="895"/>
      <c r="CI70" s="896"/>
      <c r="CJ70" s="896"/>
      <c r="CK70" s="896"/>
      <c r="CL70" s="897"/>
      <c r="CM70" s="895"/>
      <c r="CN70" s="896"/>
      <c r="CO70" s="896"/>
      <c r="CP70" s="896"/>
      <c r="CQ70" s="897"/>
      <c r="CR70" s="895"/>
      <c r="CS70" s="896"/>
      <c r="CT70" s="896"/>
      <c r="CU70" s="896"/>
      <c r="CV70" s="897"/>
      <c r="CW70" s="895"/>
      <c r="CX70" s="896"/>
      <c r="CY70" s="896"/>
      <c r="CZ70" s="896"/>
      <c r="DA70" s="897"/>
      <c r="DB70" s="895"/>
      <c r="DC70" s="896"/>
      <c r="DD70" s="896"/>
      <c r="DE70" s="896"/>
      <c r="DF70" s="897"/>
      <c r="DG70" s="895"/>
      <c r="DH70" s="896"/>
      <c r="DI70" s="896"/>
      <c r="DJ70" s="896"/>
      <c r="DK70" s="897"/>
      <c r="DL70" s="895"/>
      <c r="DM70" s="896"/>
      <c r="DN70" s="896"/>
      <c r="DO70" s="896"/>
      <c r="DP70" s="897"/>
      <c r="DQ70" s="895"/>
      <c r="DR70" s="896"/>
      <c r="DS70" s="896"/>
      <c r="DT70" s="896"/>
      <c r="DU70" s="897"/>
      <c r="DV70" s="892"/>
      <c r="DW70" s="893"/>
      <c r="DX70" s="893"/>
      <c r="DY70" s="893"/>
      <c r="DZ70" s="894"/>
      <c r="EA70" s="224"/>
    </row>
    <row r="71" spans="1:131" ht="26.25" customHeight="1" x14ac:dyDescent="0.2">
      <c r="A71" s="232">
        <v>4</v>
      </c>
      <c r="B71" s="908" t="s">
        <v>596</v>
      </c>
      <c r="C71" s="909"/>
      <c r="D71" s="909"/>
      <c r="E71" s="909"/>
      <c r="F71" s="909"/>
      <c r="G71" s="909"/>
      <c r="H71" s="909"/>
      <c r="I71" s="909"/>
      <c r="J71" s="909"/>
      <c r="K71" s="909"/>
      <c r="L71" s="909"/>
      <c r="M71" s="909"/>
      <c r="N71" s="909"/>
      <c r="O71" s="909"/>
      <c r="P71" s="910"/>
      <c r="Q71" s="911">
        <v>267</v>
      </c>
      <c r="R71" s="865"/>
      <c r="S71" s="865"/>
      <c r="T71" s="865"/>
      <c r="U71" s="865"/>
      <c r="V71" s="865">
        <v>178</v>
      </c>
      <c r="W71" s="865"/>
      <c r="X71" s="865"/>
      <c r="Y71" s="865"/>
      <c r="Z71" s="865"/>
      <c r="AA71" s="865">
        <v>89</v>
      </c>
      <c r="AB71" s="865"/>
      <c r="AC71" s="865"/>
      <c r="AD71" s="865"/>
      <c r="AE71" s="865"/>
      <c r="AF71" s="865">
        <v>89</v>
      </c>
      <c r="AG71" s="865"/>
      <c r="AH71" s="865"/>
      <c r="AI71" s="865"/>
      <c r="AJ71" s="865"/>
      <c r="AK71" s="865">
        <v>13</v>
      </c>
      <c r="AL71" s="865"/>
      <c r="AM71" s="865"/>
      <c r="AN71" s="865"/>
      <c r="AO71" s="865"/>
      <c r="AP71" s="865" t="s">
        <v>512</v>
      </c>
      <c r="AQ71" s="865"/>
      <c r="AR71" s="865"/>
      <c r="AS71" s="865"/>
      <c r="AT71" s="865"/>
      <c r="AU71" s="865" t="s">
        <v>512</v>
      </c>
      <c r="AV71" s="865"/>
      <c r="AW71" s="865"/>
      <c r="AX71" s="865"/>
      <c r="AY71" s="865"/>
      <c r="AZ71" s="856"/>
      <c r="BA71" s="856"/>
      <c r="BB71" s="856"/>
      <c r="BC71" s="856"/>
      <c r="BD71" s="857"/>
      <c r="BE71" s="235"/>
      <c r="BF71" s="235"/>
      <c r="BG71" s="235"/>
      <c r="BH71" s="235"/>
      <c r="BI71" s="235"/>
      <c r="BJ71" s="235"/>
      <c r="BK71" s="235"/>
      <c r="BL71" s="235"/>
      <c r="BM71" s="235"/>
      <c r="BN71" s="235"/>
      <c r="BO71" s="235"/>
      <c r="BP71" s="235"/>
      <c r="BQ71" s="232">
        <v>65</v>
      </c>
      <c r="BR71" s="237"/>
      <c r="BS71" s="892"/>
      <c r="BT71" s="893"/>
      <c r="BU71" s="893"/>
      <c r="BV71" s="893"/>
      <c r="BW71" s="893"/>
      <c r="BX71" s="893"/>
      <c r="BY71" s="893"/>
      <c r="BZ71" s="893"/>
      <c r="CA71" s="893"/>
      <c r="CB71" s="893"/>
      <c r="CC71" s="893"/>
      <c r="CD71" s="893"/>
      <c r="CE71" s="893"/>
      <c r="CF71" s="893"/>
      <c r="CG71" s="898"/>
      <c r="CH71" s="895"/>
      <c r="CI71" s="896"/>
      <c r="CJ71" s="896"/>
      <c r="CK71" s="896"/>
      <c r="CL71" s="897"/>
      <c r="CM71" s="895"/>
      <c r="CN71" s="896"/>
      <c r="CO71" s="896"/>
      <c r="CP71" s="896"/>
      <c r="CQ71" s="897"/>
      <c r="CR71" s="895"/>
      <c r="CS71" s="896"/>
      <c r="CT71" s="896"/>
      <c r="CU71" s="896"/>
      <c r="CV71" s="897"/>
      <c r="CW71" s="895"/>
      <c r="CX71" s="896"/>
      <c r="CY71" s="896"/>
      <c r="CZ71" s="896"/>
      <c r="DA71" s="897"/>
      <c r="DB71" s="895"/>
      <c r="DC71" s="896"/>
      <c r="DD71" s="896"/>
      <c r="DE71" s="896"/>
      <c r="DF71" s="897"/>
      <c r="DG71" s="895"/>
      <c r="DH71" s="896"/>
      <c r="DI71" s="896"/>
      <c r="DJ71" s="896"/>
      <c r="DK71" s="897"/>
      <c r="DL71" s="895"/>
      <c r="DM71" s="896"/>
      <c r="DN71" s="896"/>
      <c r="DO71" s="896"/>
      <c r="DP71" s="897"/>
      <c r="DQ71" s="895"/>
      <c r="DR71" s="896"/>
      <c r="DS71" s="896"/>
      <c r="DT71" s="896"/>
      <c r="DU71" s="897"/>
      <c r="DV71" s="892"/>
      <c r="DW71" s="893"/>
      <c r="DX71" s="893"/>
      <c r="DY71" s="893"/>
      <c r="DZ71" s="894"/>
      <c r="EA71" s="224"/>
    </row>
    <row r="72" spans="1:131" ht="26.25" customHeight="1" x14ac:dyDescent="0.2">
      <c r="A72" s="232">
        <v>5</v>
      </c>
      <c r="B72" s="908" t="s">
        <v>577</v>
      </c>
      <c r="C72" s="909"/>
      <c r="D72" s="909"/>
      <c r="E72" s="909"/>
      <c r="F72" s="909"/>
      <c r="G72" s="909"/>
      <c r="H72" s="909"/>
      <c r="I72" s="909"/>
      <c r="J72" s="909"/>
      <c r="K72" s="909"/>
      <c r="L72" s="909"/>
      <c r="M72" s="909"/>
      <c r="N72" s="909"/>
      <c r="O72" s="909"/>
      <c r="P72" s="910"/>
      <c r="Q72" s="911">
        <v>26588</v>
      </c>
      <c r="R72" s="865"/>
      <c r="S72" s="865"/>
      <c r="T72" s="865"/>
      <c r="U72" s="865"/>
      <c r="V72" s="865">
        <v>26430</v>
      </c>
      <c r="W72" s="865"/>
      <c r="X72" s="865"/>
      <c r="Y72" s="865"/>
      <c r="Z72" s="865"/>
      <c r="AA72" s="865">
        <v>157</v>
      </c>
      <c r="AB72" s="865"/>
      <c r="AC72" s="865"/>
      <c r="AD72" s="865"/>
      <c r="AE72" s="865"/>
      <c r="AF72" s="865">
        <v>157</v>
      </c>
      <c r="AG72" s="865"/>
      <c r="AH72" s="865"/>
      <c r="AI72" s="865"/>
      <c r="AJ72" s="865"/>
      <c r="AK72" s="865">
        <v>275</v>
      </c>
      <c r="AL72" s="865"/>
      <c r="AM72" s="865"/>
      <c r="AN72" s="865"/>
      <c r="AO72" s="865"/>
      <c r="AP72" s="865" t="s">
        <v>512</v>
      </c>
      <c r="AQ72" s="865"/>
      <c r="AR72" s="865"/>
      <c r="AS72" s="865"/>
      <c r="AT72" s="865"/>
      <c r="AU72" s="865" t="s">
        <v>512</v>
      </c>
      <c r="AV72" s="865"/>
      <c r="AW72" s="865"/>
      <c r="AX72" s="865"/>
      <c r="AY72" s="865"/>
      <c r="AZ72" s="856"/>
      <c r="BA72" s="856"/>
      <c r="BB72" s="856"/>
      <c r="BC72" s="856"/>
      <c r="BD72" s="857"/>
      <c r="BE72" s="235"/>
      <c r="BF72" s="235"/>
      <c r="BG72" s="235"/>
      <c r="BH72" s="235"/>
      <c r="BI72" s="235"/>
      <c r="BJ72" s="235"/>
      <c r="BK72" s="235"/>
      <c r="BL72" s="235"/>
      <c r="BM72" s="235"/>
      <c r="BN72" s="235"/>
      <c r="BO72" s="235"/>
      <c r="BP72" s="235"/>
      <c r="BQ72" s="232">
        <v>66</v>
      </c>
      <c r="BR72" s="237"/>
      <c r="BS72" s="892"/>
      <c r="BT72" s="893"/>
      <c r="BU72" s="893"/>
      <c r="BV72" s="893"/>
      <c r="BW72" s="893"/>
      <c r="BX72" s="893"/>
      <c r="BY72" s="893"/>
      <c r="BZ72" s="893"/>
      <c r="CA72" s="893"/>
      <c r="CB72" s="893"/>
      <c r="CC72" s="893"/>
      <c r="CD72" s="893"/>
      <c r="CE72" s="893"/>
      <c r="CF72" s="893"/>
      <c r="CG72" s="898"/>
      <c r="CH72" s="895"/>
      <c r="CI72" s="896"/>
      <c r="CJ72" s="896"/>
      <c r="CK72" s="896"/>
      <c r="CL72" s="897"/>
      <c r="CM72" s="895"/>
      <c r="CN72" s="896"/>
      <c r="CO72" s="896"/>
      <c r="CP72" s="896"/>
      <c r="CQ72" s="897"/>
      <c r="CR72" s="895"/>
      <c r="CS72" s="896"/>
      <c r="CT72" s="896"/>
      <c r="CU72" s="896"/>
      <c r="CV72" s="897"/>
      <c r="CW72" s="895"/>
      <c r="CX72" s="896"/>
      <c r="CY72" s="896"/>
      <c r="CZ72" s="896"/>
      <c r="DA72" s="897"/>
      <c r="DB72" s="895"/>
      <c r="DC72" s="896"/>
      <c r="DD72" s="896"/>
      <c r="DE72" s="896"/>
      <c r="DF72" s="897"/>
      <c r="DG72" s="895"/>
      <c r="DH72" s="896"/>
      <c r="DI72" s="896"/>
      <c r="DJ72" s="896"/>
      <c r="DK72" s="897"/>
      <c r="DL72" s="895"/>
      <c r="DM72" s="896"/>
      <c r="DN72" s="896"/>
      <c r="DO72" s="896"/>
      <c r="DP72" s="897"/>
      <c r="DQ72" s="895"/>
      <c r="DR72" s="896"/>
      <c r="DS72" s="896"/>
      <c r="DT72" s="896"/>
      <c r="DU72" s="897"/>
      <c r="DV72" s="892"/>
      <c r="DW72" s="893"/>
      <c r="DX72" s="893"/>
      <c r="DY72" s="893"/>
      <c r="DZ72" s="894"/>
      <c r="EA72" s="224"/>
    </row>
    <row r="73" spans="1:131" ht="26.25" customHeight="1" x14ac:dyDescent="0.2">
      <c r="A73" s="232">
        <v>6</v>
      </c>
      <c r="B73" s="912" t="s">
        <v>578</v>
      </c>
      <c r="C73" s="913"/>
      <c r="D73" s="913"/>
      <c r="E73" s="913"/>
      <c r="F73" s="913"/>
      <c r="G73" s="913"/>
      <c r="H73" s="913"/>
      <c r="I73" s="913"/>
      <c r="J73" s="913"/>
      <c r="K73" s="913"/>
      <c r="L73" s="913"/>
      <c r="M73" s="913"/>
      <c r="N73" s="913"/>
      <c r="O73" s="913"/>
      <c r="P73" s="914"/>
      <c r="Q73" s="911">
        <v>57242</v>
      </c>
      <c r="R73" s="865"/>
      <c r="S73" s="865"/>
      <c r="T73" s="865"/>
      <c r="U73" s="865"/>
      <c r="V73" s="865">
        <v>56382</v>
      </c>
      <c r="W73" s="865"/>
      <c r="X73" s="865"/>
      <c r="Y73" s="865"/>
      <c r="Z73" s="865"/>
      <c r="AA73" s="865">
        <v>860</v>
      </c>
      <c r="AB73" s="865"/>
      <c r="AC73" s="865"/>
      <c r="AD73" s="865"/>
      <c r="AE73" s="865"/>
      <c r="AF73" s="865">
        <v>855</v>
      </c>
      <c r="AG73" s="865"/>
      <c r="AH73" s="865"/>
      <c r="AI73" s="865"/>
      <c r="AJ73" s="865"/>
      <c r="AK73" s="865" t="s">
        <v>512</v>
      </c>
      <c r="AL73" s="865"/>
      <c r="AM73" s="865"/>
      <c r="AN73" s="865"/>
      <c r="AO73" s="865"/>
      <c r="AP73" s="865" t="s">
        <v>512</v>
      </c>
      <c r="AQ73" s="865"/>
      <c r="AR73" s="865"/>
      <c r="AS73" s="865"/>
      <c r="AT73" s="865"/>
      <c r="AU73" s="865" t="s">
        <v>512</v>
      </c>
      <c r="AV73" s="865"/>
      <c r="AW73" s="865"/>
      <c r="AX73" s="865"/>
      <c r="AY73" s="865"/>
      <c r="AZ73" s="856"/>
      <c r="BA73" s="856"/>
      <c r="BB73" s="856"/>
      <c r="BC73" s="856"/>
      <c r="BD73" s="857"/>
      <c r="BE73" s="235"/>
      <c r="BF73" s="235"/>
      <c r="BG73" s="235"/>
      <c r="BH73" s="235"/>
      <c r="BI73" s="235"/>
      <c r="BJ73" s="235"/>
      <c r="BK73" s="235"/>
      <c r="BL73" s="235"/>
      <c r="BM73" s="235"/>
      <c r="BN73" s="235"/>
      <c r="BO73" s="235"/>
      <c r="BP73" s="235"/>
      <c r="BQ73" s="232">
        <v>67</v>
      </c>
      <c r="BR73" s="237"/>
      <c r="BS73" s="892"/>
      <c r="BT73" s="893"/>
      <c r="BU73" s="893"/>
      <c r="BV73" s="893"/>
      <c r="BW73" s="893"/>
      <c r="BX73" s="893"/>
      <c r="BY73" s="893"/>
      <c r="BZ73" s="893"/>
      <c r="CA73" s="893"/>
      <c r="CB73" s="893"/>
      <c r="CC73" s="893"/>
      <c r="CD73" s="893"/>
      <c r="CE73" s="893"/>
      <c r="CF73" s="893"/>
      <c r="CG73" s="898"/>
      <c r="CH73" s="895"/>
      <c r="CI73" s="896"/>
      <c r="CJ73" s="896"/>
      <c r="CK73" s="896"/>
      <c r="CL73" s="897"/>
      <c r="CM73" s="895"/>
      <c r="CN73" s="896"/>
      <c r="CO73" s="896"/>
      <c r="CP73" s="896"/>
      <c r="CQ73" s="897"/>
      <c r="CR73" s="895"/>
      <c r="CS73" s="896"/>
      <c r="CT73" s="896"/>
      <c r="CU73" s="896"/>
      <c r="CV73" s="897"/>
      <c r="CW73" s="895"/>
      <c r="CX73" s="896"/>
      <c r="CY73" s="896"/>
      <c r="CZ73" s="896"/>
      <c r="DA73" s="897"/>
      <c r="DB73" s="895"/>
      <c r="DC73" s="896"/>
      <c r="DD73" s="896"/>
      <c r="DE73" s="896"/>
      <c r="DF73" s="897"/>
      <c r="DG73" s="895"/>
      <c r="DH73" s="896"/>
      <c r="DI73" s="896"/>
      <c r="DJ73" s="896"/>
      <c r="DK73" s="897"/>
      <c r="DL73" s="895"/>
      <c r="DM73" s="896"/>
      <c r="DN73" s="896"/>
      <c r="DO73" s="896"/>
      <c r="DP73" s="897"/>
      <c r="DQ73" s="895"/>
      <c r="DR73" s="896"/>
      <c r="DS73" s="896"/>
      <c r="DT73" s="896"/>
      <c r="DU73" s="897"/>
      <c r="DV73" s="892"/>
      <c r="DW73" s="893"/>
      <c r="DX73" s="893"/>
      <c r="DY73" s="893"/>
      <c r="DZ73" s="894"/>
      <c r="EA73" s="224"/>
    </row>
    <row r="74" spans="1:131" ht="26.25" customHeight="1" x14ac:dyDescent="0.2">
      <c r="A74" s="232">
        <v>7</v>
      </c>
      <c r="B74" s="908" t="s">
        <v>579</v>
      </c>
      <c r="C74" s="909"/>
      <c r="D74" s="909"/>
      <c r="E74" s="909"/>
      <c r="F74" s="909"/>
      <c r="G74" s="909"/>
      <c r="H74" s="909"/>
      <c r="I74" s="909"/>
      <c r="J74" s="909"/>
      <c r="K74" s="909"/>
      <c r="L74" s="909"/>
      <c r="M74" s="909"/>
      <c r="N74" s="909"/>
      <c r="O74" s="909"/>
      <c r="P74" s="910"/>
      <c r="Q74" s="911">
        <v>7352</v>
      </c>
      <c r="R74" s="865">
        <v>6933</v>
      </c>
      <c r="S74" s="865">
        <v>6933</v>
      </c>
      <c r="T74" s="865">
        <v>6933</v>
      </c>
      <c r="U74" s="865">
        <v>6933</v>
      </c>
      <c r="V74" s="865">
        <v>7276</v>
      </c>
      <c r="W74" s="865">
        <v>6850</v>
      </c>
      <c r="X74" s="865">
        <v>6850</v>
      </c>
      <c r="Y74" s="865">
        <v>6850</v>
      </c>
      <c r="Z74" s="865">
        <v>6850</v>
      </c>
      <c r="AA74" s="865">
        <v>76</v>
      </c>
      <c r="AB74" s="865">
        <v>82</v>
      </c>
      <c r="AC74" s="865">
        <v>82</v>
      </c>
      <c r="AD74" s="865">
        <v>82</v>
      </c>
      <c r="AE74" s="865">
        <v>82</v>
      </c>
      <c r="AF74" s="865">
        <v>76</v>
      </c>
      <c r="AG74" s="865">
        <v>82</v>
      </c>
      <c r="AH74" s="865">
        <v>82</v>
      </c>
      <c r="AI74" s="865">
        <v>82</v>
      </c>
      <c r="AJ74" s="865">
        <v>82</v>
      </c>
      <c r="AK74" s="865">
        <v>3086</v>
      </c>
      <c r="AL74" s="865">
        <v>2485</v>
      </c>
      <c r="AM74" s="865">
        <v>2485</v>
      </c>
      <c r="AN74" s="865">
        <v>2485</v>
      </c>
      <c r="AO74" s="865">
        <v>2485</v>
      </c>
      <c r="AP74" s="865" t="s">
        <v>512</v>
      </c>
      <c r="AQ74" s="865"/>
      <c r="AR74" s="865"/>
      <c r="AS74" s="865"/>
      <c r="AT74" s="865"/>
      <c r="AU74" s="865" t="s">
        <v>512</v>
      </c>
      <c r="AV74" s="865"/>
      <c r="AW74" s="865"/>
      <c r="AX74" s="865"/>
      <c r="AY74" s="865"/>
      <c r="AZ74" s="856"/>
      <c r="BA74" s="856"/>
      <c r="BB74" s="856"/>
      <c r="BC74" s="856"/>
      <c r="BD74" s="857"/>
      <c r="BE74" s="235"/>
      <c r="BF74" s="235"/>
      <c r="BG74" s="235"/>
      <c r="BH74" s="235"/>
      <c r="BI74" s="235"/>
      <c r="BJ74" s="235"/>
      <c r="BK74" s="235"/>
      <c r="BL74" s="235"/>
      <c r="BM74" s="235"/>
      <c r="BN74" s="235"/>
      <c r="BO74" s="235"/>
      <c r="BP74" s="235"/>
      <c r="BQ74" s="232">
        <v>68</v>
      </c>
      <c r="BR74" s="237"/>
      <c r="BS74" s="892"/>
      <c r="BT74" s="893"/>
      <c r="BU74" s="893"/>
      <c r="BV74" s="893"/>
      <c r="BW74" s="893"/>
      <c r="BX74" s="893"/>
      <c r="BY74" s="893"/>
      <c r="BZ74" s="893"/>
      <c r="CA74" s="893"/>
      <c r="CB74" s="893"/>
      <c r="CC74" s="893"/>
      <c r="CD74" s="893"/>
      <c r="CE74" s="893"/>
      <c r="CF74" s="893"/>
      <c r="CG74" s="898"/>
      <c r="CH74" s="895"/>
      <c r="CI74" s="896"/>
      <c r="CJ74" s="896"/>
      <c r="CK74" s="896"/>
      <c r="CL74" s="897"/>
      <c r="CM74" s="895"/>
      <c r="CN74" s="896"/>
      <c r="CO74" s="896"/>
      <c r="CP74" s="896"/>
      <c r="CQ74" s="897"/>
      <c r="CR74" s="895"/>
      <c r="CS74" s="896"/>
      <c r="CT74" s="896"/>
      <c r="CU74" s="896"/>
      <c r="CV74" s="897"/>
      <c r="CW74" s="895"/>
      <c r="CX74" s="896"/>
      <c r="CY74" s="896"/>
      <c r="CZ74" s="896"/>
      <c r="DA74" s="897"/>
      <c r="DB74" s="895"/>
      <c r="DC74" s="896"/>
      <c r="DD74" s="896"/>
      <c r="DE74" s="896"/>
      <c r="DF74" s="897"/>
      <c r="DG74" s="895"/>
      <c r="DH74" s="896"/>
      <c r="DI74" s="896"/>
      <c r="DJ74" s="896"/>
      <c r="DK74" s="897"/>
      <c r="DL74" s="895"/>
      <c r="DM74" s="896"/>
      <c r="DN74" s="896"/>
      <c r="DO74" s="896"/>
      <c r="DP74" s="897"/>
      <c r="DQ74" s="895"/>
      <c r="DR74" s="896"/>
      <c r="DS74" s="896"/>
      <c r="DT74" s="896"/>
      <c r="DU74" s="897"/>
      <c r="DV74" s="892"/>
      <c r="DW74" s="893"/>
      <c r="DX74" s="893"/>
      <c r="DY74" s="893"/>
      <c r="DZ74" s="894"/>
      <c r="EA74" s="224"/>
    </row>
    <row r="75" spans="1:131" ht="26.25" customHeight="1" x14ac:dyDescent="0.2">
      <c r="A75" s="232">
        <v>8</v>
      </c>
      <c r="B75" s="908" t="s">
        <v>580</v>
      </c>
      <c r="C75" s="909"/>
      <c r="D75" s="909"/>
      <c r="E75" s="909"/>
      <c r="F75" s="909"/>
      <c r="G75" s="909"/>
      <c r="H75" s="909"/>
      <c r="I75" s="909"/>
      <c r="J75" s="909"/>
      <c r="K75" s="909"/>
      <c r="L75" s="909"/>
      <c r="M75" s="909"/>
      <c r="N75" s="909"/>
      <c r="O75" s="909"/>
      <c r="P75" s="910"/>
      <c r="Q75" s="915">
        <v>1524702</v>
      </c>
      <c r="R75" s="916">
        <v>1385861</v>
      </c>
      <c r="S75" s="916">
        <v>1385861</v>
      </c>
      <c r="T75" s="916">
        <v>1385861</v>
      </c>
      <c r="U75" s="867">
        <v>1385861</v>
      </c>
      <c r="V75" s="917">
        <v>1496148</v>
      </c>
      <c r="W75" s="916">
        <v>1346246</v>
      </c>
      <c r="X75" s="916">
        <v>1346246</v>
      </c>
      <c r="Y75" s="916">
        <v>1346246</v>
      </c>
      <c r="Z75" s="867">
        <v>1346246</v>
      </c>
      <c r="AA75" s="917">
        <v>28554</v>
      </c>
      <c r="AB75" s="916">
        <v>39615</v>
      </c>
      <c r="AC75" s="916">
        <v>39615</v>
      </c>
      <c r="AD75" s="916">
        <v>39615</v>
      </c>
      <c r="AE75" s="867">
        <v>39615</v>
      </c>
      <c r="AF75" s="917">
        <v>28554</v>
      </c>
      <c r="AG75" s="916">
        <v>39615</v>
      </c>
      <c r="AH75" s="916">
        <v>39615</v>
      </c>
      <c r="AI75" s="916">
        <v>39615</v>
      </c>
      <c r="AJ75" s="867">
        <v>39615</v>
      </c>
      <c r="AK75" s="917">
        <v>15234</v>
      </c>
      <c r="AL75" s="916"/>
      <c r="AM75" s="916"/>
      <c r="AN75" s="916"/>
      <c r="AO75" s="867"/>
      <c r="AP75" s="917" t="s">
        <v>512</v>
      </c>
      <c r="AQ75" s="916"/>
      <c r="AR75" s="916"/>
      <c r="AS75" s="916"/>
      <c r="AT75" s="867"/>
      <c r="AU75" s="917" t="s">
        <v>512</v>
      </c>
      <c r="AV75" s="916"/>
      <c r="AW75" s="916"/>
      <c r="AX75" s="916"/>
      <c r="AY75" s="867"/>
      <c r="AZ75" s="856"/>
      <c r="BA75" s="856"/>
      <c r="BB75" s="856"/>
      <c r="BC75" s="856"/>
      <c r="BD75" s="857"/>
      <c r="BE75" s="235"/>
      <c r="BF75" s="235"/>
      <c r="BG75" s="235"/>
      <c r="BH75" s="235"/>
      <c r="BI75" s="235"/>
      <c r="BJ75" s="235"/>
      <c r="BK75" s="235"/>
      <c r="BL75" s="235"/>
      <c r="BM75" s="235"/>
      <c r="BN75" s="235"/>
      <c r="BO75" s="235"/>
      <c r="BP75" s="235"/>
      <c r="BQ75" s="232">
        <v>69</v>
      </c>
      <c r="BR75" s="237"/>
      <c r="BS75" s="892"/>
      <c r="BT75" s="893"/>
      <c r="BU75" s="893"/>
      <c r="BV75" s="893"/>
      <c r="BW75" s="893"/>
      <c r="BX75" s="893"/>
      <c r="BY75" s="893"/>
      <c r="BZ75" s="893"/>
      <c r="CA75" s="893"/>
      <c r="CB75" s="893"/>
      <c r="CC75" s="893"/>
      <c r="CD75" s="893"/>
      <c r="CE75" s="893"/>
      <c r="CF75" s="893"/>
      <c r="CG75" s="898"/>
      <c r="CH75" s="895"/>
      <c r="CI75" s="896"/>
      <c r="CJ75" s="896"/>
      <c r="CK75" s="896"/>
      <c r="CL75" s="897"/>
      <c r="CM75" s="895"/>
      <c r="CN75" s="896"/>
      <c r="CO75" s="896"/>
      <c r="CP75" s="896"/>
      <c r="CQ75" s="897"/>
      <c r="CR75" s="895"/>
      <c r="CS75" s="896"/>
      <c r="CT75" s="896"/>
      <c r="CU75" s="896"/>
      <c r="CV75" s="897"/>
      <c r="CW75" s="895"/>
      <c r="CX75" s="896"/>
      <c r="CY75" s="896"/>
      <c r="CZ75" s="896"/>
      <c r="DA75" s="897"/>
      <c r="DB75" s="895"/>
      <c r="DC75" s="896"/>
      <c r="DD75" s="896"/>
      <c r="DE75" s="896"/>
      <c r="DF75" s="897"/>
      <c r="DG75" s="895"/>
      <c r="DH75" s="896"/>
      <c r="DI75" s="896"/>
      <c r="DJ75" s="896"/>
      <c r="DK75" s="897"/>
      <c r="DL75" s="895"/>
      <c r="DM75" s="896"/>
      <c r="DN75" s="896"/>
      <c r="DO75" s="896"/>
      <c r="DP75" s="897"/>
      <c r="DQ75" s="895"/>
      <c r="DR75" s="896"/>
      <c r="DS75" s="896"/>
      <c r="DT75" s="896"/>
      <c r="DU75" s="897"/>
      <c r="DV75" s="892"/>
      <c r="DW75" s="893"/>
      <c r="DX75" s="893"/>
      <c r="DY75" s="893"/>
      <c r="DZ75" s="894"/>
      <c r="EA75" s="224"/>
    </row>
    <row r="76" spans="1:131" ht="26.25" customHeight="1" x14ac:dyDescent="0.2">
      <c r="A76" s="232">
        <v>9</v>
      </c>
      <c r="B76" s="908"/>
      <c r="C76" s="909"/>
      <c r="D76" s="909"/>
      <c r="E76" s="909"/>
      <c r="F76" s="909"/>
      <c r="G76" s="909"/>
      <c r="H76" s="909"/>
      <c r="I76" s="909"/>
      <c r="J76" s="909"/>
      <c r="K76" s="909"/>
      <c r="L76" s="909"/>
      <c r="M76" s="909"/>
      <c r="N76" s="909"/>
      <c r="O76" s="909"/>
      <c r="P76" s="910"/>
      <c r="Q76" s="915"/>
      <c r="R76" s="916"/>
      <c r="S76" s="916"/>
      <c r="T76" s="916"/>
      <c r="U76" s="867"/>
      <c r="V76" s="917"/>
      <c r="W76" s="916"/>
      <c r="X76" s="916"/>
      <c r="Y76" s="916"/>
      <c r="Z76" s="867"/>
      <c r="AA76" s="917"/>
      <c r="AB76" s="916"/>
      <c r="AC76" s="916"/>
      <c r="AD76" s="916"/>
      <c r="AE76" s="867"/>
      <c r="AF76" s="917"/>
      <c r="AG76" s="916"/>
      <c r="AH76" s="916"/>
      <c r="AI76" s="916"/>
      <c r="AJ76" s="867"/>
      <c r="AK76" s="917"/>
      <c r="AL76" s="916"/>
      <c r="AM76" s="916"/>
      <c r="AN76" s="916"/>
      <c r="AO76" s="867"/>
      <c r="AP76" s="917"/>
      <c r="AQ76" s="916"/>
      <c r="AR76" s="916"/>
      <c r="AS76" s="916"/>
      <c r="AT76" s="867"/>
      <c r="AU76" s="917"/>
      <c r="AV76" s="916"/>
      <c r="AW76" s="916"/>
      <c r="AX76" s="916"/>
      <c r="AY76" s="867"/>
      <c r="AZ76" s="856"/>
      <c r="BA76" s="856"/>
      <c r="BB76" s="856"/>
      <c r="BC76" s="856"/>
      <c r="BD76" s="857"/>
      <c r="BE76" s="235"/>
      <c r="BF76" s="235"/>
      <c r="BG76" s="235"/>
      <c r="BH76" s="235"/>
      <c r="BI76" s="235"/>
      <c r="BJ76" s="235"/>
      <c r="BK76" s="235"/>
      <c r="BL76" s="235"/>
      <c r="BM76" s="235"/>
      <c r="BN76" s="235"/>
      <c r="BO76" s="235"/>
      <c r="BP76" s="235"/>
      <c r="BQ76" s="232">
        <v>70</v>
      </c>
      <c r="BR76" s="237"/>
      <c r="BS76" s="892"/>
      <c r="BT76" s="893"/>
      <c r="BU76" s="893"/>
      <c r="BV76" s="893"/>
      <c r="BW76" s="893"/>
      <c r="BX76" s="893"/>
      <c r="BY76" s="893"/>
      <c r="BZ76" s="893"/>
      <c r="CA76" s="893"/>
      <c r="CB76" s="893"/>
      <c r="CC76" s="893"/>
      <c r="CD76" s="893"/>
      <c r="CE76" s="893"/>
      <c r="CF76" s="893"/>
      <c r="CG76" s="898"/>
      <c r="CH76" s="895"/>
      <c r="CI76" s="896"/>
      <c r="CJ76" s="896"/>
      <c r="CK76" s="896"/>
      <c r="CL76" s="897"/>
      <c r="CM76" s="895"/>
      <c r="CN76" s="896"/>
      <c r="CO76" s="896"/>
      <c r="CP76" s="896"/>
      <c r="CQ76" s="897"/>
      <c r="CR76" s="895"/>
      <c r="CS76" s="896"/>
      <c r="CT76" s="896"/>
      <c r="CU76" s="896"/>
      <c r="CV76" s="897"/>
      <c r="CW76" s="895"/>
      <c r="CX76" s="896"/>
      <c r="CY76" s="896"/>
      <c r="CZ76" s="896"/>
      <c r="DA76" s="897"/>
      <c r="DB76" s="895"/>
      <c r="DC76" s="896"/>
      <c r="DD76" s="896"/>
      <c r="DE76" s="896"/>
      <c r="DF76" s="897"/>
      <c r="DG76" s="895"/>
      <c r="DH76" s="896"/>
      <c r="DI76" s="896"/>
      <c r="DJ76" s="896"/>
      <c r="DK76" s="897"/>
      <c r="DL76" s="895"/>
      <c r="DM76" s="896"/>
      <c r="DN76" s="896"/>
      <c r="DO76" s="896"/>
      <c r="DP76" s="897"/>
      <c r="DQ76" s="895"/>
      <c r="DR76" s="896"/>
      <c r="DS76" s="896"/>
      <c r="DT76" s="896"/>
      <c r="DU76" s="897"/>
      <c r="DV76" s="892"/>
      <c r="DW76" s="893"/>
      <c r="DX76" s="893"/>
      <c r="DY76" s="893"/>
      <c r="DZ76" s="894"/>
      <c r="EA76" s="224"/>
    </row>
    <row r="77" spans="1:131" ht="26.25" customHeight="1" x14ac:dyDescent="0.2">
      <c r="A77" s="232">
        <v>10</v>
      </c>
      <c r="B77" s="908"/>
      <c r="C77" s="909"/>
      <c r="D77" s="909"/>
      <c r="E77" s="909"/>
      <c r="F77" s="909"/>
      <c r="G77" s="909"/>
      <c r="H77" s="909"/>
      <c r="I77" s="909"/>
      <c r="J77" s="909"/>
      <c r="K77" s="909"/>
      <c r="L77" s="909"/>
      <c r="M77" s="909"/>
      <c r="N77" s="909"/>
      <c r="O77" s="909"/>
      <c r="P77" s="910"/>
      <c r="Q77" s="915"/>
      <c r="R77" s="916"/>
      <c r="S77" s="916"/>
      <c r="T77" s="916"/>
      <c r="U77" s="867"/>
      <c r="V77" s="917"/>
      <c r="W77" s="916"/>
      <c r="X77" s="916"/>
      <c r="Y77" s="916"/>
      <c r="Z77" s="867"/>
      <c r="AA77" s="917"/>
      <c r="AB77" s="916"/>
      <c r="AC77" s="916"/>
      <c r="AD77" s="916"/>
      <c r="AE77" s="867"/>
      <c r="AF77" s="917"/>
      <c r="AG77" s="916"/>
      <c r="AH77" s="916"/>
      <c r="AI77" s="916"/>
      <c r="AJ77" s="867"/>
      <c r="AK77" s="917"/>
      <c r="AL77" s="916"/>
      <c r="AM77" s="916"/>
      <c r="AN77" s="916"/>
      <c r="AO77" s="867"/>
      <c r="AP77" s="917"/>
      <c r="AQ77" s="916"/>
      <c r="AR77" s="916"/>
      <c r="AS77" s="916"/>
      <c r="AT77" s="867"/>
      <c r="AU77" s="917"/>
      <c r="AV77" s="916"/>
      <c r="AW77" s="916"/>
      <c r="AX77" s="916"/>
      <c r="AY77" s="867"/>
      <c r="AZ77" s="856"/>
      <c r="BA77" s="856"/>
      <c r="BB77" s="856"/>
      <c r="BC77" s="856"/>
      <c r="BD77" s="857"/>
      <c r="BE77" s="235"/>
      <c r="BF77" s="235"/>
      <c r="BG77" s="235"/>
      <c r="BH77" s="235"/>
      <c r="BI77" s="235"/>
      <c r="BJ77" s="235"/>
      <c r="BK77" s="235"/>
      <c r="BL77" s="235"/>
      <c r="BM77" s="235"/>
      <c r="BN77" s="235"/>
      <c r="BO77" s="235"/>
      <c r="BP77" s="235"/>
      <c r="BQ77" s="232">
        <v>71</v>
      </c>
      <c r="BR77" s="237"/>
      <c r="BS77" s="892"/>
      <c r="BT77" s="893"/>
      <c r="BU77" s="893"/>
      <c r="BV77" s="893"/>
      <c r="BW77" s="893"/>
      <c r="BX77" s="893"/>
      <c r="BY77" s="893"/>
      <c r="BZ77" s="893"/>
      <c r="CA77" s="893"/>
      <c r="CB77" s="893"/>
      <c r="CC77" s="893"/>
      <c r="CD77" s="893"/>
      <c r="CE77" s="893"/>
      <c r="CF77" s="893"/>
      <c r="CG77" s="898"/>
      <c r="CH77" s="895"/>
      <c r="CI77" s="896"/>
      <c r="CJ77" s="896"/>
      <c r="CK77" s="896"/>
      <c r="CL77" s="897"/>
      <c r="CM77" s="895"/>
      <c r="CN77" s="896"/>
      <c r="CO77" s="896"/>
      <c r="CP77" s="896"/>
      <c r="CQ77" s="897"/>
      <c r="CR77" s="895"/>
      <c r="CS77" s="896"/>
      <c r="CT77" s="896"/>
      <c r="CU77" s="896"/>
      <c r="CV77" s="897"/>
      <c r="CW77" s="895"/>
      <c r="CX77" s="896"/>
      <c r="CY77" s="896"/>
      <c r="CZ77" s="896"/>
      <c r="DA77" s="897"/>
      <c r="DB77" s="895"/>
      <c r="DC77" s="896"/>
      <c r="DD77" s="896"/>
      <c r="DE77" s="896"/>
      <c r="DF77" s="897"/>
      <c r="DG77" s="895"/>
      <c r="DH77" s="896"/>
      <c r="DI77" s="896"/>
      <c r="DJ77" s="896"/>
      <c r="DK77" s="897"/>
      <c r="DL77" s="895"/>
      <c r="DM77" s="896"/>
      <c r="DN77" s="896"/>
      <c r="DO77" s="896"/>
      <c r="DP77" s="897"/>
      <c r="DQ77" s="895"/>
      <c r="DR77" s="896"/>
      <c r="DS77" s="896"/>
      <c r="DT77" s="896"/>
      <c r="DU77" s="897"/>
      <c r="DV77" s="892"/>
      <c r="DW77" s="893"/>
      <c r="DX77" s="893"/>
      <c r="DY77" s="893"/>
      <c r="DZ77" s="894"/>
      <c r="EA77" s="224"/>
    </row>
    <row r="78" spans="1:131" ht="26.25" customHeight="1" x14ac:dyDescent="0.2">
      <c r="A78" s="232">
        <v>11</v>
      </c>
      <c r="B78" s="908"/>
      <c r="C78" s="909"/>
      <c r="D78" s="909"/>
      <c r="E78" s="909"/>
      <c r="F78" s="909"/>
      <c r="G78" s="909"/>
      <c r="H78" s="909"/>
      <c r="I78" s="909"/>
      <c r="J78" s="909"/>
      <c r="K78" s="909"/>
      <c r="L78" s="909"/>
      <c r="M78" s="909"/>
      <c r="N78" s="909"/>
      <c r="O78" s="909"/>
      <c r="P78" s="910"/>
      <c r="Q78" s="911"/>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56"/>
      <c r="BA78" s="856"/>
      <c r="BB78" s="856"/>
      <c r="BC78" s="856"/>
      <c r="BD78" s="857"/>
      <c r="BE78" s="235"/>
      <c r="BF78" s="235"/>
      <c r="BG78" s="235"/>
      <c r="BH78" s="235"/>
      <c r="BI78" s="235"/>
      <c r="BJ78" s="224"/>
      <c r="BK78" s="224"/>
      <c r="BL78" s="224"/>
      <c r="BM78" s="224"/>
      <c r="BN78" s="224"/>
      <c r="BO78" s="235"/>
      <c r="BP78" s="235"/>
      <c r="BQ78" s="232">
        <v>72</v>
      </c>
      <c r="BR78" s="237"/>
      <c r="BS78" s="892"/>
      <c r="BT78" s="893"/>
      <c r="BU78" s="893"/>
      <c r="BV78" s="893"/>
      <c r="BW78" s="893"/>
      <c r="BX78" s="893"/>
      <c r="BY78" s="893"/>
      <c r="BZ78" s="893"/>
      <c r="CA78" s="893"/>
      <c r="CB78" s="893"/>
      <c r="CC78" s="893"/>
      <c r="CD78" s="893"/>
      <c r="CE78" s="893"/>
      <c r="CF78" s="893"/>
      <c r="CG78" s="898"/>
      <c r="CH78" s="895"/>
      <c r="CI78" s="896"/>
      <c r="CJ78" s="896"/>
      <c r="CK78" s="896"/>
      <c r="CL78" s="897"/>
      <c r="CM78" s="895"/>
      <c r="CN78" s="896"/>
      <c r="CO78" s="896"/>
      <c r="CP78" s="896"/>
      <c r="CQ78" s="897"/>
      <c r="CR78" s="895"/>
      <c r="CS78" s="896"/>
      <c r="CT78" s="896"/>
      <c r="CU78" s="896"/>
      <c r="CV78" s="897"/>
      <c r="CW78" s="895"/>
      <c r="CX78" s="896"/>
      <c r="CY78" s="896"/>
      <c r="CZ78" s="896"/>
      <c r="DA78" s="897"/>
      <c r="DB78" s="895"/>
      <c r="DC78" s="896"/>
      <c r="DD78" s="896"/>
      <c r="DE78" s="896"/>
      <c r="DF78" s="897"/>
      <c r="DG78" s="895"/>
      <c r="DH78" s="896"/>
      <c r="DI78" s="896"/>
      <c r="DJ78" s="896"/>
      <c r="DK78" s="897"/>
      <c r="DL78" s="895"/>
      <c r="DM78" s="896"/>
      <c r="DN78" s="896"/>
      <c r="DO78" s="896"/>
      <c r="DP78" s="897"/>
      <c r="DQ78" s="895"/>
      <c r="DR78" s="896"/>
      <c r="DS78" s="896"/>
      <c r="DT78" s="896"/>
      <c r="DU78" s="897"/>
      <c r="DV78" s="892"/>
      <c r="DW78" s="893"/>
      <c r="DX78" s="893"/>
      <c r="DY78" s="893"/>
      <c r="DZ78" s="894"/>
      <c r="EA78" s="224"/>
    </row>
    <row r="79" spans="1:131" ht="26.25" customHeight="1" x14ac:dyDescent="0.2">
      <c r="A79" s="232">
        <v>12</v>
      </c>
      <c r="B79" s="908"/>
      <c r="C79" s="909"/>
      <c r="D79" s="909"/>
      <c r="E79" s="909"/>
      <c r="F79" s="909"/>
      <c r="G79" s="909"/>
      <c r="H79" s="909"/>
      <c r="I79" s="909"/>
      <c r="J79" s="909"/>
      <c r="K79" s="909"/>
      <c r="L79" s="909"/>
      <c r="M79" s="909"/>
      <c r="N79" s="909"/>
      <c r="O79" s="909"/>
      <c r="P79" s="910"/>
      <c r="Q79" s="911"/>
      <c r="R79" s="865"/>
      <c r="S79" s="865"/>
      <c r="T79" s="865"/>
      <c r="U79" s="865"/>
      <c r="V79" s="865"/>
      <c r="W79" s="865"/>
      <c r="X79" s="865"/>
      <c r="Y79" s="865"/>
      <c r="Z79" s="865"/>
      <c r="AA79" s="865"/>
      <c r="AB79" s="865"/>
      <c r="AC79" s="865"/>
      <c r="AD79" s="865"/>
      <c r="AE79" s="865"/>
      <c r="AF79" s="865"/>
      <c r="AG79" s="865"/>
      <c r="AH79" s="865"/>
      <c r="AI79" s="865"/>
      <c r="AJ79" s="865"/>
      <c r="AK79" s="865"/>
      <c r="AL79" s="865"/>
      <c r="AM79" s="865"/>
      <c r="AN79" s="865"/>
      <c r="AO79" s="865"/>
      <c r="AP79" s="865"/>
      <c r="AQ79" s="865"/>
      <c r="AR79" s="865"/>
      <c r="AS79" s="865"/>
      <c r="AT79" s="865"/>
      <c r="AU79" s="865"/>
      <c r="AV79" s="865"/>
      <c r="AW79" s="865"/>
      <c r="AX79" s="865"/>
      <c r="AY79" s="865"/>
      <c r="AZ79" s="856"/>
      <c r="BA79" s="856"/>
      <c r="BB79" s="856"/>
      <c r="BC79" s="856"/>
      <c r="BD79" s="857"/>
      <c r="BE79" s="235"/>
      <c r="BF79" s="235"/>
      <c r="BG79" s="235"/>
      <c r="BH79" s="235"/>
      <c r="BI79" s="235"/>
      <c r="BJ79" s="224"/>
      <c r="BK79" s="224"/>
      <c r="BL79" s="224"/>
      <c r="BM79" s="224"/>
      <c r="BN79" s="224"/>
      <c r="BO79" s="235"/>
      <c r="BP79" s="235"/>
      <c r="BQ79" s="232">
        <v>73</v>
      </c>
      <c r="BR79" s="237"/>
      <c r="BS79" s="892"/>
      <c r="BT79" s="893"/>
      <c r="BU79" s="893"/>
      <c r="BV79" s="893"/>
      <c r="BW79" s="893"/>
      <c r="BX79" s="893"/>
      <c r="BY79" s="893"/>
      <c r="BZ79" s="893"/>
      <c r="CA79" s="893"/>
      <c r="CB79" s="893"/>
      <c r="CC79" s="893"/>
      <c r="CD79" s="893"/>
      <c r="CE79" s="893"/>
      <c r="CF79" s="893"/>
      <c r="CG79" s="898"/>
      <c r="CH79" s="895"/>
      <c r="CI79" s="896"/>
      <c r="CJ79" s="896"/>
      <c r="CK79" s="896"/>
      <c r="CL79" s="897"/>
      <c r="CM79" s="895"/>
      <c r="CN79" s="896"/>
      <c r="CO79" s="896"/>
      <c r="CP79" s="896"/>
      <c r="CQ79" s="897"/>
      <c r="CR79" s="895"/>
      <c r="CS79" s="896"/>
      <c r="CT79" s="896"/>
      <c r="CU79" s="896"/>
      <c r="CV79" s="897"/>
      <c r="CW79" s="895"/>
      <c r="CX79" s="896"/>
      <c r="CY79" s="896"/>
      <c r="CZ79" s="896"/>
      <c r="DA79" s="897"/>
      <c r="DB79" s="895"/>
      <c r="DC79" s="896"/>
      <c r="DD79" s="896"/>
      <c r="DE79" s="896"/>
      <c r="DF79" s="897"/>
      <c r="DG79" s="895"/>
      <c r="DH79" s="896"/>
      <c r="DI79" s="896"/>
      <c r="DJ79" s="896"/>
      <c r="DK79" s="897"/>
      <c r="DL79" s="895"/>
      <c r="DM79" s="896"/>
      <c r="DN79" s="896"/>
      <c r="DO79" s="896"/>
      <c r="DP79" s="897"/>
      <c r="DQ79" s="895"/>
      <c r="DR79" s="896"/>
      <c r="DS79" s="896"/>
      <c r="DT79" s="896"/>
      <c r="DU79" s="897"/>
      <c r="DV79" s="892"/>
      <c r="DW79" s="893"/>
      <c r="DX79" s="893"/>
      <c r="DY79" s="893"/>
      <c r="DZ79" s="894"/>
      <c r="EA79" s="224"/>
    </row>
    <row r="80" spans="1:131" ht="26.25" customHeight="1" x14ac:dyDescent="0.2">
      <c r="A80" s="232">
        <v>13</v>
      </c>
      <c r="B80" s="908"/>
      <c r="C80" s="909"/>
      <c r="D80" s="909"/>
      <c r="E80" s="909"/>
      <c r="F80" s="909"/>
      <c r="G80" s="909"/>
      <c r="H80" s="909"/>
      <c r="I80" s="909"/>
      <c r="J80" s="909"/>
      <c r="K80" s="909"/>
      <c r="L80" s="909"/>
      <c r="M80" s="909"/>
      <c r="N80" s="909"/>
      <c r="O80" s="909"/>
      <c r="P80" s="910"/>
      <c r="Q80" s="911"/>
      <c r="R80" s="865"/>
      <c r="S80" s="865"/>
      <c r="T80" s="865"/>
      <c r="U80" s="865"/>
      <c r="V80" s="865"/>
      <c r="W80" s="865"/>
      <c r="X80" s="865"/>
      <c r="Y80" s="865"/>
      <c r="Z80" s="865"/>
      <c r="AA80" s="865"/>
      <c r="AB80" s="865"/>
      <c r="AC80" s="865"/>
      <c r="AD80" s="865"/>
      <c r="AE80" s="865"/>
      <c r="AF80" s="865"/>
      <c r="AG80" s="865"/>
      <c r="AH80" s="865"/>
      <c r="AI80" s="865"/>
      <c r="AJ80" s="865"/>
      <c r="AK80" s="865"/>
      <c r="AL80" s="865"/>
      <c r="AM80" s="865"/>
      <c r="AN80" s="865"/>
      <c r="AO80" s="865"/>
      <c r="AP80" s="865"/>
      <c r="AQ80" s="865"/>
      <c r="AR80" s="865"/>
      <c r="AS80" s="865"/>
      <c r="AT80" s="865"/>
      <c r="AU80" s="865"/>
      <c r="AV80" s="865"/>
      <c r="AW80" s="865"/>
      <c r="AX80" s="865"/>
      <c r="AY80" s="865"/>
      <c r="AZ80" s="856"/>
      <c r="BA80" s="856"/>
      <c r="BB80" s="856"/>
      <c r="BC80" s="856"/>
      <c r="BD80" s="857"/>
      <c r="BE80" s="235"/>
      <c r="BF80" s="235"/>
      <c r="BG80" s="235"/>
      <c r="BH80" s="235"/>
      <c r="BI80" s="235"/>
      <c r="BJ80" s="235"/>
      <c r="BK80" s="235"/>
      <c r="BL80" s="235"/>
      <c r="BM80" s="235"/>
      <c r="BN80" s="235"/>
      <c r="BO80" s="235"/>
      <c r="BP80" s="235"/>
      <c r="BQ80" s="232">
        <v>74</v>
      </c>
      <c r="BR80" s="237"/>
      <c r="BS80" s="892"/>
      <c r="BT80" s="893"/>
      <c r="BU80" s="893"/>
      <c r="BV80" s="893"/>
      <c r="BW80" s="893"/>
      <c r="BX80" s="893"/>
      <c r="BY80" s="893"/>
      <c r="BZ80" s="893"/>
      <c r="CA80" s="893"/>
      <c r="CB80" s="893"/>
      <c r="CC80" s="893"/>
      <c r="CD80" s="893"/>
      <c r="CE80" s="893"/>
      <c r="CF80" s="893"/>
      <c r="CG80" s="898"/>
      <c r="CH80" s="895"/>
      <c r="CI80" s="896"/>
      <c r="CJ80" s="896"/>
      <c r="CK80" s="896"/>
      <c r="CL80" s="897"/>
      <c r="CM80" s="895"/>
      <c r="CN80" s="896"/>
      <c r="CO80" s="896"/>
      <c r="CP80" s="896"/>
      <c r="CQ80" s="897"/>
      <c r="CR80" s="895"/>
      <c r="CS80" s="896"/>
      <c r="CT80" s="896"/>
      <c r="CU80" s="896"/>
      <c r="CV80" s="897"/>
      <c r="CW80" s="895"/>
      <c r="CX80" s="896"/>
      <c r="CY80" s="896"/>
      <c r="CZ80" s="896"/>
      <c r="DA80" s="897"/>
      <c r="DB80" s="895"/>
      <c r="DC80" s="896"/>
      <c r="DD80" s="896"/>
      <c r="DE80" s="896"/>
      <c r="DF80" s="897"/>
      <c r="DG80" s="895"/>
      <c r="DH80" s="896"/>
      <c r="DI80" s="896"/>
      <c r="DJ80" s="896"/>
      <c r="DK80" s="897"/>
      <c r="DL80" s="895"/>
      <c r="DM80" s="896"/>
      <c r="DN80" s="896"/>
      <c r="DO80" s="896"/>
      <c r="DP80" s="897"/>
      <c r="DQ80" s="895"/>
      <c r="DR80" s="896"/>
      <c r="DS80" s="896"/>
      <c r="DT80" s="896"/>
      <c r="DU80" s="897"/>
      <c r="DV80" s="892"/>
      <c r="DW80" s="893"/>
      <c r="DX80" s="893"/>
      <c r="DY80" s="893"/>
      <c r="DZ80" s="894"/>
      <c r="EA80" s="224"/>
    </row>
    <row r="81" spans="1:131" ht="26.25" customHeight="1" x14ac:dyDescent="0.2">
      <c r="A81" s="232">
        <v>14</v>
      </c>
      <c r="B81" s="908"/>
      <c r="C81" s="909"/>
      <c r="D81" s="909"/>
      <c r="E81" s="909"/>
      <c r="F81" s="909"/>
      <c r="G81" s="909"/>
      <c r="H81" s="909"/>
      <c r="I81" s="909"/>
      <c r="J81" s="909"/>
      <c r="K81" s="909"/>
      <c r="L81" s="909"/>
      <c r="M81" s="909"/>
      <c r="N81" s="909"/>
      <c r="O81" s="909"/>
      <c r="P81" s="910"/>
      <c r="Q81" s="911"/>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56"/>
      <c r="BA81" s="856"/>
      <c r="BB81" s="856"/>
      <c r="BC81" s="856"/>
      <c r="BD81" s="857"/>
      <c r="BE81" s="235"/>
      <c r="BF81" s="235"/>
      <c r="BG81" s="235"/>
      <c r="BH81" s="235"/>
      <c r="BI81" s="235"/>
      <c r="BJ81" s="235"/>
      <c r="BK81" s="235"/>
      <c r="BL81" s="235"/>
      <c r="BM81" s="235"/>
      <c r="BN81" s="235"/>
      <c r="BO81" s="235"/>
      <c r="BP81" s="235"/>
      <c r="BQ81" s="232">
        <v>75</v>
      </c>
      <c r="BR81" s="237"/>
      <c r="BS81" s="892"/>
      <c r="BT81" s="893"/>
      <c r="BU81" s="893"/>
      <c r="BV81" s="893"/>
      <c r="BW81" s="893"/>
      <c r="BX81" s="893"/>
      <c r="BY81" s="893"/>
      <c r="BZ81" s="893"/>
      <c r="CA81" s="893"/>
      <c r="CB81" s="893"/>
      <c r="CC81" s="893"/>
      <c r="CD81" s="893"/>
      <c r="CE81" s="893"/>
      <c r="CF81" s="893"/>
      <c r="CG81" s="898"/>
      <c r="CH81" s="895"/>
      <c r="CI81" s="896"/>
      <c r="CJ81" s="896"/>
      <c r="CK81" s="896"/>
      <c r="CL81" s="897"/>
      <c r="CM81" s="895"/>
      <c r="CN81" s="896"/>
      <c r="CO81" s="896"/>
      <c r="CP81" s="896"/>
      <c r="CQ81" s="897"/>
      <c r="CR81" s="895"/>
      <c r="CS81" s="896"/>
      <c r="CT81" s="896"/>
      <c r="CU81" s="896"/>
      <c r="CV81" s="897"/>
      <c r="CW81" s="895"/>
      <c r="CX81" s="896"/>
      <c r="CY81" s="896"/>
      <c r="CZ81" s="896"/>
      <c r="DA81" s="897"/>
      <c r="DB81" s="895"/>
      <c r="DC81" s="896"/>
      <c r="DD81" s="896"/>
      <c r="DE81" s="896"/>
      <c r="DF81" s="897"/>
      <c r="DG81" s="895"/>
      <c r="DH81" s="896"/>
      <c r="DI81" s="896"/>
      <c r="DJ81" s="896"/>
      <c r="DK81" s="897"/>
      <c r="DL81" s="895"/>
      <c r="DM81" s="896"/>
      <c r="DN81" s="896"/>
      <c r="DO81" s="896"/>
      <c r="DP81" s="897"/>
      <c r="DQ81" s="895"/>
      <c r="DR81" s="896"/>
      <c r="DS81" s="896"/>
      <c r="DT81" s="896"/>
      <c r="DU81" s="897"/>
      <c r="DV81" s="892"/>
      <c r="DW81" s="893"/>
      <c r="DX81" s="893"/>
      <c r="DY81" s="893"/>
      <c r="DZ81" s="894"/>
      <c r="EA81" s="224"/>
    </row>
    <row r="82" spans="1:131" ht="26.25" customHeight="1" x14ac:dyDescent="0.2">
      <c r="A82" s="232">
        <v>15</v>
      </c>
      <c r="B82" s="908"/>
      <c r="C82" s="909"/>
      <c r="D82" s="909"/>
      <c r="E82" s="909"/>
      <c r="F82" s="909"/>
      <c r="G82" s="909"/>
      <c r="H82" s="909"/>
      <c r="I82" s="909"/>
      <c r="J82" s="909"/>
      <c r="K82" s="909"/>
      <c r="L82" s="909"/>
      <c r="M82" s="909"/>
      <c r="N82" s="909"/>
      <c r="O82" s="909"/>
      <c r="P82" s="910"/>
      <c r="Q82" s="911"/>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56"/>
      <c r="BA82" s="856"/>
      <c r="BB82" s="856"/>
      <c r="BC82" s="856"/>
      <c r="BD82" s="857"/>
      <c r="BE82" s="235"/>
      <c r="BF82" s="235"/>
      <c r="BG82" s="235"/>
      <c r="BH82" s="235"/>
      <c r="BI82" s="235"/>
      <c r="BJ82" s="235"/>
      <c r="BK82" s="235"/>
      <c r="BL82" s="235"/>
      <c r="BM82" s="235"/>
      <c r="BN82" s="235"/>
      <c r="BO82" s="235"/>
      <c r="BP82" s="235"/>
      <c r="BQ82" s="232">
        <v>76</v>
      </c>
      <c r="BR82" s="237"/>
      <c r="BS82" s="892"/>
      <c r="BT82" s="893"/>
      <c r="BU82" s="893"/>
      <c r="BV82" s="893"/>
      <c r="BW82" s="893"/>
      <c r="BX82" s="893"/>
      <c r="BY82" s="893"/>
      <c r="BZ82" s="893"/>
      <c r="CA82" s="893"/>
      <c r="CB82" s="893"/>
      <c r="CC82" s="893"/>
      <c r="CD82" s="893"/>
      <c r="CE82" s="893"/>
      <c r="CF82" s="893"/>
      <c r="CG82" s="898"/>
      <c r="CH82" s="895"/>
      <c r="CI82" s="896"/>
      <c r="CJ82" s="896"/>
      <c r="CK82" s="896"/>
      <c r="CL82" s="897"/>
      <c r="CM82" s="895"/>
      <c r="CN82" s="896"/>
      <c r="CO82" s="896"/>
      <c r="CP82" s="896"/>
      <c r="CQ82" s="897"/>
      <c r="CR82" s="895"/>
      <c r="CS82" s="896"/>
      <c r="CT82" s="896"/>
      <c r="CU82" s="896"/>
      <c r="CV82" s="897"/>
      <c r="CW82" s="895"/>
      <c r="CX82" s="896"/>
      <c r="CY82" s="896"/>
      <c r="CZ82" s="896"/>
      <c r="DA82" s="897"/>
      <c r="DB82" s="895"/>
      <c r="DC82" s="896"/>
      <c r="DD82" s="896"/>
      <c r="DE82" s="896"/>
      <c r="DF82" s="897"/>
      <c r="DG82" s="895"/>
      <c r="DH82" s="896"/>
      <c r="DI82" s="896"/>
      <c r="DJ82" s="896"/>
      <c r="DK82" s="897"/>
      <c r="DL82" s="895"/>
      <c r="DM82" s="896"/>
      <c r="DN82" s="896"/>
      <c r="DO82" s="896"/>
      <c r="DP82" s="897"/>
      <c r="DQ82" s="895"/>
      <c r="DR82" s="896"/>
      <c r="DS82" s="896"/>
      <c r="DT82" s="896"/>
      <c r="DU82" s="897"/>
      <c r="DV82" s="892"/>
      <c r="DW82" s="893"/>
      <c r="DX82" s="893"/>
      <c r="DY82" s="893"/>
      <c r="DZ82" s="894"/>
      <c r="EA82" s="224"/>
    </row>
    <row r="83" spans="1:131" ht="26.25" customHeight="1" x14ac:dyDescent="0.2">
      <c r="A83" s="232">
        <v>16</v>
      </c>
      <c r="B83" s="908"/>
      <c r="C83" s="909"/>
      <c r="D83" s="909"/>
      <c r="E83" s="909"/>
      <c r="F83" s="909"/>
      <c r="G83" s="909"/>
      <c r="H83" s="909"/>
      <c r="I83" s="909"/>
      <c r="J83" s="909"/>
      <c r="K83" s="909"/>
      <c r="L83" s="909"/>
      <c r="M83" s="909"/>
      <c r="N83" s="909"/>
      <c r="O83" s="909"/>
      <c r="P83" s="910"/>
      <c r="Q83" s="911"/>
      <c r="R83" s="865"/>
      <c r="S83" s="865"/>
      <c r="T83" s="865"/>
      <c r="U83" s="865"/>
      <c r="V83" s="865"/>
      <c r="W83" s="865"/>
      <c r="X83" s="865"/>
      <c r="Y83" s="865"/>
      <c r="Z83" s="865"/>
      <c r="AA83" s="865"/>
      <c r="AB83" s="865"/>
      <c r="AC83" s="865"/>
      <c r="AD83" s="865"/>
      <c r="AE83" s="865"/>
      <c r="AF83" s="865"/>
      <c r="AG83" s="865"/>
      <c r="AH83" s="865"/>
      <c r="AI83" s="865"/>
      <c r="AJ83" s="865"/>
      <c r="AK83" s="865"/>
      <c r="AL83" s="865"/>
      <c r="AM83" s="865"/>
      <c r="AN83" s="865"/>
      <c r="AO83" s="865"/>
      <c r="AP83" s="865"/>
      <c r="AQ83" s="865"/>
      <c r="AR83" s="865"/>
      <c r="AS83" s="865"/>
      <c r="AT83" s="865"/>
      <c r="AU83" s="865"/>
      <c r="AV83" s="865"/>
      <c r="AW83" s="865"/>
      <c r="AX83" s="865"/>
      <c r="AY83" s="865"/>
      <c r="AZ83" s="856"/>
      <c r="BA83" s="856"/>
      <c r="BB83" s="856"/>
      <c r="BC83" s="856"/>
      <c r="BD83" s="857"/>
      <c r="BE83" s="235"/>
      <c r="BF83" s="235"/>
      <c r="BG83" s="235"/>
      <c r="BH83" s="235"/>
      <c r="BI83" s="235"/>
      <c r="BJ83" s="235"/>
      <c r="BK83" s="235"/>
      <c r="BL83" s="235"/>
      <c r="BM83" s="235"/>
      <c r="BN83" s="235"/>
      <c r="BO83" s="235"/>
      <c r="BP83" s="235"/>
      <c r="BQ83" s="232">
        <v>77</v>
      </c>
      <c r="BR83" s="237"/>
      <c r="BS83" s="892"/>
      <c r="BT83" s="893"/>
      <c r="BU83" s="893"/>
      <c r="BV83" s="893"/>
      <c r="BW83" s="893"/>
      <c r="BX83" s="893"/>
      <c r="BY83" s="893"/>
      <c r="BZ83" s="893"/>
      <c r="CA83" s="893"/>
      <c r="CB83" s="893"/>
      <c r="CC83" s="893"/>
      <c r="CD83" s="893"/>
      <c r="CE83" s="893"/>
      <c r="CF83" s="893"/>
      <c r="CG83" s="898"/>
      <c r="CH83" s="895"/>
      <c r="CI83" s="896"/>
      <c r="CJ83" s="896"/>
      <c r="CK83" s="896"/>
      <c r="CL83" s="897"/>
      <c r="CM83" s="895"/>
      <c r="CN83" s="896"/>
      <c r="CO83" s="896"/>
      <c r="CP83" s="896"/>
      <c r="CQ83" s="897"/>
      <c r="CR83" s="895"/>
      <c r="CS83" s="896"/>
      <c r="CT83" s="896"/>
      <c r="CU83" s="896"/>
      <c r="CV83" s="897"/>
      <c r="CW83" s="895"/>
      <c r="CX83" s="896"/>
      <c r="CY83" s="896"/>
      <c r="CZ83" s="896"/>
      <c r="DA83" s="897"/>
      <c r="DB83" s="895"/>
      <c r="DC83" s="896"/>
      <c r="DD83" s="896"/>
      <c r="DE83" s="896"/>
      <c r="DF83" s="897"/>
      <c r="DG83" s="895"/>
      <c r="DH83" s="896"/>
      <c r="DI83" s="896"/>
      <c r="DJ83" s="896"/>
      <c r="DK83" s="897"/>
      <c r="DL83" s="895"/>
      <c r="DM83" s="896"/>
      <c r="DN83" s="896"/>
      <c r="DO83" s="896"/>
      <c r="DP83" s="897"/>
      <c r="DQ83" s="895"/>
      <c r="DR83" s="896"/>
      <c r="DS83" s="896"/>
      <c r="DT83" s="896"/>
      <c r="DU83" s="897"/>
      <c r="DV83" s="892"/>
      <c r="DW83" s="893"/>
      <c r="DX83" s="893"/>
      <c r="DY83" s="893"/>
      <c r="DZ83" s="894"/>
      <c r="EA83" s="224"/>
    </row>
    <row r="84" spans="1:131" ht="26.25" customHeight="1" x14ac:dyDescent="0.2">
      <c r="A84" s="232">
        <v>17</v>
      </c>
      <c r="B84" s="908"/>
      <c r="C84" s="909"/>
      <c r="D84" s="909"/>
      <c r="E84" s="909"/>
      <c r="F84" s="909"/>
      <c r="G84" s="909"/>
      <c r="H84" s="909"/>
      <c r="I84" s="909"/>
      <c r="J84" s="909"/>
      <c r="K84" s="909"/>
      <c r="L84" s="909"/>
      <c r="M84" s="909"/>
      <c r="N84" s="909"/>
      <c r="O84" s="909"/>
      <c r="P84" s="910"/>
      <c r="Q84" s="911"/>
      <c r="R84" s="865"/>
      <c r="S84" s="865"/>
      <c r="T84" s="865"/>
      <c r="U84" s="865"/>
      <c r="V84" s="865"/>
      <c r="W84" s="865"/>
      <c r="X84" s="865"/>
      <c r="Y84" s="865"/>
      <c r="Z84" s="865"/>
      <c r="AA84" s="865"/>
      <c r="AB84" s="865"/>
      <c r="AC84" s="865"/>
      <c r="AD84" s="865"/>
      <c r="AE84" s="865"/>
      <c r="AF84" s="865"/>
      <c r="AG84" s="865"/>
      <c r="AH84" s="865"/>
      <c r="AI84" s="865"/>
      <c r="AJ84" s="865"/>
      <c r="AK84" s="865"/>
      <c r="AL84" s="865"/>
      <c r="AM84" s="865"/>
      <c r="AN84" s="865"/>
      <c r="AO84" s="865"/>
      <c r="AP84" s="865"/>
      <c r="AQ84" s="865"/>
      <c r="AR84" s="865"/>
      <c r="AS84" s="865"/>
      <c r="AT84" s="865"/>
      <c r="AU84" s="865"/>
      <c r="AV84" s="865"/>
      <c r="AW84" s="865"/>
      <c r="AX84" s="865"/>
      <c r="AY84" s="865"/>
      <c r="AZ84" s="856"/>
      <c r="BA84" s="856"/>
      <c r="BB84" s="856"/>
      <c r="BC84" s="856"/>
      <c r="BD84" s="857"/>
      <c r="BE84" s="235"/>
      <c r="BF84" s="235"/>
      <c r="BG84" s="235"/>
      <c r="BH84" s="235"/>
      <c r="BI84" s="235"/>
      <c r="BJ84" s="235"/>
      <c r="BK84" s="235"/>
      <c r="BL84" s="235"/>
      <c r="BM84" s="235"/>
      <c r="BN84" s="235"/>
      <c r="BO84" s="235"/>
      <c r="BP84" s="235"/>
      <c r="BQ84" s="232">
        <v>78</v>
      </c>
      <c r="BR84" s="237"/>
      <c r="BS84" s="892"/>
      <c r="BT84" s="893"/>
      <c r="BU84" s="893"/>
      <c r="BV84" s="893"/>
      <c r="BW84" s="893"/>
      <c r="BX84" s="893"/>
      <c r="BY84" s="893"/>
      <c r="BZ84" s="893"/>
      <c r="CA84" s="893"/>
      <c r="CB84" s="893"/>
      <c r="CC84" s="893"/>
      <c r="CD84" s="893"/>
      <c r="CE84" s="893"/>
      <c r="CF84" s="893"/>
      <c r="CG84" s="898"/>
      <c r="CH84" s="895"/>
      <c r="CI84" s="896"/>
      <c r="CJ84" s="896"/>
      <c r="CK84" s="896"/>
      <c r="CL84" s="897"/>
      <c r="CM84" s="895"/>
      <c r="CN84" s="896"/>
      <c r="CO84" s="896"/>
      <c r="CP84" s="896"/>
      <c r="CQ84" s="897"/>
      <c r="CR84" s="895"/>
      <c r="CS84" s="896"/>
      <c r="CT84" s="896"/>
      <c r="CU84" s="896"/>
      <c r="CV84" s="897"/>
      <c r="CW84" s="895"/>
      <c r="CX84" s="896"/>
      <c r="CY84" s="896"/>
      <c r="CZ84" s="896"/>
      <c r="DA84" s="897"/>
      <c r="DB84" s="895"/>
      <c r="DC84" s="896"/>
      <c r="DD84" s="896"/>
      <c r="DE84" s="896"/>
      <c r="DF84" s="897"/>
      <c r="DG84" s="895"/>
      <c r="DH84" s="896"/>
      <c r="DI84" s="896"/>
      <c r="DJ84" s="896"/>
      <c r="DK84" s="897"/>
      <c r="DL84" s="895"/>
      <c r="DM84" s="896"/>
      <c r="DN84" s="896"/>
      <c r="DO84" s="896"/>
      <c r="DP84" s="897"/>
      <c r="DQ84" s="895"/>
      <c r="DR84" s="896"/>
      <c r="DS84" s="896"/>
      <c r="DT84" s="896"/>
      <c r="DU84" s="897"/>
      <c r="DV84" s="892"/>
      <c r="DW84" s="893"/>
      <c r="DX84" s="893"/>
      <c r="DY84" s="893"/>
      <c r="DZ84" s="894"/>
      <c r="EA84" s="224"/>
    </row>
    <row r="85" spans="1:131" ht="26.25" customHeight="1" x14ac:dyDescent="0.2">
      <c r="A85" s="232">
        <v>18</v>
      </c>
      <c r="B85" s="908"/>
      <c r="C85" s="909"/>
      <c r="D85" s="909"/>
      <c r="E85" s="909"/>
      <c r="F85" s="909"/>
      <c r="G85" s="909"/>
      <c r="H85" s="909"/>
      <c r="I85" s="909"/>
      <c r="J85" s="909"/>
      <c r="K85" s="909"/>
      <c r="L85" s="909"/>
      <c r="M85" s="909"/>
      <c r="N85" s="909"/>
      <c r="O85" s="909"/>
      <c r="P85" s="910"/>
      <c r="Q85" s="911"/>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56"/>
      <c r="BA85" s="856"/>
      <c r="BB85" s="856"/>
      <c r="BC85" s="856"/>
      <c r="BD85" s="857"/>
      <c r="BE85" s="235"/>
      <c r="BF85" s="235"/>
      <c r="BG85" s="235"/>
      <c r="BH85" s="235"/>
      <c r="BI85" s="235"/>
      <c r="BJ85" s="235"/>
      <c r="BK85" s="235"/>
      <c r="BL85" s="235"/>
      <c r="BM85" s="235"/>
      <c r="BN85" s="235"/>
      <c r="BO85" s="235"/>
      <c r="BP85" s="235"/>
      <c r="BQ85" s="232">
        <v>79</v>
      </c>
      <c r="BR85" s="237"/>
      <c r="BS85" s="892"/>
      <c r="BT85" s="893"/>
      <c r="BU85" s="893"/>
      <c r="BV85" s="893"/>
      <c r="BW85" s="893"/>
      <c r="BX85" s="893"/>
      <c r="BY85" s="893"/>
      <c r="BZ85" s="893"/>
      <c r="CA85" s="893"/>
      <c r="CB85" s="893"/>
      <c r="CC85" s="893"/>
      <c r="CD85" s="893"/>
      <c r="CE85" s="893"/>
      <c r="CF85" s="893"/>
      <c r="CG85" s="898"/>
      <c r="CH85" s="895"/>
      <c r="CI85" s="896"/>
      <c r="CJ85" s="896"/>
      <c r="CK85" s="896"/>
      <c r="CL85" s="897"/>
      <c r="CM85" s="895"/>
      <c r="CN85" s="896"/>
      <c r="CO85" s="896"/>
      <c r="CP85" s="896"/>
      <c r="CQ85" s="897"/>
      <c r="CR85" s="895"/>
      <c r="CS85" s="896"/>
      <c r="CT85" s="896"/>
      <c r="CU85" s="896"/>
      <c r="CV85" s="897"/>
      <c r="CW85" s="895"/>
      <c r="CX85" s="896"/>
      <c r="CY85" s="896"/>
      <c r="CZ85" s="896"/>
      <c r="DA85" s="897"/>
      <c r="DB85" s="895"/>
      <c r="DC85" s="896"/>
      <c r="DD85" s="896"/>
      <c r="DE85" s="896"/>
      <c r="DF85" s="897"/>
      <c r="DG85" s="895"/>
      <c r="DH85" s="896"/>
      <c r="DI85" s="896"/>
      <c r="DJ85" s="896"/>
      <c r="DK85" s="897"/>
      <c r="DL85" s="895"/>
      <c r="DM85" s="896"/>
      <c r="DN85" s="896"/>
      <c r="DO85" s="896"/>
      <c r="DP85" s="897"/>
      <c r="DQ85" s="895"/>
      <c r="DR85" s="896"/>
      <c r="DS85" s="896"/>
      <c r="DT85" s="896"/>
      <c r="DU85" s="897"/>
      <c r="DV85" s="892"/>
      <c r="DW85" s="893"/>
      <c r="DX85" s="893"/>
      <c r="DY85" s="893"/>
      <c r="DZ85" s="894"/>
      <c r="EA85" s="224"/>
    </row>
    <row r="86" spans="1:131" ht="26.25" customHeight="1" x14ac:dyDescent="0.2">
      <c r="A86" s="232">
        <v>19</v>
      </c>
      <c r="B86" s="908"/>
      <c r="C86" s="909"/>
      <c r="D86" s="909"/>
      <c r="E86" s="909"/>
      <c r="F86" s="909"/>
      <c r="G86" s="909"/>
      <c r="H86" s="909"/>
      <c r="I86" s="909"/>
      <c r="J86" s="909"/>
      <c r="K86" s="909"/>
      <c r="L86" s="909"/>
      <c r="M86" s="909"/>
      <c r="N86" s="909"/>
      <c r="O86" s="909"/>
      <c r="P86" s="910"/>
      <c r="Q86" s="911"/>
      <c r="R86" s="865"/>
      <c r="S86" s="865"/>
      <c r="T86" s="865"/>
      <c r="U86" s="865"/>
      <c r="V86" s="865"/>
      <c r="W86" s="865"/>
      <c r="X86" s="865"/>
      <c r="Y86" s="865"/>
      <c r="Z86" s="865"/>
      <c r="AA86" s="865"/>
      <c r="AB86" s="865"/>
      <c r="AC86" s="865"/>
      <c r="AD86" s="865"/>
      <c r="AE86" s="865"/>
      <c r="AF86" s="865"/>
      <c r="AG86" s="865"/>
      <c r="AH86" s="865"/>
      <c r="AI86" s="865"/>
      <c r="AJ86" s="865"/>
      <c r="AK86" s="865"/>
      <c r="AL86" s="865"/>
      <c r="AM86" s="865"/>
      <c r="AN86" s="865"/>
      <c r="AO86" s="865"/>
      <c r="AP86" s="865"/>
      <c r="AQ86" s="865"/>
      <c r="AR86" s="865"/>
      <c r="AS86" s="865"/>
      <c r="AT86" s="865"/>
      <c r="AU86" s="865"/>
      <c r="AV86" s="865"/>
      <c r="AW86" s="865"/>
      <c r="AX86" s="865"/>
      <c r="AY86" s="865"/>
      <c r="AZ86" s="856"/>
      <c r="BA86" s="856"/>
      <c r="BB86" s="856"/>
      <c r="BC86" s="856"/>
      <c r="BD86" s="857"/>
      <c r="BE86" s="235"/>
      <c r="BF86" s="235"/>
      <c r="BG86" s="235"/>
      <c r="BH86" s="235"/>
      <c r="BI86" s="235"/>
      <c r="BJ86" s="235"/>
      <c r="BK86" s="235"/>
      <c r="BL86" s="235"/>
      <c r="BM86" s="235"/>
      <c r="BN86" s="235"/>
      <c r="BO86" s="235"/>
      <c r="BP86" s="235"/>
      <c r="BQ86" s="232">
        <v>80</v>
      </c>
      <c r="BR86" s="237"/>
      <c r="BS86" s="892"/>
      <c r="BT86" s="893"/>
      <c r="BU86" s="893"/>
      <c r="BV86" s="893"/>
      <c r="BW86" s="893"/>
      <c r="BX86" s="893"/>
      <c r="BY86" s="893"/>
      <c r="BZ86" s="893"/>
      <c r="CA86" s="893"/>
      <c r="CB86" s="893"/>
      <c r="CC86" s="893"/>
      <c r="CD86" s="893"/>
      <c r="CE86" s="893"/>
      <c r="CF86" s="893"/>
      <c r="CG86" s="898"/>
      <c r="CH86" s="895"/>
      <c r="CI86" s="896"/>
      <c r="CJ86" s="896"/>
      <c r="CK86" s="896"/>
      <c r="CL86" s="897"/>
      <c r="CM86" s="895"/>
      <c r="CN86" s="896"/>
      <c r="CO86" s="896"/>
      <c r="CP86" s="896"/>
      <c r="CQ86" s="897"/>
      <c r="CR86" s="895"/>
      <c r="CS86" s="896"/>
      <c r="CT86" s="896"/>
      <c r="CU86" s="896"/>
      <c r="CV86" s="897"/>
      <c r="CW86" s="895"/>
      <c r="CX86" s="896"/>
      <c r="CY86" s="896"/>
      <c r="CZ86" s="896"/>
      <c r="DA86" s="897"/>
      <c r="DB86" s="895"/>
      <c r="DC86" s="896"/>
      <c r="DD86" s="896"/>
      <c r="DE86" s="896"/>
      <c r="DF86" s="897"/>
      <c r="DG86" s="895"/>
      <c r="DH86" s="896"/>
      <c r="DI86" s="896"/>
      <c r="DJ86" s="896"/>
      <c r="DK86" s="897"/>
      <c r="DL86" s="895"/>
      <c r="DM86" s="896"/>
      <c r="DN86" s="896"/>
      <c r="DO86" s="896"/>
      <c r="DP86" s="897"/>
      <c r="DQ86" s="895"/>
      <c r="DR86" s="896"/>
      <c r="DS86" s="896"/>
      <c r="DT86" s="896"/>
      <c r="DU86" s="897"/>
      <c r="DV86" s="892"/>
      <c r="DW86" s="893"/>
      <c r="DX86" s="893"/>
      <c r="DY86" s="893"/>
      <c r="DZ86" s="894"/>
      <c r="EA86" s="224"/>
    </row>
    <row r="87" spans="1:131" ht="26.25" customHeight="1" x14ac:dyDescent="0.2">
      <c r="A87" s="238">
        <v>20</v>
      </c>
      <c r="B87" s="918"/>
      <c r="C87" s="919"/>
      <c r="D87" s="919"/>
      <c r="E87" s="919"/>
      <c r="F87" s="919"/>
      <c r="G87" s="919"/>
      <c r="H87" s="919"/>
      <c r="I87" s="919"/>
      <c r="J87" s="919"/>
      <c r="K87" s="919"/>
      <c r="L87" s="919"/>
      <c r="M87" s="919"/>
      <c r="N87" s="919"/>
      <c r="O87" s="919"/>
      <c r="P87" s="920"/>
      <c r="Q87" s="921"/>
      <c r="R87" s="922"/>
      <c r="S87" s="922"/>
      <c r="T87" s="922"/>
      <c r="U87" s="922"/>
      <c r="V87" s="922"/>
      <c r="W87" s="922"/>
      <c r="X87" s="922"/>
      <c r="Y87" s="922"/>
      <c r="Z87" s="922"/>
      <c r="AA87" s="922"/>
      <c r="AB87" s="922"/>
      <c r="AC87" s="922"/>
      <c r="AD87" s="922"/>
      <c r="AE87" s="922"/>
      <c r="AF87" s="922"/>
      <c r="AG87" s="922"/>
      <c r="AH87" s="922"/>
      <c r="AI87" s="922"/>
      <c r="AJ87" s="922"/>
      <c r="AK87" s="922"/>
      <c r="AL87" s="922"/>
      <c r="AM87" s="922"/>
      <c r="AN87" s="922"/>
      <c r="AO87" s="922"/>
      <c r="AP87" s="922"/>
      <c r="AQ87" s="922"/>
      <c r="AR87" s="922"/>
      <c r="AS87" s="922"/>
      <c r="AT87" s="922"/>
      <c r="AU87" s="922"/>
      <c r="AV87" s="922"/>
      <c r="AW87" s="922"/>
      <c r="AX87" s="922"/>
      <c r="AY87" s="922"/>
      <c r="AZ87" s="923"/>
      <c r="BA87" s="923"/>
      <c r="BB87" s="923"/>
      <c r="BC87" s="923"/>
      <c r="BD87" s="924"/>
      <c r="BE87" s="235"/>
      <c r="BF87" s="235"/>
      <c r="BG87" s="235"/>
      <c r="BH87" s="235"/>
      <c r="BI87" s="235"/>
      <c r="BJ87" s="235"/>
      <c r="BK87" s="235"/>
      <c r="BL87" s="235"/>
      <c r="BM87" s="235"/>
      <c r="BN87" s="235"/>
      <c r="BO87" s="235"/>
      <c r="BP87" s="235"/>
      <c r="BQ87" s="232">
        <v>81</v>
      </c>
      <c r="BR87" s="237"/>
      <c r="BS87" s="892"/>
      <c r="BT87" s="893"/>
      <c r="BU87" s="893"/>
      <c r="BV87" s="893"/>
      <c r="BW87" s="893"/>
      <c r="BX87" s="893"/>
      <c r="BY87" s="893"/>
      <c r="BZ87" s="893"/>
      <c r="CA87" s="893"/>
      <c r="CB87" s="893"/>
      <c r="CC87" s="893"/>
      <c r="CD87" s="893"/>
      <c r="CE87" s="893"/>
      <c r="CF87" s="893"/>
      <c r="CG87" s="898"/>
      <c r="CH87" s="895"/>
      <c r="CI87" s="896"/>
      <c r="CJ87" s="896"/>
      <c r="CK87" s="896"/>
      <c r="CL87" s="897"/>
      <c r="CM87" s="895"/>
      <c r="CN87" s="896"/>
      <c r="CO87" s="896"/>
      <c r="CP87" s="896"/>
      <c r="CQ87" s="897"/>
      <c r="CR87" s="895"/>
      <c r="CS87" s="896"/>
      <c r="CT87" s="896"/>
      <c r="CU87" s="896"/>
      <c r="CV87" s="897"/>
      <c r="CW87" s="895"/>
      <c r="CX87" s="896"/>
      <c r="CY87" s="896"/>
      <c r="CZ87" s="896"/>
      <c r="DA87" s="897"/>
      <c r="DB87" s="895"/>
      <c r="DC87" s="896"/>
      <c r="DD87" s="896"/>
      <c r="DE87" s="896"/>
      <c r="DF87" s="897"/>
      <c r="DG87" s="895"/>
      <c r="DH87" s="896"/>
      <c r="DI87" s="896"/>
      <c r="DJ87" s="896"/>
      <c r="DK87" s="897"/>
      <c r="DL87" s="895"/>
      <c r="DM87" s="896"/>
      <c r="DN87" s="896"/>
      <c r="DO87" s="896"/>
      <c r="DP87" s="897"/>
      <c r="DQ87" s="895"/>
      <c r="DR87" s="896"/>
      <c r="DS87" s="896"/>
      <c r="DT87" s="896"/>
      <c r="DU87" s="897"/>
      <c r="DV87" s="892"/>
      <c r="DW87" s="893"/>
      <c r="DX87" s="893"/>
      <c r="DY87" s="893"/>
      <c r="DZ87" s="894"/>
      <c r="EA87" s="224"/>
    </row>
    <row r="88" spans="1:131" ht="26.25" customHeight="1" thickBot="1" x14ac:dyDescent="0.25">
      <c r="A88" s="234" t="s">
        <v>392</v>
      </c>
      <c r="B88" s="805" t="s">
        <v>420</v>
      </c>
      <c r="C88" s="806"/>
      <c r="D88" s="806"/>
      <c r="E88" s="806"/>
      <c r="F88" s="806"/>
      <c r="G88" s="806"/>
      <c r="H88" s="806"/>
      <c r="I88" s="806"/>
      <c r="J88" s="806"/>
      <c r="K88" s="806"/>
      <c r="L88" s="806"/>
      <c r="M88" s="806"/>
      <c r="N88" s="806"/>
      <c r="O88" s="806"/>
      <c r="P88" s="807"/>
      <c r="Q88" s="873"/>
      <c r="R88" s="874"/>
      <c r="S88" s="874"/>
      <c r="T88" s="874"/>
      <c r="U88" s="874"/>
      <c r="V88" s="874"/>
      <c r="W88" s="874"/>
      <c r="X88" s="874"/>
      <c r="Y88" s="874"/>
      <c r="Z88" s="874"/>
      <c r="AA88" s="874"/>
      <c r="AB88" s="874"/>
      <c r="AC88" s="874"/>
      <c r="AD88" s="874"/>
      <c r="AE88" s="874"/>
      <c r="AF88" s="877">
        <f>SUM(AF68:AJ87)</f>
        <v>188665</v>
      </c>
      <c r="AG88" s="877"/>
      <c r="AH88" s="877"/>
      <c r="AI88" s="877"/>
      <c r="AJ88" s="877"/>
      <c r="AK88" s="874"/>
      <c r="AL88" s="874"/>
      <c r="AM88" s="874"/>
      <c r="AN88" s="874"/>
      <c r="AO88" s="874"/>
      <c r="AP88" s="877">
        <f>SUM(AP68:AT87)</f>
        <v>190</v>
      </c>
      <c r="AQ88" s="877"/>
      <c r="AR88" s="877"/>
      <c r="AS88" s="877"/>
      <c r="AT88" s="877"/>
      <c r="AU88" s="877">
        <f>SUM(AU68:AY87)</f>
        <v>7</v>
      </c>
      <c r="AV88" s="877"/>
      <c r="AW88" s="877"/>
      <c r="AX88" s="877"/>
      <c r="AY88" s="877"/>
      <c r="AZ88" s="882"/>
      <c r="BA88" s="882"/>
      <c r="BB88" s="882"/>
      <c r="BC88" s="882"/>
      <c r="BD88" s="883"/>
      <c r="BE88" s="235"/>
      <c r="BF88" s="235"/>
      <c r="BG88" s="235"/>
      <c r="BH88" s="235"/>
      <c r="BI88" s="235"/>
      <c r="BJ88" s="235"/>
      <c r="BK88" s="235"/>
      <c r="BL88" s="235"/>
      <c r="BM88" s="235"/>
      <c r="BN88" s="235"/>
      <c r="BO88" s="235"/>
      <c r="BP88" s="235"/>
      <c r="BQ88" s="232">
        <v>82</v>
      </c>
      <c r="BR88" s="237"/>
      <c r="BS88" s="892"/>
      <c r="BT88" s="893"/>
      <c r="BU88" s="893"/>
      <c r="BV88" s="893"/>
      <c r="BW88" s="893"/>
      <c r="BX88" s="893"/>
      <c r="BY88" s="893"/>
      <c r="BZ88" s="893"/>
      <c r="CA88" s="893"/>
      <c r="CB88" s="893"/>
      <c r="CC88" s="893"/>
      <c r="CD88" s="893"/>
      <c r="CE88" s="893"/>
      <c r="CF88" s="893"/>
      <c r="CG88" s="898"/>
      <c r="CH88" s="895"/>
      <c r="CI88" s="896"/>
      <c r="CJ88" s="896"/>
      <c r="CK88" s="896"/>
      <c r="CL88" s="897"/>
      <c r="CM88" s="895"/>
      <c r="CN88" s="896"/>
      <c r="CO88" s="896"/>
      <c r="CP88" s="896"/>
      <c r="CQ88" s="897"/>
      <c r="CR88" s="895"/>
      <c r="CS88" s="896"/>
      <c r="CT88" s="896"/>
      <c r="CU88" s="896"/>
      <c r="CV88" s="897"/>
      <c r="CW88" s="895"/>
      <c r="CX88" s="896"/>
      <c r="CY88" s="896"/>
      <c r="CZ88" s="896"/>
      <c r="DA88" s="897"/>
      <c r="DB88" s="895"/>
      <c r="DC88" s="896"/>
      <c r="DD88" s="896"/>
      <c r="DE88" s="896"/>
      <c r="DF88" s="897"/>
      <c r="DG88" s="895"/>
      <c r="DH88" s="896"/>
      <c r="DI88" s="896"/>
      <c r="DJ88" s="896"/>
      <c r="DK88" s="897"/>
      <c r="DL88" s="895"/>
      <c r="DM88" s="896"/>
      <c r="DN88" s="896"/>
      <c r="DO88" s="896"/>
      <c r="DP88" s="897"/>
      <c r="DQ88" s="895"/>
      <c r="DR88" s="896"/>
      <c r="DS88" s="896"/>
      <c r="DT88" s="896"/>
      <c r="DU88" s="897"/>
      <c r="DV88" s="892"/>
      <c r="DW88" s="893"/>
      <c r="DX88" s="893"/>
      <c r="DY88" s="893"/>
      <c r="DZ88" s="89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92"/>
      <c r="BT89" s="893"/>
      <c r="BU89" s="893"/>
      <c r="BV89" s="893"/>
      <c r="BW89" s="893"/>
      <c r="BX89" s="893"/>
      <c r="BY89" s="893"/>
      <c r="BZ89" s="893"/>
      <c r="CA89" s="893"/>
      <c r="CB89" s="893"/>
      <c r="CC89" s="893"/>
      <c r="CD89" s="893"/>
      <c r="CE89" s="893"/>
      <c r="CF89" s="893"/>
      <c r="CG89" s="898"/>
      <c r="CH89" s="895"/>
      <c r="CI89" s="896"/>
      <c r="CJ89" s="896"/>
      <c r="CK89" s="896"/>
      <c r="CL89" s="897"/>
      <c r="CM89" s="895"/>
      <c r="CN89" s="896"/>
      <c r="CO89" s="896"/>
      <c r="CP89" s="896"/>
      <c r="CQ89" s="897"/>
      <c r="CR89" s="895"/>
      <c r="CS89" s="896"/>
      <c r="CT89" s="896"/>
      <c r="CU89" s="896"/>
      <c r="CV89" s="897"/>
      <c r="CW89" s="895"/>
      <c r="CX89" s="896"/>
      <c r="CY89" s="896"/>
      <c r="CZ89" s="896"/>
      <c r="DA89" s="897"/>
      <c r="DB89" s="895"/>
      <c r="DC89" s="896"/>
      <c r="DD89" s="896"/>
      <c r="DE89" s="896"/>
      <c r="DF89" s="897"/>
      <c r="DG89" s="895"/>
      <c r="DH89" s="896"/>
      <c r="DI89" s="896"/>
      <c r="DJ89" s="896"/>
      <c r="DK89" s="897"/>
      <c r="DL89" s="895"/>
      <c r="DM89" s="896"/>
      <c r="DN89" s="896"/>
      <c r="DO89" s="896"/>
      <c r="DP89" s="897"/>
      <c r="DQ89" s="895"/>
      <c r="DR89" s="896"/>
      <c r="DS89" s="896"/>
      <c r="DT89" s="896"/>
      <c r="DU89" s="897"/>
      <c r="DV89" s="892"/>
      <c r="DW89" s="893"/>
      <c r="DX89" s="893"/>
      <c r="DY89" s="893"/>
      <c r="DZ89" s="89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92"/>
      <c r="BT90" s="893"/>
      <c r="BU90" s="893"/>
      <c r="BV90" s="893"/>
      <c r="BW90" s="893"/>
      <c r="BX90" s="893"/>
      <c r="BY90" s="893"/>
      <c r="BZ90" s="893"/>
      <c r="CA90" s="893"/>
      <c r="CB90" s="893"/>
      <c r="CC90" s="893"/>
      <c r="CD90" s="893"/>
      <c r="CE90" s="893"/>
      <c r="CF90" s="893"/>
      <c r="CG90" s="898"/>
      <c r="CH90" s="895"/>
      <c r="CI90" s="896"/>
      <c r="CJ90" s="896"/>
      <c r="CK90" s="896"/>
      <c r="CL90" s="897"/>
      <c r="CM90" s="895"/>
      <c r="CN90" s="896"/>
      <c r="CO90" s="896"/>
      <c r="CP90" s="896"/>
      <c r="CQ90" s="897"/>
      <c r="CR90" s="895"/>
      <c r="CS90" s="896"/>
      <c r="CT90" s="896"/>
      <c r="CU90" s="896"/>
      <c r="CV90" s="897"/>
      <c r="CW90" s="895"/>
      <c r="CX90" s="896"/>
      <c r="CY90" s="896"/>
      <c r="CZ90" s="896"/>
      <c r="DA90" s="897"/>
      <c r="DB90" s="895"/>
      <c r="DC90" s="896"/>
      <c r="DD90" s="896"/>
      <c r="DE90" s="896"/>
      <c r="DF90" s="897"/>
      <c r="DG90" s="895"/>
      <c r="DH90" s="896"/>
      <c r="DI90" s="896"/>
      <c r="DJ90" s="896"/>
      <c r="DK90" s="897"/>
      <c r="DL90" s="895"/>
      <c r="DM90" s="896"/>
      <c r="DN90" s="896"/>
      <c r="DO90" s="896"/>
      <c r="DP90" s="897"/>
      <c r="DQ90" s="895"/>
      <c r="DR90" s="896"/>
      <c r="DS90" s="896"/>
      <c r="DT90" s="896"/>
      <c r="DU90" s="897"/>
      <c r="DV90" s="892"/>
      <c r="DW90" s="893"/>
      <c r="DX90" s="893"/>
      <c r="DY90" s="893"/>
      <c r="DZ90" s="89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92"/>
      <c r="BT91" s="893"/>
      <c r="BU91" s="893"/>
      <c r="BV91" s="893"/>
      <c r="BW91" s="893"/>
      <c r="BX91" s="893"/>
      <c r="BY91" s="893"/>
      <c r="BZ91" s="893"/>
      <c r="CA91" s="893"/>
      <c r="CB91" s="893"/>
      <c r="CC91" s="893"/>
      <c r="CD91" s="893"/>
      <c r="CE91" s="893"/>
      <c r="CF91" s="893"/>
      <c r="CG91" s="898"/>
      <c r="CH91" s="895"/>
      <c r="CI91" s="896"/>
      <c r="CJ91" s="896"/>
      <c r="CK91" s="896"/>
      <c r="CL91" s="897"/>
      <c r="CM91" s="895"/>
      <c r="CN91" s="896"/>
      <c r="CO91" s="896"/>
      <c r="CP91" s="896"/>
      <c r="CQ91" s="897"/>
      <c r="CR91" s="895"/>
      <c r="CS91" s="896"/>
      <c r="CT91" s="896"/>
      <c r="CU91" s="896"/>
      <c r="CV91" s="897"/>
      <c r="CW91" s="895"/>
      <c r="CX91" s="896"/>
      <c r="CY91" s="896"/>
      <c r="CZ91" s="896"/>
      <c r="DA91" s="897"/>
      <c r="DB91" s="895"/>
      <c r="DC91" s="896"/>
      <c r="DD91" s="896"/>
      <c r="DE91" s="896"/>
      <c r="DF91" s="897"/>
      <c r="DG91" s="895"/>
      <c r="DH91" s="896"/>
      <c r="DI91" s="896"/>
      <c r="DJ91" s="896"/>
      <c r="DK91" s="897"/>
      <c r="DL91" s="895"/>
      <c r="DM91" s="896"/>
      <c r="DN91" s="896"/>
      <c r="DO91" s="896"/>
      <c r="DP91" s="897"/>
      <c r="DQ91" s="895"/>
      <c r="DR91" s="896"/>
      <c r="DS91" s="896"/>
      <c r="DT91" s="896"/>
      <c r="DU91" s="897"/>
      <c r="DV91" s="892"/>
      <c r="DW91" s="893"/>
      <c r="DX91" s="893"/>
      <c r="DY91" s="893"/>
      <c r="DZ91" s="89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92"/>
      <c r="BT92" s="893"/>
      <c r="BU92" s="893"/>
      <c r="BV92" s="893"/>
      <c r="BW92" s="893"/>
      <c r="BX92" s="893"/>
      <c r="BY92" s="893"/>
      <c r="BZ92" s="893"/>
      <c r="CA92" s="893"/>
      <c r="CB92" s="893"/>
      <c r="CC92" s="893"/>
      <c r="CD92" s="893"/>
      <c r="CE92" s="893"/>
      <c r="CF92" s="893"/>
      <c r="CG92" s="898"/>
      <c r="CH92" s="895"/>
      <c r="CI92" s="896"/>
      <c r="CJ92" s="896"/>
      <c r="CK92" s="896"/>
      <c r="CL92" s="897"/>
      <c r="CM92" s="895"/>
      <c r="CN92" s="896"/>
      <c r="CO92" s="896"/>
      <c r="CP92" s="896"/>
      <c r="CQ92" s="897"/>
      <c r="CR92" s="895"/>
      <c r="CS92" s="896"/>
      <c r="CT92" s="896"/>
      <c r="CU92" s="896"/>
      <c r="CV92" s="897"/>
      <c r="CW92" s="895"/>
      <c r="CX92" s="896"/>
      <c r="CY92" s="896"/>
      <c r="CZ92" s="896"/>
      <c r="DA92" s="897"/>
      <c r="DB92" s="895"/>
      <c r="DC92" s="896"/>
      <c r="DD92" s="896"/>
      <c r="DE92" s="896"/>
      <c r="DF92" s="897"/>
      <c r="DG92" s="895"/>
      <c r="DH92" s="896"/>
      <c r="DI92" s="896"/>
      <c r="DJ92" s="896"/>
      <c r="DK92" s="897"/>
      <c r="DL92" s="895"/>
      <c r="DM92" s="896"/>
      <c r="DN92" s="896"/>
      <c r="DO92" s="896"/>
      <c r="DP92" s="897"/>
      <c r="DQ92" s="895"/>
      <c r="DR92" s="896"/>
      <c r="DS92" s="896"/>
      <c r="DT92" s="896"/>
      <c r="DU92" s="897"/>
      <c r="DV92" s="892"/>
      <c r="DW92" s="893"/>
      <c r="DX92" s="893"/>
      <c r="DY92" s="893"/>
      <c r="DZ92" s="89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92"/>
      <c r="BT93" s="893"/>
      <c r="BU93" s="893"/>
      <c r="BV93" s="893"/>
      <c r="BW93" s="893"/>
      <c r="BX93" s="893"/>
      <c r="BY93" s="893"/>
      <c r="BZ93" s="893"/>
      <c r="CA93" s="893"/>
      <c r="CB93" s="893"/>
      <c r="CC93" s="893"/>
      <c r="CD93" s="893"/>
      <c r="CE93" s="893"/>
      <c r="CF93" s="893"/>
      <c r="CG93" s="898"/>
      <c r="CH93" s="895"/>
      <c r="CI93" s="896"/>
      <c r="CJ93" s="896"/>
      <c r="CK93" s="896"/>
      <c r="CL93" s="897"/>
      <c r="CM93" s="895"/>
      <c r="CN93" s="896"/>
      <c r="CO93" s="896"/>
      <c r="CP93" s="896"/>
      <c r="CQ93" s="897"/>
      <c r="CR93" s="895"/>
      <c r="CS93" s="896"/>
      <c r="CT93" s="896"/>
      <c r="CU93" s="896"/>
      <c r="CV93" s="897"/>
      <c r="CW93" s="895"/>
      <c r="CX93" s="896"/>
      <c r="CY93" s="896"/>
      <c r="CZ93" s="896"/>
      <c r="DA93" s="897"/>
      <c r="DB93" s="895"/>
      <c r="DC93" s="896"/>
      <c r="DD93" s="896"/>
      <c r="DE93" s="896"/>
      <c r="DF93" s="897"/>
      <c r="DG93" s="895"/>
      <c r="DH93" s="896"/>
      <c r="DI93" s="896"/>
      <c r="DJ93" s="896"/>
      <c r="DK93" s="897"/>
      <c r="DL93" s="895"/>
      <c r="DM93" s="896"/>
      <c r="DN93" s="896"/>
      <c r="DO93" s="896"/>
      <c r="DP93" s="897"/>
      <c r="DQ93" s="895"/>
      <c r="DR93" s="896"/>
      <c r="DS93" s="896"/>
      <c r="DT93" s="896"/>
      <c r="DU93" s="897"/>
      <c r="DV93" s="892"/>
      <c r="DW93" s="893"/>
      <c r="DX93" s="893"/>
      <c r="DY93" s="893"/>
      <c r="DZ93" s="89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92"/>
      <c r="BT94" s="893"/>
      <c r="BU94" s="893"/>
      <c r="BV94" s="893"/>
      <c r="BW94" s="893"/>
      <c r="BX94" s="893"/>
      <c r="BY94" s="893"/>
      <c r="BZ94" s="893"/>
      <c r="CA94" s="893"/>
      <c r="CB94" s="893"/>
      <c r="CC94" s="893"/>
      <c r="CD94" s="893"/>
      <c r="CE94" s="893"/>
      <c r="CF94" s="893"/>
      <c r="CG94" s="898"/>
      <c r="CH94" s="895"/>
      <c r="CI94" s="896"/>
      <c r="CJ94" s="896"/>
      <c r="CK94" s="896"/>
      <c r="CL94" s="897"/>
      <c r="CM94" s="895"/>
      <c r="CN94" s="896"/>
      <c r="CO94" s="896"/>
      <c r="CP94" s="896"/>
      <c r="CQ94" s="897"/>
      <c r="CR94" s="895"/>
      <c r="CS94" s="896"/>
      <c r="CT94" s="896"/>
      <c r="CU94" s="896"/>
      <c r="CV94" s="897"/>
      <c r="CW94" s="895"/>
      <c r="CX94" s="896"/>
      <c r="CY94" s="896"/>
      <c r="CZ94" s="896"/>
      <c r="DA94" s="897"/>
      <c r="DB94" s="895"/>
      <c r="DC94" s="896"/>
      <c r="DD94" s="896"/>
      <c r="DE94" s="896"/>
      <c r="DF94" s="897"/>
      <c r="DG94" s="895"/>
      <c r="DH94" s="896"/>
      <c r="DI94" s="896"/>
      <c r="DJ94" s="896"/>
      <c r="DK94" s="897"/>
      <c r="DL94" s="895"/>
      <c r="DM94" s="896"/>
      <c r="DN94" s="896"/>
      <c r="DO94" s="896"/>
      <c r="DP94" s="897"/>
      <c r="DQ94" s="895"/>
      <c r="DR94" s="896"/>
      <c r="DS94" s="896"/>
      <c r="DT94" s="896"/>
      <c r="DU94" s="897"/>
      <c r="DV94" s="892"/>
      <c r="DW94" s="893"/>
      <c r="DX94" s="893"/>
      <c r="DY94" s="893"/>
      <c r="DZ94" s="89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92"/>
      <c r="BT95" s="893"/>
      <c r="BU95" s="893"/>
      <c r="BV95" s="893"/>
      <c r="BW95" s="893"/>
      <c r="BX95" s="893"/>
      <c r="BY95" s="893"/>
      <c r="BZ95" s="893"/>
      <c r="CA95" s="893"/>
      <c r="CB95" s="893"/>
      <c r="CC95" s="893"/>
      <c r="CD95" s="893"/>
      <c r="CE95" s="893"/>
      <c r="CF95" s="893"/>
      <c r="CG95" s="898"/>
      <c r="CH95" s="895"/>
      <c r="CI95" s="896"/>
      <c r="CJ95" s="896"/>
      <c r="CK95" s="896"/>
      <c r="CL95" s="897"/>
      <c r="CM95" s="895"/>
      <c r="CN95" s="896"/>
      <c r="CO95" s="896"/>
      <c r="CP95" s="896"/>
      <c r="CQ95" s="897"/>
      <c r="CR95" s="895"/>
      <c r="CS95" s="896"/>
      <c r="CT95" s="896"/>
      <c r="CU95" s="896"/>
      <c r="CV95" s="897"/>
      <c r="CW95" s="895"/>
      <c r="CX95" s="896"/>
      <c r="CY95" s="896"/>
      <c r="CZ95" s="896"/>
      <c r="DA95" s="897"/>
      <c r="DB95" s="895"/>
      <c r="DC95" s="896"/>
      <c r="DD95" s="896"/>
      <c r="DE95" s="896"/>
      <c r="DF95" s="897"/>
      <c r="DG95" s="895"/>
      <c r="DH95" s="896"/>
      <c r="DI95" s="896"/>
      <c r="DJ95" s="896"/>
      <c r="DK95" s="897"/>
      <c r="DL95" s="895"/>
      <c r="DM95" s="896"/>
      <c r="DN95" s="896"/>
      <c r="DO95" s="896"/>
      <c r="DP95" s="897"/>
      <c r="DQ95" s="895"/>
      <c r="DR95" s="896"/>
      <c r="DS95" s="896"/>
      <c r="DT95" s="896"/>
      <c r="DU95" s="897"/>
      <c r="DV95" s="892"/>
      <c r="DW95" s="893"/>
      <c r="DX95" s="893"/>
      <c r="DY95" s="893"/>
      <c r="DZ95" s="89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92"/>
      <c r="BT96" s="893"/>
      <c r="BU96" s="893"/>
      <c r="BV96" s="893"/>
      <c r="BW96" s="893"/>
      <c r="BX96" s="893"/>
      <c r="BY96" s="893"/>
      <c r="BZ96" s="893"/>
      <c r="CA96" s="893"/>
      <c r="CB96" s="893"/>
      <c r="CC96" s="893"/>
      <c r="CD96" s="893"/>
      <c r="CE96" s="893"/>
      <c r="CF96" s="893"/>
      <c r="CG96" s="898"/>
      <c r="CH96" s="895"/>
      <c r="CI96" s="896"/>
      <c r="CJ96" s="896"/>
      <c r="CK96" s="896"/>
      <c r="CL96" s="897"/>
      <c r="CM96" s="895"/>
      <c r="CN96" s="896"/>
      <c r="CO96" s="896"/>
      <c r="CP96" s="896"/>
      <c r="CQ96" s="897"/>
      <c r="CR96" s="895"/>
      <c r="CS96" s="896"/>
      <c r="CT96" s="896"/>
      <c r="CU96" s="896"/>
      <c r="CV96" s="897"/>
      <c r="CW96" s="895"/>
      <c r="CX96" s="896"/>
      <c r="CY96" s="896"/>
      <c r="CZ96" s="896"/>
      <c r="DA96" s="897"/>
      <c r="DB96" s="895"/>
      <c r="DC96" s="896"/>
      <c r="DD96" s="896"/>
      <c r="DE96" s="896"/>
      <c r="DF96" s="897"/>
      <c r="DG96" s="895"/>
      <c r="DH96" s="896"/>
      <c r="DI96" s="896"/>
      <c r="DJ96" s="896"/>
      <c r="DK96" s="897"/>
      <c r="DL96" s="895"/>
      <c r="DM96" s="896"/>
      <c r="DN96" s="896"/>
      <c r="DO96" s="896"/>
      <c r="DP96" s="897"/>
      <c r="DQ96" s="895"/>
      <c r="DR96" s="896"/>
      <c r="DS96" s="896"/>
      <c r="DT96" s="896"/>
      <c r="DU96" s="897"/>
      <c r="DV96" s="892"/>
      <c r="DW96" s="893"/>
      <c r="DX96" s="893"/>
      <c r="DY96" s="893"/>
      <c r="DZ96" s="89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92"/>
      <c r="BT97" s="893"/>
      <c r="BU97" s="893"/>
      <c r="BV97" s="893"/>
      <c r="BW97" s="893"/>
      <c r="BX97" s="893"/>
      <c r="BY97" s="893"/>
      <c r="BZ97" s="893"/>
      <c r="CA97" s="893"/>
      <c r="CB97" s="893"/>
      <c r="CC97" s="893"/>
      <c r="CD97" s="893"/>
      <c r="CE97" s="893"/>
      <c r="CF97" s="893"/>
      <c r="CG97" s="898"/>
      <c r="CH97" s="895"/>
      <c r="CI97" s="896"/>
      <c r="CJ97" s="896"/>
      <c r="CK97" s="896"/>
      <c r="CL97" s="897"/>
      <c r="CM97" s="895"/>
      <c r="CN97" s="896"/>
      <c r="CO97" s="896"/>
      <c r="CP97" s="896"/>
      <c r="CQ97" s="897"/>
      <c r="CR97" s="895"/>
      <c r="CS97" s="896"/>
      <c r="CT97" s="896"/>
      <c r="CU97" s="896"/>
      <c r="CV97" s="897"/>
      <c r="CW97" s="895"/>
      <c r="CX97" s="896"/>
      <c r="CY97" s="896"/>
      <c r="CZ97" s="896"/>
      <c r="DA97" s="897"/>
      <c r="DB97" s="895"/>
      <c r="DC97" s="896"/>
      <c r="DD97" s="896"/>
      <c r="DE97" s="896"/>
      <c r="DF97" s="897"/>
      <c r="DG97" s="895"/>
      <c r="DH97" s="896"/>
      <c r="DI97" s="896"/>
      <c r="DJ97" s="896"/>
      <c r="DK97" s="897"/>
      <c r="DL97" s="895"/>
      <c r="DM97" s="896"/>
      <c r="DN97" s="896"/>
      <c r="DO97" s="896"/>
      <c r="DP97" s="897"/>
      <c r="DQ97" s="895"/>
      <c r="DR97" s="896"/>
      <c r="DS97" s="896"/>
      <c r="DT97" s="896"/>
      <c r="DU97" s="897"/>
      <c r="DV97" s="892"/>
      <c r="DW97" s="893"/>
      <c r="DX97" s="893"/>
      <c r="DY97" s="893"/>
      <c r="DZ97" s="89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92"/>
      <c r="BT98" s="893"/>
      <c r="BU98" s="893"/>
      <c r="BV98" s="893"/>
      <c r="BW98" s="893"/>
      <c r="BX98" s="893"/>
      <c r="BY98" s="893"/>
      <c r="BZ98" s="893"/>
      <c r="CA98" s="893"/>
      <c r="CB98" s="893"/>
      <c r="CC98" s="893"/>
      <c r="CD98" s="893"/>
      <c r="CE98" s="893"/>
      <c r="CF98" s="893"/>
      <c r="CG98" s="898"/>
      <c r="CH98" s="895"/>
      <c r="CI98" s="896"/>
      <c r="CJ98" s="896"/>
      <c r="CK98" s="896"/>
      <c r="CL98" s="897"/>
      <c r="CM98" s="895"/>
      <c r="CN98" s="896"/>
      <c r="CO98" s="896"/>
      <c r="CP98" s="896"/>
      <c r="CQ98" s="897"/>
      <c r="CR98" s="895"/>
      <c r="CS98" s="896"/>
      <c r="CT98" s="896"/>
      <c r="CU98" s="896"/>
      <c r="CV98" s="897"/>
      <c r="CW98" s="895"/>
      <c r="CX98" s="896"/>
      <c r="CY98" s="896"/>
      <c r="CZ98" s="896"/>
      <c r="DA98" s="897"/>
      <c r="DB98" s="895"/>
      <c r="DC98" s="896"/>
      <c r="DD98" s="896"/>
      <c r="DE98" s="896"/>
      <c r="DF98" s="897"/>
      <c r="DG98" s="895"/>
      <c r="DH98" s="896"/>
      <c r="DI98" s="896"/>
      <c r="DJ98" s="896"/>
      <c r="DK98" s="897"/>
      <c r="DL98" s="895"/>
      <c r="DM98" s="896"/>
      <c r="DN98" s="896"/>
      <c r="DO98" s="896"/>
      <c r="DP98" s="897"/>
      <c r="DQ98" s="895"/>
      <c r="DR98" s="896"/>
      <c r="DS98" s="896"/>
      <c r="DT98" s="896"/>
      <c r="DU98" s="897"/>
      <c r="DV98" s="892"/>
      <c r="DW98" s="893"/>
      <c r="DX98" s="893"/>
      <c r="DY98" s="893"/>
      <c r="DZ98" s="89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92"/>
      <c r="BT99" s="893"/>
      <c r="BU99" s="893"/>
      <c r="BV99" s="893"/>
      <c r="BW99" s="893"/>
      <c r="BX99" s="893"/>
      <c r="BY99" s="893"/>
      <c r="BZ99" s="893"/>
      <c r="CA99" s="893"/>
      <c r="CB99" s="893"/>
      <c r="CC99" s="893"/>
      <c r="CD99" s="893"/>
      <c r="CE99" s="893"/>
      <c r="CF99" s="893"/>
      <c r="CG99" s="898"/>
      <c r="CH99" s="895"/>
      <c r="CI99" s="896"/>
      <c r="CJ99" s="896"/>
      <c r="CK99" s="896"/>
      <c r="CL99" s="897"/>
      <c r="CM99" s="895"/>
      <c r="CN99" s="896"/>
      <c r="CO99" s="896"/>
      <c r="CP99" s="896"/>
      <c r="CQ99" s="897"/>
      <c r="CR99" s="895"/>
      <c r="CS99" s="896"/>
      <c r="CT99" s="896"/>
      <c r="CU99" s="896"/>
      <c r="CV99" s="897"/>
      <c r="CW99" s="895"/>
      <c r="CX99" s="896"/>
      <c r="CY99" s="896"/>
      <c r="CZ99" s="896"/>
      <c r="DA99" s="897"/>
      <c r="DB99" s="895"/>
      <c r="DC99" s="896"/>
      <c r="DD99" s="896"/>
      <c r="DE99" s="896"/>
      <c r="DF99" s="897"/>
      <c r="DG99" s="895"/>
      <c r="DH99" s="896"/>
      <c r="DI99" s="896"/>
      <c r="DJ99" s="896"/>
      <c r="DK99" s="897"/>
      <c r="DL99" s="895"/>
      <c r="DM99" s="896"/>
      <c r="DN99" s="896"/>
      <c r="DO99" s="896"/>
      <c r="DP99" s="897"/>
      <c r="DQ99" s="895"/>
      <c r="DR99" s="896"/>
      <c r="DS99" s="896"/>
      <c r="DT99" s="896"/>
      <c r="DU99" s="897"/>
      <c r="DV99" s="892"/>
      <c r="DW99" s="893"/>
      <c r="DX99" s="893"/>
      <c r="DY99" s="893"/>
      <c r="DZ99" s="89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92"/>
      <c r="BT100" s="893"/>
      <c r="BU100" s="893"/>
      <c r="BV100" s="893"/>
      <c r="BW100" s="893"/>
      <c r="BX100" s="893"/>
      <c r="BY100" s="893"/>
      <c r="BZ100" s="893"/>
      <c r="CA100" s="893"/>
      <c r="CB100" s="893"/>
      <c r="CC100" s="893"/>
      <c r="CD100" s="893"/>
      <c r="CE100" s="893"/>
      <c r="CF100" s="893"/>
      <c r="CG100" s="898"/>
      <c r="CH100" s="895"/>
      <c r="CI100" s="896"/>
      <c r="CJ100" s="896"/>
      <c r="CK100" s="896"/>
      <c r="CL100" s="897"/>
      <c r="CM100" s="895"/>
      <c r="CN100" s="896"/>
      <c r="CO100" s="896"/>
      <c r="CP100" s="896"/>
      <c r="CQ100" s="897"/>
      <c r="CR100" s="895"/>
      <c r="CS100" s="896"/>
      <c r="CT100" s="896"/>
      <c r="CU100" s="896"/>
      <c r="CV100" s="897"/>
      <c r="CW100" s="895"/>
      <c r="CX100" s="896"/>
      <c r="CY100" s="896"/>
      <c r="CZ100" s="896"/>
      <c r="DA100" s="897"/>
      <c r="DB100" s="895"/>
      <c r="DC100" s="896"/>
      <c r="DD100" s="896"/>
      <c r="DE100" s="896"/>
      <c r="DF100" s="897"/>
      <c r="DG100" s="895"/>
      <c r="DH100" s="896"/>
      <c r="DI100" s="896"/>
      <c r="DJ100" s="896"/>
      <c r="DK100" s="897"/>
      <c r="DL100" s="895"/>
      <c r="DM100" s="896"/>
      <c r="DN100" s="896"/>
      <c r="DO100" s="896"/>
      <c r="DP100" s="897"/>
      <c r="DQ100" s="895"/>
      <c r="DR100" s="896"/>
      <c r="DS100" s="896"/>
      <c r="DT100" s="896"/>
      <c r="DU100" s="897"/>
      <c r="DV100" s="892"/>
      <c r="DW100" s="893"/>
      <c r="DX100" s="893"/>
      <c r="DY100" s="893"/>
      <c r="DZ100" s="89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92"/>
      <c r="BT101" s="893"/>
      <c r="BU101" s="893"/>
      <c r="BV101" s="893"/>
      <c r="BW101" s="893"/>
      <c r="BX101" s="893"/>
      <c r="BY101" s="893"/>
      <c r="BZ101" s="893"/>
      <c r="CA101" s="893"/>
      <c r="CB101" s="893"/>
      <c r="CC101" s="893"/>
      <c r="CD101" s="893"/>
      <c r="CE101" s="893"/>
      <c r="CF101" s="893"/>
      <c r="CG101" s="898"/>
      <c r="CH101" s="895"/>
      <c r="CI101" s="896"/>
      <c r="CJ101" s="896"/>
      <c r="CK101" s="896"/>
      <c r="CL101" s="897"/>
      <c r="CM101" s="895"/>
      <c r="CN101" s="896"/>
      <c r="CO101" s="896"/>
      <c r="CP101" s="896"/>
      <c r="CQ101" s="897"/>
      <c r="CR101" s="895"/>
      <c r="CS101" s="896"/>
      <c r="CT101" s="896"/>
      <c r="CU101" s="896"/>
      <c r="CV101" s="897"/>
      <c r="CW101" s="895"/>
      <c r="CX101" s="896"/>
      <c r="CY101" s="896"/>
      <c r="CZ101" s="896"/>
      <c r="DA101" s="897"/>
      <c r="DB101" s="895"/>
      <c r="DC101" s="896"/>
      <c r="DD101" s="896"/>
      <c r="DE101" s="896"/>
      <c r="DF101" s="897"/>
      <c r="DG101" s="895"/>
      <c r="DH101" s="896"/>
      <c r="DI101" s="896"/>
      <c r="DJ101" s="896"/>
      <c r="DK101" s="897"/>
      <c r="DL101" s="895"/>
      <c r="DM101" s="896"/>
      <c r="DN101" s="896"/>
      <c r="DO101" s="896"/>
      <c r="DP101" s="897"/>
      <c r="DQ101" s="895"/>
      <c r="DR101" s="896"/>
      <c r="DS101" s="896"/>
      <c r="DT101" s="896"/>
      <c r="DU101" s="897"/>
      <c r="DV101" s="892"/>
      <c r="DW101" s="893"/>
      <c r="DX101" s="893"/>
      <c r="DY101" s="893"/>
      <c r="DZ101" s="89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392</v>
      </c>
      <c r="BR102" s="805" t="s">
        <v>421</v>
      </c>
      <c r="BS102" s="806"/>
      <c r="BT102" s="806"/>
      <c r="BU102" s="806"/>
      <c r="BV102" s="806"/>
      <c r="BW102" s="806"/>
      <c r="BX102" s="806"/>
      <c r="BY102" s="806"/>
      <c r="BZ102" s="806"/>
      <c r="CA102" s="806"/>
      <c r="CB102" s="806"/>
      <c r="CC102" s="806"/>
      <c r="CD102" s="806"/>
      <c r="CE102" s="806"/>
      <c r="CF102" s="806"/>
      <c r="CG102" s="807"/>
      <c r="CH102" s="925"/>
      <c r="CI102" s="926"/>
      <c r="CJ102" s="926"/>
      <c r="CK102" s="926"/>
      <c r="CL102" s="927"/>
      <c r="CM102" s="925"/>
      <c r="CN102" s="926"/>
      <c r="CO102" s="926"/>
      <c r="CP102" s="926"/>
      <c r="CQ102" s="927"/>
      <c r="CR102" s="928">
        <f>SUM(CR7:CV14)</f>
        <v>1339</v>
      </c>
      <c r="CS102" s="885"/>
      <c r="CT102" s="885"/>
      <c r="CU102" s="885"/>
      <c r="CV102" s="929"/>
      <c r="CW102" s="928">
        <f t="shared" ref="CW102" si="0">SUM(CW7:DA14)</f>
        <v>277</v>
      </c>
      <c r="CX102" s="885"/>
      <c r="CY102" s="885"/>
      <c r="CZ102" s="885"/>
      <c r="DA102" s="929"/>
      <c r="DB102" s="928">
        <f t="shared" ref="DB102" si="1">SUM(DB7:DF14)</f>
        <v>1985</v>
      </c>
      <c r="DC102" s="885"/>
      <c r="DD102" s="885"/>
      <c r="DE102" s="885"/>
      <c r="DF102" s="929"/>
      <c r="DG102" s="928">
        <f t="shared" ref="DG102" si="2">SUM(DG7:DK14)</f>
        <v>7229</v>
      </c>
      <c r="DH102" s="885"/>
      <c r="DI102" s="885"/>
      <c r="DJ102" s="885"/>
      <c r="DK102" s="929"/>
      <c r="DL102" s="928" t="s">
        <v>590</v>
      </c>
      <c r="DM102" s="885"/>
      <c r="DN102" s="885"/>
      <c r="DO102" s="885"/>
      <c r="DP102" s="929"/>
      <c r="DQ102" s="928" t="s">
        <v>590</v>
      </c>
      <c r="DR102" s="885"/>
      <c r="DS102" s="885"/>
      <c r="DT102" s="885"/>
      <c r="DU102" s="929"/>
      <c r="DV102" s="928"/>
      <c r="DW102" s="885"/>
      <c r="DX102" s="885"/>
      <c r="DY102" s="885"/>
      <c r="DZ102" s="929"/>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2" t="s">
        <v>422</v>
      </c>
      <c r="BR103" s="952"/>
      <c r="BS103" s="952"/>
      <c r="BT103" s="952"/>
      <c r="BU103" s="952"/>
      <c r="BV103" s="952"/>
      <c r="BW103" s="952"/>
      <c r="BX103" s="952"/>
      <c r="BY103" s="952"/>
      <c r="BZ103" s="952"/>
      <c r="CA103" s="952"/>
      <c r="CB103" s="952"/>
      <c r="CC103" s="952"/>
      <c r="CD103" s="952"/>
      <c r="CE103" s="952"/>
      <c r="CF103" s="952"/>
      <c r="CG103" s="952"/>
      <c r="CH103" s="952"/>
      <c r="CI103" s="952"/>
      <c r="CJ103" s="952"/>
      <c r="CK103" s="952"/>
      <c r="CL103" s="952"/>
      <c r="CM103" s="952"/>
      <c r="CN103" s="952"/>
      <c r="CO103" s="952"/>
      <c r="CP103" s="952"/>
      <c r="CQ103" s="952"/>
      <c r="CR103" s="952"/>
      <c r="CS103" s="952"/>
      <c r="CT103" s="952"/>
      <c r="CU103" s="952"/>
      <c r="CV103" s="952"/>
      <c r="CW103" s="952"/>
      <c r="CX103" s="952"/>
      <c r="CY103" s="952"/>
      <c r="CZ103" s="952"/>
      <c r="DA103" s="952"/>
      <c r="DB103" s="952"/>
      <c r="DC103" s="952"/>
      <c r="DD103" s="952"/>
      <c r="DE103" s="952"/>
      <c r="DF103" s="952"/>
      <c r="DG103" s="952"/>
      <c r="DH103" s="952"/>
      <c r="DI103" s="952"/>
      <c r="DJ103" s="952"/>
      <c r="DK103" s="952"/>
      <c r="DL103" s="952"/>
      <c r="DM103" s="952"/>
      <c r="DN103" s="952"/>
      <c r="DO103" s="952"/>
      <c r="DP103" s="952"/>
      <c r="DQ103" s="952"/>
      <c r="DR103" s="952"/>
      <c r="DS103" s="952"/>
      <c r="DT103" s="952"/>
      <c r="DU103" s="952"/>
      <c r="DV103" s="952"/>
      <c r="DW103" s="952"/>
      <c r="DX103" s="952"/>
      <c r="DY103" s="952"/>
      <c r="DZ103" s="952"/>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3" t="s">
        <v>423</v>
      </c>
      <c r="BR104" s="953"/>
      <c r="BS104" s="953"/>
      <c r="BT104" s="953"/>
      <c r="BU104" s="953"/>
      <c r="BV104" s="953"/>
      <c r="BW104" s="953"/>
      <c r="BX104" s="953"/>
      <c r="BY104" s="953"/>
      <c r="BZ104" s="953"/>
      <c r="CA104" s="953"/>
      <c r="CB104" s="953"/>
      <c r="CC104" s="953"/>
      <c r="CD104" s="953"/>
      <c r="CE104" s="953"/>
      <c r="CF104" s="953"/>
      <c r="CG104" s="953"/>
      <c r="CH104" s="953"/>
      <c r="CI104" s="953"/>
      <c r="CJ104" s="953"/>
      <c r="CK104" s="953"/>
      <c r="CL104" s="953"/>
      <c r="CM104" s="953"/>
      <c r="CN104" s="953"/>
      <c r="CO104" s="953"/>
      <c r="CP104" s="953"/>
      <c r="CQ104" s="953"/>
      <c r="CR104" s="953"/>
      <c r="CS104" s="953"/>
      <c r="CT104" s="953"/>
      <c r="CU104" s="953"/>
      <c r="CV104" s="953"/>
      <c r="CW104" s="953"/>
      <c r="CX104" s="953"/>
      <c r="CY104" s="953"/>
      <c r="CZ104" s="953"/>
      <c r="DA104" s="953"/>
      <c r="DB104" s="953"/>
      <c r="DC104" s="953"/>
      <c r="DD104" s="953"/>
      <c r="DE104" s="953"/>
      <c r="DF104" s="953"/>
      <c r="DG104" s="953"/>
      <c r="DH104" s="953"/>
      <c r="DI104" s="953"/>
      <c r="DJ104" s="953"/>
      <c r="DK104" s="953"/>
      <c r="DL104" s="953"/>
      <c r="DM104" s="953"/>
      <c r="DN104" s="953"/>
      <c r="DO104" s="953"/>
      <c r="DP104" s="953"/>
      <c r="DQ104" s="953"/>
      <c r="DR104" s="953"/>
      <c r="DS104" s="953"/>
      <c r="DT104" s="953"/>
      <c r="DU104" s="953"/>
      <c r="DV104" s="953"/>
      <c r="DW104" s="953"/>
      <c r="DX104" s="953"/>
      <c r="DY104" s="953"/>
      <c r="DZ104" s="953"/>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4" t="s">
        <v>426</v>
      </c>
      <c r="B108" s="955"/>
      <c r="C108" s="955"/>
      <c r="D108" s="955"/>
      <c r="E108" s="955"/>
      <c r="F108" s="955"/>
      <c r="G108" s="955"/>
      <c r="H108" s="955"/>
      <c r="I108" s="955"/>
      <c r="J108" s="955"/>
      <c r="K108" s="955"/>
      <c r="L108" s="955"/>
      <c r="M108" s="955"/>
      <c r="N108" s="955"/>
      <c r="O108" s="955"/>
      <c r="P108" s="955"/>
      <c r="Q108" s="955"/>
      <c r="R108" s="955"/>
      <c r="S108" s="955"/>
      <c r="T108" s="955"/>
      <c r="U108" s="955"/>
      <c r="V108" s="955"/>
      <c r="W108" s="955"/>
      <c r="X108" s="955"/>
      <c r="Y108" s="955"/>
      <c r="Z108" s="955"/>
      <c r="AA108" s="955"/>
      <c r="AB108" s="955"/>
      <c r="AC108" s="955"/>
      <c r="AD108" s="955"/>
      <c r="AE108" s="955"/>
      <c r="AF108" s="955"/>
      <c r="AG108" s="955"/>
      <c r="AH108" s="955"/>
      <c r="AI108" s="955"/>
      <c r="AJ108" s="955"/>
      <c r="AK108" s="955"/>
      <c r="AL108" s="955"/>
      <c r="AM108" s="955"/>
      <c r="AN108" s="955"/>
      <c r="AO108" s="955"/>
      <c r="AP108" s="955"/>
      <c r="AQ108" s="955"/>
      <c r="AR108" s="955"/>
      <c r="AS108" s="955"/>
      <c r="AT108" s="956"/>
      <c r="AU108" s="954" t="s">
        <v>427</v>
      </c>
      <c r="AV108" s="955"/>
      <c r="AW108" s="955"/>
      <c r="AX108" s="955"/>
      <c r="AY108" s="955"/>
      <c r="AZ108" s="955"/>
      <c r="BA108" s="955"/>
      <c r="BB108" s="955"/>
      <c r="BC108" s="955"/>
      <c r="BD108" s="955"/>
      <c r="BE108" s="955"/>
      <c r="BF108" s="955"/>
      <c r="BG108" s="955"/>
      <c r="BH108" s="955"/>
      <c r="BI108" s="955"/>
      <c r="BJ108" s="955"/>
      <c r="BK108" s="955"/>
      <c r="BL108" s="955"/>
      <c r="BM108" s="955"/>
      <c r="BN108" s="955"/>
      <c r="BO108" s="955"/>
      <c r="BP108" s="955"/>
      <c r="BQ108" s="955"/>
      <c r="BR108" s="955"/>
      <c r="BS108" s="955"/>
      <c r="BT108" s="955"/>
      <c r="BU108" s="955"/>
      <c r="BV108" s="955"/>
      <c r="BW108" s="955"/>
      <c r="BX108" s="955"/>
      <c r="BY108" s="955"/>
      <c r="BZ108" s="955"/>
      <c r="CA108" s="955"/>
      <c r="CB108" s="955"/>
      <c r="CC108" s="955"/>
      <c r="CD108" s="955"/>
      <c r="CE108" s="955"/>
      <c r="CF108" s="955"/>
      <c r="CG108" s="955"/>
      <c r="CH108" s="955"/>
      <c r="CI108" s="955"/>
      <c r="CJ108" s="955"/>
      <c r="CK108" s="955"/>
      <c r="CL108" s="955"/>
      <c r="CM108" s="955"/>
      <c r="CN108" s="955"/>
      <c r="CO108" s="955"/>
      <c r="CP108" s="955"/>
      <c r="CQ108" s="955"/>
      <c r="CR108" s="955"/>
      <c r="CS108" s="955"/>
      <c r="CT108" s="955"/>
      <c r="CU108" s="955"/>
      <c r="CV108" s="955"/>
      <c r="CW108" s="955"/>
      <c r="CX108" s="955"/>
      <c r="CY108" s="955"/>
      <c r="CZ108" s="955"/>
      <c r="DA108" s="955"/>
      <c r="DB108" s="955"/>
      <c r="DC108" s="955"/>
      <c r="DD108" s="955"/>
      <c r="DE108" s="955"/>
      <c r="DF108" s="955"/>
      <c r="DG108" s="955"/>
      <c r="DH108" s="955"/>
      <c r="DI108" s="955"/>
      <c r="DJ108" s="955"/>
      <c r="DK108" s="955"/>
      <c r="DL108" s="955"/>
      <c r="DM108" s="955"/>
      <c r="DN108" s="955"/>
      <c r="DO108" s="955"/>
      <c r="DP108" s="955"/>
      <c r="DQ108" s="955"/>
      <c r="DR108" s="955"/>
      <c r="DS108" s="955"/>
      <c r="DT108" s="955"/>
      <c r="DU108" s="955"/>
      <c r="DV108" s="955"/>
      <c r="DW108" s="955"/>
      <c r="DX108" s="955"/>
      <c r="DY108" s="955"/>
      <c r="DZ108" s="956"/>
    </row>
    <row r="109" spans="1:131" s="224" customFormat="1" ht="26.25" customHeight="1" x14ac:dyDescent="0.2">
      <c r="A109" s="950" t="s">
        <v>428</v>
      </c>
      <c r="B109" s="931"/>
      <c r="C109" s="931"/>
      <c r="D109" s="931"/>
      <c r="E109" s="931"/>
      <c r="F109" s="931"/>
      <c r="G109" s="931"/>
      <c r="H109" s="931"/>
      <c r="I109" s="931"/>
      <c r="J109" s="931"/>
      <c r="K109" s="931"/>
      <c r="L109" s="931"/>
      <c r="M109" s="931"/>
      <c r="N109" s="931"/>
      <c r="O109" s="931"/>
      <c r="P109" s="931"/>
      <c r="Q109" s="931"/>
      <c r="R109" s="931"/>
      <c r="S109" s="931"/>
      <c r="T109" s="931"/>
      <c r="U109" s="931"/>
      <c r="V109" s="931"/>
      <c r="W109" s="931"/>
      <c r="X109" s="931"/>
      <c r="Y109" s="931"/>
      <c r="Z109" s="932"/>
      <c r="AA109" s="930" t="s">
        <v>429</v>
      </c>
      <c r="AB109" s="931"/>
      <c r="AC109" s="931"/>
      <c r="AD109" s="931"/>
      <c r="AE109" s="932"/>
      <c r="AF109" s="930" t="s">
        <v>430</v>
      </c>
      <c r="AG109" s="931"/>
      <c r="AH109" s="931"/>
      <c r="AI109" s="931"/>
      <c r="AJ109" s="932"/>
      <c r="AK109" s="930" t="s">
        <v>310</v>
      </c>
      <c r="AL109" s="931"/>
      <c r="AM109" s="931"/>
      <c r="AN109" s="931"/>
      <c r="AO109" s="932"/>
      <c r="AP109" s="930" t="s">
        <v>431</v>
      </c>
      <c r="AQ109" s="931"/>
      <c r="AR109" s="931"/>
      <c r="AS109" s="931"/>
      <c r="AT109" s="933"/>
      <c r="AU109" s="950" t="s">
        <v>428</v>
      </c>
      <c r="AV109" s="931"/>
      <c r="AW109" s="931"/>
      <c r="AX109" s="931"/>
      <c r="AY109" s="931"/>
      <c r="AZ109" s="931"/>
      <c r="BA109" s="931"/>
      <c r="BB109" s="931"/>
      <c r="BC109" s="931"/>
      <c r="BD109" s="931"/>
      <c r="BE109" s="931"/>
      <c r="BF109" s="931"/>
      <c r="BG109" s="931"/>
      <c r="BH109" s="931"/>
      <c r="BI109" s="931"/>
      <c r="BJ109" s="931"/>
      <c r="BK109" s="931"/>
      <c r="BL109" s="931"/>
      <c r="BM109" s="931"/>
      <c r="BN109" s="931"/>
      <c r="BO109" s="931"/>
      <c r="BP109" s="932"/>
      <c r="BQ109" s="930" t="s">
        <v>429</v>
      </c>
      <c r="BR109" s="931"/>
      <c r="BS109" s="931"/>
      <c r="BT109" s="931"/>
      <c r="BU109" s="932"/>
      <c r="BV109" s="930" t="s">
        <v>430</v>
      </c>
      <c r="BW109" s="931"/>
      <c r="BX109" s="931"/>
      <c r="BY109" s="931"/>
      <c r="BZ109" s="932"/>
      <c r="CA109" s="930" t="s">
        <v>310</v>
      </c>
      <c r="CB109" s="931"/>
      <c r="CC109" s="931"/>
      <c r="CD109" s="931"/>
      <c r="CE109" s="932"/>
      <c r="CF109" s="951" t="s">
        <v>431</v>
      </c>
      <c r="CG109" s="951"/>
      <c r="CH109" s="951"/>
      <c r="CI109" s="951"/>
      <c r="CJ109" s="951"/>
      <c r="CK109" s="930" t="s">
        <v>432</v>
      </c>
      <c r="CL109" s="931"/>
      <c r="CM109" s="931"/>
      <c r="CN109" s="931"/>
      <c r="CO109" s="931"/>
      <c r="CP109" s="931"/>
      <c r="CQ109" s="931"/>
      <c r="CR109" s="931"/>
      <c r="CS109" s="931"/>
      <c r="CT109" s="931"/>
      <c r="CU109" s="931"/>
      <c r="CV109" s="931"/>
      <c r="CW109" s="931"/>
      <c r="CX109" s="931"/>
      <c r="CY109" s="931"/>
      <c r="CZ109" s="931"/>
      <c r="DA109" s="931"/>
      <c r="DB109" s="931"/>
      <c r="DC109" s="931"/>
      <c r="DD109" s="931"/>
      <c r="DE109" s="931"/>
      <c r="DF109" s="932"/>
      <c r="DG109" s="930" t="s">
        <v>429</v>
      </c>
      <c r="DH109" s="931"/>
      <c r="DI109" s="931"/>
      <c r="DJ109" s="931"/>
      <c r="DK109" s="932"/>
      <c r="DL109" s="930" t="s">
        <v>430</v>
      </c>
      <c r="DM109" s="931"/>
      <c r="DN109" s="931"/>
      <c r="DO109" s="931"/>
      <c r="DP109" s="932"/>
      <c r="DQ109" s="930" t="s">
        <v>310</v>
      </c>
      <c r="DR109" s="931"/>
      <c r="DS109" s="931"/>
      <c r="DT109" s="931"/>
      <c r="DU109" s="932"/>
      <c r="DV109" s="930" t="s">
        <v>431</v>
      </c>
      <c r="DW109" s="931"/>
      <c r="DX109" s="931"/>
      <c r="DY109" s="931"/>
      <c r="DZ109" s="933"/>
    </row>
    <row r="110" spans="1:131" s="224" customFormat="1" ht="26.25" customHeight="1" x14ac:dyDescent="0.2">
      <c r="A110" s="934" t="s">
        <v>433</v>
      </c>
      <c r="B110" s="935"/>
      <c r="C110" s="935"/>
      <c r="D110" s="935"/>
      <c r="E110" s="935"/>
      <c r="F110" s="935"/>
      <c r="G110" s="935"/>
      <c r="H110" s="935"/>
      <c r="I110" s="935"/>
      <c r="J110" s="935"/>
      <c r="K110" s="935"/>
      <c r="L110" s="935"/>
      <c r="M110" s="935"/>
      <c r="N110" s="935"/>
      <c r="O110" s="935"/>
      <c r="P110" s="935"/>
      <c r="Q110" s="935"/>
      <c r="R110" s="935"/>
      <c r="S110" s="935"/>
      <c r="T110" s="935"/>
      <c r="U110" s="935"/>
      <c r="V110" s="935"/>
      <c r="W110" s="935"/>
      <c r="X110" s="935"/>
      <c r="Y110" s="935"/>
      <c r="Z110" s="936"/>
      <c r="AA110" s="937">
        <v>1703969</v>
      </c>
      <c r="AB110" s="938"/>
      <c r="AC110" s="938"/>
      <c r="AD110" s="938"/>
      <c r="AE110" s="939"/>
      <c r="AF110" s="940">
        <v>1543782</v>
      </c>
      <c r="AG110" s="938"/>
      <c r="AH110" s="938"/>
      <c r="AI110" s="938"/>
      <c r="AJ110" s="939"/>
      <c r="AK110" s="940">
        <v>1439678</v>
      </c>
      <c r="AL110" s="938"/>
      <c r="AM110" s="938"/>
      <c r="AN110" s="938"/>
      <c r="AO110" s="939"/>
      <c r="AP110" s="941">
        <v>3.3</v>
      </c>
      <c r="AQ110" s="942"/>
      <c r="AR110" s="942"/>
      <c r="AS110" s="942"/>
      <c r="AT110" s="943"/>
      <c r="AU110" s="944" t="s">
        <v>74</v>
      </c>
      <c r="AV110" s="945"/>
      <c r="AW110" s="945"/>
      <c r="AX110" s="945"/>
      <c r="AY110" s="945"/>
      <c r="AZ110" s="966" t="s">
        <v>434</v>
      </c>
      <c r="BA110" s="935"/>
      <c r="BB110" s="935"/>
      <c r="BC110" s="935"/>
      <c r="BD110" s="935"/>
      <c r="BE110" s="935"/>
      <c r="BF110" s="935"/>
      <c r="BG110" s="935"/>
      <c r="BH110" s="935"/>
      <c r="BI110" s="935"/>
      <c r="BJ110" s="935"/>
      <c r="BK110" s="935"/>
      <c r="BL110" s="935"/>
      <c r="BM110" s="935"/>
      <c r="BN110" s="935"/>
      <c r="BO110" s="935"/>
      <c r="BP110" s="936"/>
      <c r="BQ110" s="967">
        <v>11781177</v>
      </c>
      <c r="BR110" s="968"/>
      <c r="BS110" s="968"/>
      <c r="BT110" s="968"/>
      <c r="BU110" s="968"/>
      <c r="BV110" s="968">
        <v>12047901</v>
      </c>
      <c r="BW110" s="968"/>
      <c r="BX110" s="968"/>
      <c r="BY110" s="968"/>
      <c r="BZ110" s="968"/>
      <c r="CA110" s="968">
        <v>11166291</v>
      </c>
      <c r="CB110" s="968"/>
      <c r="CC110" s="968"/>
      <c r="CD110" s="968"/>
      <c r="CE110" s="968"/>
      <c r="CF110" s="981">
        <v>25.8</v>
      </c>
      <c r="CG110" s="982"/>
      <c r="CH110" s="982"/>
      <c r="CI110" s="982"/>
      <c r="CJ110" s="982"/>
      <c r="CK110" s="983" t="s">
        <v>435</v>
      </c>
      <c r="CL110" s="984"/>
      <c r="CM110" s="966" t="s">
        <v>436</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67" t="s">
        <v>437</v>
      </c>
      <c r="DH110" s="968"/>
      <c r="DI110" s="968"/>
      <c r="DJ110" s="968"/>
      <c r="DK110" s="968"/>
      <c r="DL110" s="968" t="s">
        <v>179</v>
      </c>
      <c r="DM110" s="968"/>
      <c r="DN110" s="968"/>
      <c r="DO110" s="968"/>
      <c r="DP110" s="968"/>
      <c r="DQ110" s="968" t="s">
        <v>437</v>
      </c>
      <c r="DR110" s="968"/>
      <c r="DS110" s="968"/>
      <c r="DT110" s="968"/>
      <c r="DU110" s="968"/>
      <c r="DV110" s="969" t="s">
        <v>179</v>
      </c>
      <c r="DW110" s="969"/>
      <c r="DX110" s="969"/>
      <c r="DY110" s="969"/>
      <c r="DZ110" s="970"/>
    </row>
    <row r="111" spans="1:131" s="224" customFormat="1" ht="26.25" customHeight="1" x14ac:dyDescent="0.2">
      <c r="A111" s="971" t="s">
        <v>438</v>
      </c>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3"/>
      <c r="AA111" s="974" t="s">
        <v>179</v>
      </c>
      <c r="AB111" s="975"/>
      <c r="AC111" s="975"/>
      <c r="AD111" s="975"/>
      <c r="AE111" s="976"/>
      <c r="AF111" s="977" t="s">
        <v>179</v>
      </c>
      <c r="AG111" s="975"/>
      <c r="AH111" s="975"/>
      <c r="AI111" s="975"/>
      <c r="AJ111" s="976"/>
      <c r="AK111" s="977" t="s">
        <v>437</v>
      </c>
      <c r="AL111" s="975"/>
      <c r="AM111" s="975"/>
      <c r="AN111" s="975"/>
      <c r="AO111" s="976"/>
      <c r="AP111" s="978" t="s">
        <v>179</v>
      </c>
      <c r="AQ111" s="979"/>
      <c r="AR111" s="979"/>
      <c r="AS111" s="979"/>
      <c r="AT111" s="980"/>
      <c r="AU111" s="946"/>
      <c r="AV111" s="947"/>
      <c r="AW111" s="947"/>
      <c r="AX111" s="947"/>
      <c r="AY111" s="947"/>
      <c r="AZ111" s="959" t="s">
        <v>439</v>
      </c>
      <c r="BA111" s="960"/>
      <c r="BB111" s="960"/>
      <c r="BC111" s="960"/>
      <c r="BD111" s="960"/>
      <c r="BE111" s="960"/>
      <c r="BF111" s="960"/>
      <c r="BG111" s="960"/>
      <c r="BH111" s="960"/>
      <c r="BI111" s="960"/>
      <c r="BJ111" s="960"/>
      <c r="BK111" s="960"/>
      <c r="BL111" s="960"/>
      <c r="BM111" s="960"/>
      <c r="BN111" s="960"/>
      <c r="BO111" s="960"/>
      <c r="BP111" s="961"/>
      <c r="BQ111" s="962">
        <v>7714788</v>
      </c>
      <c r="BR111" s="963"/>
      <c r="BS111" s="963"/>
      <c r="BT111" s="963"/>
      <c r="BU111" s="963"/>
      <c r="BV111" s="963">
        <v>8325674</v>
      </c>
      <c r="BW111" s="963"/>
      <c r="BX111" s="963"/>
      <c r="BY111" s="963"/>
      <c r="BZ111" s="963"/>
      <c r="CA111" s="963">
        <v>7712324</v>
      </c>
      <c r="CB111" s="963"/>
      <c r="CC111" s="963"/>
      <c r="CD111" s="963"/>
      <c r="CE111" s="963"/>
      <c r="CF111" s="957">
        <v>17.8</v>
      </c>
      <c r="CG111" s="958"/>
      <c r="CH111" s="958"/>
      <c r="CI111" s="958"/>
      <c r="CJ111" s="958"/>
      <c r="CK111" s="985"/>
      <c r="CL111" s="986"/>
      <c r="CM111" s="959" t="s">
        <v>440</v>
      </c>
      <c r="CN111" s="960"/>
      <c r="CO111" s="960"/>
      <c r="CP111" s="960"/>
      <c r="CQ111" s="960"/>
      <c r="CR111" s="960"/>
      <c r="CS111" s="960"/>
      <c r="CT111" s="960"/>
      <c r="CU111" s="960"/>
      <c r="CV111" s="960"/>
      <c r="CW111" s="960"/>
      <c r="CX111" s="960"/>
      <c r="CY111" s="960"/>
      <c r="CZ111" s="960"/>
      <c r="DA111" s="960"/>
      <c r="DB111" s="960"/>
      <c r="DC111" s="960"/>
      <c r="DD111" s="960"/>
      <c r="DE111" s="960"/>
      <c r="DF111" s="961"/>
      <c r="DG111" s="962" t="s">
        <v>179</v>
      </c>
      <c r="DH111" s="963"/>
      <c r="DI111" s="963"/>
      <c r="DJ111" s="963"/>
      <c r="DK111" s="963"/>
      <c r="DL111" s="963" t="s">
        <v>437</v>
      </c>
      <c r="DM111" s="963"/>
      <c r="DN111" s="963"/>
      <c r="DO111" s="963"/>
      <c r="DP111" s="963"/>
      <c r="DQ111" s="963" t="s">
        <v>179</v>
      </c>
      <c r="DR111" s="963"/>
      <c r="DS111" s="963"/>
      <c r="DT111" s="963"/>
      <c r="DU111" s="963"/>
      <c r="DV111" s="964" t="s">
        <v>437</v>
      </c>
      <c r="DW111" s="964"/>
      <c r="DX111" s="964"/>
      <c r="DY111" s="964"/>
      <c r="DZ111" s="965"/>
    </row>
    <row r="112" spans="1:131" s="224" customFormat="1" ht="26.25" customHeight="1" x14ac:dyDescent="0.2">
      <c r="A112" s="989" t="s">
        <v>441</v>
      </c>
      <c r="B112" s="990"/>
      <c r="C112" s="960" t="s">
        <v>442</v>
      </c>
      <c r="D112" s="960"/>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1"/>
      <c r="AA112" s="995" t="s">
        <v>179</v>
      </c>
      <c r="AB112" s="996"/>
      <c r="AC112" s="996"/>
      <c r="AD112" s="996"/>
      <c r="AE112" s="997"/>
      <c r="AF112" s="998" t="s">
        <v>179</v>
      </c>
      <c r="AG112" s="996"/>
      <c r="AH112" s="996"/>
      <c r="AI112" s="996"/>
      <c r="AJ112" s="997"/>
      <c r="AK112" s="998" t="s">
        <v>179</v>
      </c>
      <c r="AL112" s="996"/>
      <c r="AM112" s="996"/>
      <c r="AN112" s="996"/>
      <c r="AO112" s="997"/>
      <c r="AP112" s="999" t="s">
        <v>179</v>
      </c>
      <c r="AQ112" s="1000"/>
      <c r="AR112" s="1000"/>
      <c r="AS112" s="1000"/>
      <c r="AT112" s="1001"/>
      <c r="AU112" s="946"/>
      <c r="AV112" s="947"/>
      <c r="AW112" s="947"/>
      <c r="AX112" s="947"/>
      <c r="AY112" s="947"/>
      <c r="AZ112" s="959" t="s">
        <v>443</v>
      </c>
      <c r="BA112" s="960"/>
      <c r="BB112" s="960"/>
      <c r="BC112" s="960"/>
      <c r="BD112" s="960"/>
      <c r="BE112" s="960"/>
      <c r="BF112" s="960"/>
      <c r="BG112" s="960"/>
      <c r="BH112" s="960"/>
      <c r="BI112" s="960"/>
      <c r="BJ112" s="960"/>
      <c r="BK112" s="960"/>
      <c r="BL112" s="960"/>
      <c r="BM112" s="960"/>
      <c r="BN112" s="960"/>
      <c r="BO112" s="960"/>
      <c r="BP112" s="961"/>
      <c r="BQ112" s="962">
        <v>6782460</v>
      </c>
      <c r="BR112" s="963"/>
      <c r="BS112" s="963"/>
      <c r="BT112" s="963"/>
      <c r="BU112" s="963"/>
      <c r="BV112" s="963">
        <v>7264796</v>
      </c>
      <c r="BW112" s="963"/>
      <c r="BX112" s="963"/>
      <c r="BY112" s="963"/>
      <c r="BZ112" s="963"/>
      <c r="CA112" s="963">
        <v>7516063</v>
      </c>
      <c r="CB112" s="963"/>
      <c r="CC112" s="963"/>
      <c r="CD112" s="963"/>
      <c r="CE112" s="963"/>
      <c r="CF112" s="957">
        <v>17.399999999999999</v>
      </c>
      <c r="CG112" s="958"/>
      <c r="CH112" s="958"/>
      <c r="CI112" s="958"/>
      <c r="CJ112" s="958"/>
      <c r="CK112" s="985"/>
      <c r="CL112" s="986"/>
      <c r="CM112" s="959" t="s">
        <v>444</v>
      </c>
      <c r="CN112" s="960"/>
      <c r="CO112" s="960"/>
      <c r="CP112" s="960"/>
      <c r="CQ112" s="960"/>
      <c r="CR112" s="960"/>
      <c r="CS112" s="960"/>
      <c r="CT112" s="960"/>
      <c r="CU112" s="960"/>
      <c r="CV112" s="960"/>
      <c r="CW112" s="960"/>
      <c r="CX112" s="960"/>
      <c r="CY112" s="960"/>
      <c r="CZ112" s="960"/>
      <c r="DA112" s="960"/>
      <c r="DB112" s="960"/>
      <c r="DC112" s="960"/>
      <c r="DD112" s="960"/>
      <c r="DE112" s="960"/>
      <c r="DF112" s="961"/>
      <c r="DG112" s="962" t="s">
        <v>179</v>
      </c>
      <c r="DH112" s="963"/>
      <c r="DI112" s="963"/>
      <c r="DJ112" s="963"/>
      <c r="DK112" s="963"/>
      <c r="DL112" s="963" t="s">
        <v>437</v>
      </c>
      <c r="DM112" s="963"/>
      <c r="DN112" s="963"/>
      <c r="DO112" s="963"/>
      <c r="DP112" s="963"/>
      <c r="DQ112" s="963" t="s">
        <v>437</v>
      </c>
      <c r="DR112" s="963"/>
      <c r="DS112" s="963"/>
      <c r="DT112" s="963"/>
      <c r="DU112" s="963"/>
      <c r="DV112" s="964" t="s">
        <v>437</v>
      </c>
      <c r="DW112" s="964"/>
      <c r="DX112" s="964"/>
      <c r="DY112" s="964"/>
      <c r="DZ112" s="965"/>
    </row>
    <row r="113" spans="1:130" s="224" customFormat="1" ht="26.25" customHeight="1" x14ac:dyDescent="0.2">
      <c r="A113" s="991"/>
      <c r="B113" s="992"/>
      <c r="C113" s="960" t="s">
        <v>445</v>
      </c>
      <c r="D113" s="960"/>
      <c r="E113" s="960"/>
      <c r="F113" s="960"/>
      <c r="G113" s="960"/>
      <c r="H113" s="960"/>
      <c r="I113" s="960"/>
      <c r="J113" s="960"/>
      <c r="K113" s="960"/>
      <c r="L113" s="960"/>
      <c r="M113" s="960"/>
      <c r="N113" s="960"/>
      <c r="O113" s="960"/>
      <c r="P113" s="960"/>
      <c r="Q113" s="960"/>
      <c r="R113" s="960"/>
      <c r="S113" s="960"/>
      <c r="T113" s="960"/>
      <c r="U113" s="960"/>
      <c r="V113" s="960"/>
      <c r="W113" s="960"/>
      <c r="X113" s="960"/>
      <c r="Y113" s="960"/>
      <c r="Z113" s="961"/>
      <c r="AA113" s="974">
        <v>440265</v>
      </c>
      <c r="AB113" s="975"/>
      <c r="AC113" s="975"/>
      <c r="AD113" s="975"/>
      <c r="AE113" s="976"/>
      <c r="AF113" s="977">
        <v>443083</v>
      </c>
      <c r="AG113" s="975"/>
      <c r="AH113" s="975"/>
      <c r="AI113" s="975"/>
      <c r="AJ113" s="976"/>
      <c r="AK113" s="977">
        <v>416014</v>
      </c>
      <c r="AL113" s="975"/>
      <c r="AM113" s="975"/>
      <c r="AN113" s="975"/>
      <c r="AO113" s="976"/>
      <c r="AP113" s="978">
        <v>1</v>
      </c>
      <c r="AQ113" s="979"/>
      <c r="AR113" s="979"/>
      <c r="AS113" s="979"/>
      <c r="AT113" s="980"/>
      <c r="AU113" s="946"/>
      <c r="AV113" s="947"/>
      <c r="AW113" s="947"/>
      <c r="AX113" s="947"/>
      <c r="AY113" s="947"/>
      <c r="AZ113" s="959" t="s">
        <v>446</v>
      </c>
      <c r="BA113" s="960"/>
      <c r="BB113" s="960"/>
      <c r="BC113" s="960"/>
      <c r="BD113" s="960"/>
      <c r="BE113" s="960"/>
      <c r="BF113" s="960"/>
      <c r="BG113" s="960"/>
      <c r="BH113" s="960"/>
      <c r="BI113" s="960"/>
      <c r="BJ113" s="960"/>
      <c r="BK113" s="960"/>
      <c r="BL113" s="960"/>
      <c r="BM113" s="960"/>
      <c r="BN113" s="960"/>
      <c r="BO113" s="960"/>
      <c r="BP113" s="961"/>
      <c r="BQ113" s="962">
        <v>9632</v>
      </c>
      <c r="BR113" s="963"/>
      <c r="BS113" s="963"/>
      <c r="BT113" s="963"/>
      <c r="BU113" s="963"/>
      <c r="BV113" s="963">
        <v>8643</v>
      </c>
      <c r="BW113" s="963"/>
      <c r="BX113" s="963"/>
      <c r="BY113" s="963"/>
      <c r="BZ113" s="963"/>
      <c r="CA113" s="963">
        <v>7397</v>
      </c>
      <c r="CB113" s="963"/>
      <c r="CC113" s="963"/>
      <c r="CD113" s="963"/>
      <c r="CE113" s="963"/>
      <c r="CF113" s="957">
        <v>0</v>
      </c>
      <c r="CG113" s="958"/>
      <c r="CH113" s="958"/>
      <c r="CI113" s="958"/>
      <c r="CJ113" s="958"/>
      <c r="CK113" s="985"/>
      <c r="CL113" s="986"/>
      <c r="CM113" s="959" t="s">
        <v>447</v>
      </c>
      <c r="CN113" s="960"/>
      <c r="CO113" s="960"/>
      <c r="CP113" s="960"/>
      <c r="CQ113" s="960"/>
      <c r="CR113" s="960"/>
      <c r="CS113" s="960"/>
      <c r="CT113" s="960"/>
      <c r="CU113" s="960"/>
      <c r="CV113" s="960"/>
      <c r="CW113" s="960"/>
      <c r="CX113" s="960"/>
      <c r="CY113" s="960"/>
      <c r="CZ113" s="960"/>
      <c r="DA113" s="960"/>
      <c r="DB113" s="960"/>
      <c r="DC113" s="960"/>
      <c r="DD113" s="960"/>
      <c r="DE113" s="960"/>
      <c r="DF113" s="961"/>
      <c r="DG113" s="995" t="s">
        <v>448</v>
      </c>
      <c r="DH113" s="996"/>
      <c r="DI113" s="996"/>
      <c r="DJ113" s="996"/>
      <c r="DK113" s="997"/>
      <c r="DL113" s="998" t="s">
        <v>437</v>
      </c>
      <c r="DM113" s="996"/>
      <c r="DN113" s="996"/>
      <c r="DO113" s="996"/>
      <c r="DP113" s="997"/>
      <c r="DQ113" s="998" t="s">
        <v>437</v>
      </c>
      <c r="DR113" s="996"/>
      <c r="DS113" s="996"/>
      <c r="DT113" s="996"/>
      <c r="DU113" s="997"/>
      <c r="DV113" s="999" t="s">
        <v>179</v>
      </c>
      <c r="DW113" s="1000"/>
      <c r="DX113" s="1000"/>
      <c r="DY113" s="1000"/>
      <c r="DZ113" s="1001"/>
    </row>
    <row r="114" spans="1:130" s="224" customFormat="1" ht="26.25" customHeight="1" x14ac:dyDescent="0.2">
      <c r="A114" s="991"/>
      <c r="B114" s="992"/>
      <c r="C114" s="960" t="s">
        <v>449</v>
      </c>
      <c r="D114" s="960"/>
      <c r="E114" s="960"/>
      <c r="F114" s="960"/>
      <c r="G114" s="960"/>
      <c r="H114" s="960"/>
      <c r="I114" s="960"/>
      <c r="J114" s="960"/>
      <c r="K114" s="960"/>
      <c r="L114" s="960"/>
      <c r="M114" s="960"/>
      <c r="N114" s="960"/>
      <c r="O114" s="960"/>
      <c r="P114" s="960"/>
      <c r="Q114" s="960"/>
      <c r="R114" s="960"/>
      <c r="S114" s="960"/>
      <c r="T114" s="960"/>
      <c r="U114" s="960"/>
      <c r="V114" s="960"/>
      <c r="W114" s="960"/>
      <c r="X114" s="960"/>
      <c r="Y114" s="960"/>
      <c r="Z114" s="961"/>
      <c r="AA114" s="995">
        <v>21198</v>
      </c>
      <c r="AB114" s="996"/>
      <c r="AC114" s="996"/>
      <c r="AD114" s="996"/>
      <c r="AE114" s="997"/>
      <c r="AF114" s="998">
        <v>1298</v>
      </c>
      <c r="AG114" s="996"/>
      <c r="AH114" s="996"/>
      <c r="AI114" s="996"/>
      <c r="AJ114" s="997"/>
      <c r="AK114" s="998">
        <v>1196</v>
      </c>
      <c r="AL114" s="996"/>
      <c r="AM114" s="996"/>
      <c r="AN114" s="996"/>
      <c r="AO114" s="997"/>
      <c r="AP114" s="999">
        <v>0</v>
      </c>
      <c r="AQ114" s="1000"/>
      <c r="AR114" s="1000"/>
      <c r="AS114" s="1000"/>
      <c r="AT114" s="1001"/>
      <c r="AU114" s="946"/>
      <c r="AV114" s="947"/>
      <c r="AW114" s="947"/>
      <c r="AX114" s="947"/>
      <c r="AY114" s="947"/>
      <c r="AZ114" s="959" t="s">
        <v>450</v>
      </c>
      <c r="BA114" s="960"/>
      <c r="BB114" s="960"/>
      <c r="BC114" s="960"/>
      <c r="BD114" s="960"/>
      <c r="BE114" s="960"/>
      <c r="BF114" s="960"/>
      <c r="BG114" s="960"/>
      <c r="BH114" s="960"/>
      <c r="BI114" s="960"/>
      <c r="BJ114" s="960"/>
      <c r="BK114" s="960"/>
      <c r="BL114" s="960"/>
      <c r="BM114" s="960"/>
      <c r="BN114" s="960"/>
      <c r="BO114" s="960"/>
      <c r="BP114" s="961"/>
      <c r="BQ114" s="962">
        <v>6423349</v>
      </c>
      <c r="BR114" s="963"/>
      <c r="BS114" s="963"/>
      <c r="BT114" s="963"/>
      <c r="BU114" s="963"/>
      <c r="BV114" s="963">
        <v>6193450</v>
      </c>
      <c r="BW114" s="963"/>
      <c r="BX114" s="963"/>
      <c r="BY114" s="963"/>
      <c r="BZ114" s="963"/>
      <c r="CA114" s="963">
        <v>6441221</v>
      </c>
      <c r="CB114" s="963"/>
      <c r="CC114" s="963"/>
      <c r="CD114" s="963"/>
      <c r="CE114" s="963"/>
      <c r="CF114" s="957">
        <v>14.9</v>
      </c>
      <c r="CG114" s="958"/>
      <c r="CH114" s="958"/>
      <c r="CI114" s="958"/>
      <c r="CJ114" s="958"/>
      <c r="CK114" s="985"/>
      <c r="CL114" s="986"/>
      <c r="CM114" s="959" t="s">
        <v>451</v>
      </c>
      <c r="CN114" s="960"/>
      <c r="CO114" s="960"/>
      <c r="CP114" s="960"/>
      <c r="CQ114" s="960"/>
      <c r="CR114" s="960"/>
      <c r="CS114" s="960"/>
      <c r="CT114" s="960"/>
      <c r="CU114" s="960"/>
      <c r="CV114" s="960"/>
      <c r="CW114" s="960"/>
      <c r="CX114" s="960"/>
      <c r="CY114" s="960"/>
      <c r="CZ114" s="960"/>
      <c r="DA114" s="960"/>
      <c r="DB114" s="960"/>
      <c r="DC114" s="960"/>
      <c r="DD114" s="960"/>
      <c r="DE114" s="960"/>
      <c r="DF114" s="961"/>
      <c r="DG114" s="995" t="s">
        <v>437</v>
      </c>
      <c r="DH114" s="996"/>
      <c r="DI114" s="996"/>
      <c r="DJ114" s="996"/>
      <c r="DK114" s="997"/>
      <c r="DL114" s="998" t="s">
        <v>179</v>
      </c>
      <c r="DM114" s="996"/>
      <c r="DN114" s="996"/>
      <c r="DO114" s="996"/>
      <c r="DP114" s="997"/>
      <c r="DQ114" s="998" t="s">
        <v>179</v>
      </c>
      <c r="DR114" s="996"/>
      <c r="DS114" s="996"/>
      <c r="DT114" s="996"/>
      <c r="DU114" s="997"/>
      <c r="DV114" s="999" t="s">
        <v>179</v>
      </c>
      <c r="DW114" s="1000"/>
      <c r="DX114" s="1000"/>
      <c r="DY114" s="1000"/>
      <c r="DZ114" s="1001"/>
    </row>
    <row r="115" spans="1:130" s="224" customFormat="1" ht="26.25" customHeight="1" x14ac:dyDescent="0.2">
      <c r="A115" s="991"/>
      <c r="B115" s="992"/>
      <c r="C115" s="960" t="s">
        <v>452</v>
      </c>
      <c r="D115" s="960"/>
      <c r="E115" s="960"/>
      <c r="F115" s="960"/>
      <c r="G115" s="960"/>
      <c r="H115" s="960"/>
      <c r="I115" s="960"/>
      <c r="J115" s="960"/>
      <c r="K115" s="960"/>
      <c r="L115" s="960"/>
      <c r="M115" s="960"/>
      <c r="N115" s="960"/>
      <c r="O115" s="960"/>
      <c r="P115" s="960"/>
      <c r="Q115" s="960"/>
      <c r="R115" s="960"/>
      <c r="S115" s="960"/>
      <c r="T115" s="960"/>
      <c r="U115" s="960"/>
      <c r="V115" s="960"/>
      <c r="W115" s="960"/>
      <c r="X115" s="960"/>
      <c r="Y115" s="960"/>
      <c r="Z115" s="961"/>
      <c r="AA115" s="974">
        <v>299603</v>
      </c>
      <c r="AB115" s="975"/>
      <c r="AC115" s="975"/>
      <c r="AD115" s="975"/>
      <c r="AE115" s="976"/>
      <c r="AF115" s="977">
        <v>45010</v>
      </c>
      <c r="AG115" s="975"/>
      <c r="AH115" s="975"/>
      <c r="AI115" s="975"/>
      <c r="AJ115" s="976"/>
      <c r="AK115" s="977">
        <v>381183</v>
      </c>
      <c r="AL115" s="975"/>
      <c r="AM115" s="975"/>
      <c r="AN115" s="975"/>
      <c r="AO115" s="976"/>
      <c r="AP115" s="978">
        <v>0.9</v>
      </c>
      <c r="AQ115" s="979"/>
      <c r="AR115" s="979"/>
      <c r="AS115" s="979"/>
      <c r="AT115" s="980"/>
      <c r="AU115" s="946"/>
      <c r="AV115" s="947"/>
      <c r="AW115" s="947"/>
      <c r="AX115" s="947"/>
      <c r="AY115" s="947"/>
      <c r="AZ115" s="959" t="s">
        <v>453</v>
      </c>
      <c r="BA115" s="960"/>
      <c r="BB115" s="960"/>
      <c r="BC115" s="960"/>
      <c r="BD115" s="960"/>
      <c r="BE115" s="960"/>
      <c r="BF115" s="960"/>
      <c r="BG115" s="960"/>
      <c r="BH115" s="960"/>
      <c r="BI115" s="960"/>
      <c r="BJ115" s="960"/>
      <c r="BK115" s="960"/>
      <c r="BL115" s="960"/>
      <c r="BM115" s="960"/>
      <c r="BN115" s="960"/>
      <c r="BO115" s="960"/>
      <c r="BP115" s="961"/>
      <c r="BQ115" s="962" t="s">
        <v>437</v>
      </c>
      <c r="BR115" s="963"/>
      <c r="BS115" s="963"/>
      <c r="BT115" s="963"/>
      <c r="BU115" s="963"/>
      <c r="BV115" s="963" t="s">
        <v>448</v>
      </c>
      <c r="BW115" s="963"/>
      <c r="BX115" s="963"/>
      <c r="BY115" s="963"/>
      <c r="BZ115" s="963"/>
      <c r="CA115" s="963" t="s">
        <v>437</v>
      </c>
      <c r="CB115" s="963"/>
      <c r="CC115" s="963"/>
      <c r="CD115" s="963"/>
      <c r="CE115" s="963"/>
      <c r="CF115" s="957" t="s">
        <v>437</v>
      </c>
      <c r="CG115" s="958"/>
      <c r="CH115" s="958"/>
      <c r="CI115" s="958"/>
      <c r="CJ115" s="958"/>
      <c r="CK115" s="985"/>
      <c r="CL115" s="986"/>
      <c r="CM115" s="959" t="s">
        <v>454</v>
      </c>
      <c r="CN115" s="960"/>
      <c r="CO115" s="960"/>
      <c r="CP115" s="960"/>
      <c r="CQ115" s="960"/>
      <c r="CR115" s="960"/>
      <c r="CS115" s="960"/>
      <c r="CT115" s="960"/>
      <c r="CU115" s="960"/>
      <c r="CV115" s="960"/>
      <c r="CW115" s="960"/>
      <c r="CX115" s="960"/>
      <c r="CY115" s="960"/>
      <c r="CZ115" s="960"/>
      <c r="DA115" s="960"/>
      <c r="DB115" s="960"/>
      <c r="DC115" s="960"/>
      <c r="DD115" s="960"/>
      <c r="DE115" s="960"/>
      <c r="DF115" s="961"/>
      <c r="DG115" s="995">
        <v>7309864</v>
      </c>
      <c r="DH115" s="996"/>
      <c r="DI115" s="996"/>
      <c r="DJ115" s="996"/>
      <c r="DK115" s="997"/>
      <c r="DL115" s="998">
        <v>7955106</v>
      </c>
      <c r="DM115" s="996"/>
      <c r="DN115" s="996"/>
      <c r="DO115" s="996"/>
      <c r="DP115" s="997"/>
      <c r="DQ115" s="998">
        <v>7376112</v>
      </c>
      <c r="DR115" s="996"/>
      <c r="DS115" s="996"/>
      <c r="DT115" s="996"/>
      <c r="DU115" s="997"/>
      <c r="DV115" s="999">
        <v>17.100000000000001</v>
      </c>
      <c r="DW115" s="1000"/>
      <c r="DX115" s="1000"/>
      <c r="DY115" s="1000"/>
      <c r="DZ115" s="1001"/>
    </row>
    <row r="116" spans="1:130" s="224" customFormat="1" ht="26.25" customHeight="1" x14ac:dyDescent="0.2">
      <c r="A116" s="993"/>
      <c r="B116" s="994"/>
      <c r="C116" s="1002" t="s">
        <v>455</v>
      </c>
      <c r="D116" s="1002"/>
      <c r="E116" s="1002"/>
      <c r="F116" s="1002"/>
      <c r="G116" s="1002"/>
      <c r="H116" s="1002"/>
      <c r="I116" s="1002"/>
      <c r="J116" s="1002"/>
      <c r="K116" s="1002"/>
      <c r="L116" s="1002"/>
      <c r="M116" s="1002"/>
      <c r="N116" s="1002"/>
      <c r="O116" s="1002"/>
      <c r="P116" s="1002"/>
      <c r="Q116" s="1002"/>
      <c r="R116" s="1002"/>
      <c r="S116" s="1002"/>
      <c r="T116" s="1002"/>
      <c r="U116" s="1002"/>
      <c r="V116" s="1002"/>
      <c r="W116" s="1002"/>
      <c r="X116" s="1002"/>
      <c r="Y116" s="1002"/>
      <c r="Z116" s="1003"/>
      <c r="AA116" s="995" t="s">
        <v>437</v>
      </c>
      <c r="AB116" s="996"/>
      <c r="AC116" s="996"/>
      <c r="AD116" s="996"/>
      <c r="AE116" s="997"/>
      <c r="AF116" s="998" t="s">
        <v>437</v>
      </c>
      <c r="AG116" s="996"/>
      <c r="AH116" s="996"/>
      <c r="AI116" s="996"/>
      <c r="AJ116" s="997"/>
      <c r="AK116" s="998" t="s">
        <v>179</v>
      </c>
      <c r="AL116" s="996"/>
      <c r="AM116" s="996"/>
      <c r="AN116" s="996"/>
      <c r="AO116" s="997"/>
      <c r="AP116" s="999" t="s">
        <v>437</v>
      </c>
      <c r="AQ116" s="1000"/>
      <c r="AR116" s="1000"/>
      <c r="AS116" s="1000"/>
      <c r="AT116" s="1001"/>
      <c r="AU116" s="946"/>
      <c r="AV116" s="947"/>
      <c r="AW116" s="947"/>
      <c r="AX116" s="947"/>
      <c r="AY116" s="947"/>
      <c r="AZ116" s="1004" t="s">
        <v>456</v>
      </c>
      <c r="BA116" s="1005"/>
      <c r="BB116" s="1005"/>
      <c r="BC116" s="1005"/>
      <c r="BD116" s="1005"/>
      <c r="BE116" s="1005"/>
      <c r="BF116" s="1005"/>
      <c r="BG116" s="1005"/>
      <c r="BH116" s="1005"/>
      <c r="BI116" s="1005"/>
      <c r="BJ116" s="1005"/>
      <c r="BK116" s="1005"/>
      <c r="BL116" s="1005"/>
      <c r="BM116" s="1005"/>
      <c r="BN116" s="1005"/>
      <c r="BO116" s="1005"/>
      <c r="BP116" s="1006"/>
      <c r="BQ116" s="962" t="s">
        <v>437</v>
      </c>
      <c r="BR116" s="963"/>
      <c r="BS116" s="963"/>
      <c r="BT116" s="963"/>
      <c r="BU116" s="963"/>
      <c r="BV116" s="963" t="s">
        <v>437</v>
      </c>
      <c r="BW116" s="963"/>
      <c r="BX116" s="963"/>
      <c r="BY116" s="963"/>
      <c r="BZ116" s="963"/>
      <c r="CA116" s="963" t="s">
        <v>179</v>
      </c>
      <c r="CB116" s="963"/>
      <c r="CC116" s="963"/>
      <c r="CD116" s="963"/>
      <c r="CE116" s="963"/>
      <c r="CF116" s="957" t="s">
        <v>437</v>
      </c>
      <c r="CG116" s="958"/>
      <c r="CH116" s="958"/>
      <c r="CI116" s="958"/>
      <c r="CJ116" s="958"/>
      <c r="CK116" s="985"/>
      <c r="CL116" s="986"/>
      <c r="CM116" s="959" t="s">
        <v>457</v>
      </c>
      <c r="CN116" s="960"/>
      <c r="CO116" s="960"/>
      <c r="CP116" s="960"/>
      <c r="CQ116" s="960"/>
      <c r="CR116" s="960"/>
      <c r="CS116" s="960"/>
      <c r="CT116" s="960"/>
      <c r="CU116" s="960"/>
      <c r="CV116" s="960"/>
      <c r="CW116" s="960"/>
      <c r="CX116" s="960"/>
      <c r="CY116" s="960"/>
      <c r="CZ116" s="960"/>
      <c r="DA116" s="960"/>
      <c r="DB116" s="960"/>
      <c r="DC116" s="960"/>
      <c r="DD116" s="960"/>
      <c r="DE116" s="960"/>
      <c r="DF116" s="961"/>
      <c r="DG116" s="995" t="s">
        <v>437</v>
      </c>
      <c r="DH116" s="996"/>
      <c r="DI116" s="996"/>
      <c r="DJ116" s="996"/>
      <c r="DK116" s="997"/>
      <c r="DL116" s="998" t="s">
        <v>179</v>
      </c>
      <c r="DM116" s="996"/>
      <c r="DN116" s="996"/>
      <c r="DO116" s="996"/>
      <c r="DP116" s="997"/>
      <c r="DQ116" s="998" t="s">
        <v>437</v>
      </c>
      <c r="DR116" s="996"/>
      <c r="DS116" s="996"/>
      <c r="DT116" s="996"/>
      <c r="DU116" s="997"/>
      <c r="DV116" s="999" t="s">
        <v>437</v>
      </c>
      <c r="DW116" s="1000"/>
      <c r="DX116" s="1000"/>
      <c r="DY116" s="1000"/>
      <c r="DZ116" s="1001"/>
    </row>
    <row r="117" spans="1:130" s="224" customFormat="1" ht="26.25" customHeight="1" x14ac:dyDescent="0.2">
      <c r="A117" s="950" t="s">
        <v>191</v>
      </c>
      <c r="B117" s="931"/>
      <c r="C117" s="931"/>
      <c r="D117" s="931"/>
      <c r="E117" s="931"/>
      <c r="F117" s="931"/>
      <c r="G117" s="931"/>
      <c r="H117" s="931"/>
      <c r="I117" s="931"/>
      <c r="J117" s="931"/>
      <c r="K117" s="931"/>
      <c r="L117" s="931"/>
      <c r="M117" s="931"/>
      <c r="N117" s="931"/>
      <c r="O117" s="931"/>
      <c r="P117" s="931"/>
      <c r="Q117" s="931"/>
      <c r="R117" s="931"/>
      <c r="S117" s="931"/>
      <c r="T117" s="931"/>
      <c r="U117" s="931"/>
      <c r="V117" s="931"/>
      <c r="W117" s="931"/>
      <c r="X117" s="931"/>
      <c r="Y117" s="1014" t="s">
        <v>458</v>
      </c>
      <c r="Z117" s="932"/>
      <c r="AA117" s="1015">
        <v>2465035</v>
      </c>
      <c r="AB117" s="1016"/>
      <c r="AC117" s="1016"/>
      <c r="AD117" s="1016"/>
      <c r="AE117" s="1017"/>
      <c r="AF117" s="1018">
        <v>2033173</v>
      </c>
      <c r="AG117" s="1016"/>
      <c r="AH117" s="1016"/>
      <c r="AI117" s="1016"/>
      <c r="AJ117" s="1017"/>
      <c r="AK117" s="1018">
        <v>2238071</v>
      </c>
      <c r="AL117" s="1016"/>
      <c r="AM117" s="1016"/>
      <c r="AN117" s="1016"/>
      <c r="AO117" s="1017"/>
      <c r="AP117" s="1019"/>
      <c r="AQ117" s="1020"/>
      <c r="AR117" s="1020"/>
      <c r="AS117" s="1020"/>
      <c r="AT117" s="1021"/>
      <c r="AU117" s="946"/>
      <c r="AV117" s="947"/>
      <c r="AW117" s="947"/>
      <c r="AX117" s="947"/>
      <c r="AY117" s="947"/>
      <c r="AZ117" s="1011" t="s">
        <v>459</v>
      </c>
      <c r="BA117" s="1012"/>
      <c r="BB117" s="1012"/>
      <c r="BC117" s="1012"/>
      <c r="BD117" s="1012"/>
      <c r="BE117" s="1012"/>
      <c r="BF117" s="1012"/>
      <c r="BG117" s="1012"/>
      <c r="BH117" s="1012"/>
      <c r="BI117" s="1012"/>
      <c r="BJ117" s="1012"/>
      <c r="BK117" s="1012"/>
      <c r="BL117" s="1012"/>
      <c r="BM117" s="1012"/>
      <c r="BN117" s="1012"/>
      <c r="BO117" s="1012"/>
      <c r="BP117" s="1013"/>
      <c r="BQ117" s="962" t="s">
        <v>179</v>
      </c>
      <c r="BR117" s="963"/>
      <c r="BS117" s="963"/>
      <c r="BT117" s="963"/>
      <c r="BU117" s="963"/>
      <c r="BV117" s="963" t="s">
        <v>179</v>
      </c>
      <c r="BW117" s="963"/>
      <c r="BX117" s="963"/>
      <c r="BY117" s="963"/>
      <c r="BZ117" s="963"/>
      <c r="CA117" s="963" t="s">
        <v>437</v>
      </c>
      <c r="CB117" s="963"/>
      <c r="CC117" s="963"/>
      <c r="CD117" s="963"/>
      <c r="CE117" s="963"/>
      <c r="CF117" s="957" t="s">
        <v>179</v>
      </c>
      <c r="CG117" s="958"/>
      <c r="CH117" s="958"/>
      <c r="CI117" s="958"/>
      <c r="CJ117" s="958"/>
      <c r="CK117" s="985"/>
      <c r="CL117" s="986"/>
      <c r="CM117" s="959" t="s">
        <v>460</v>
      </c>
      <c r="CN117" s="960"/>
      <c r="CO117" s="960"/>
      <c r="CP117" s="960"/>
      <c r="CQ117" s="960"/>
      <c r="CR117" s="960"/>
      <c r="CS117" s="960"/>
      <c r="CT117" s="960"/>
      <c r="CU117" s="960"/>
      <c r="CV117" s="960"/>
      <c r="CW117" s="960"/>
      <c r="CX117" s="960"/>
      <c r="CY117" s="960"/>
      <c r="CZ117" s="960"/>
      <c r="DA117" s="960"/>
      <c r="DB117" s="960"/>
      <c r="DC117" s="960"/>
      <c r="DD117" s="960"/>
      <c r="DE117" s="960"/>
      <c r="DF117" s="961"/>
      <c r="DG117" s="995" t="s">
        <v>437</v>
      </c>
      <c r="DH117" s="996"/>
      <c r="DI117" s="996"/>
      <c r="DJ117" s="996"/>
      <c r="DK117" s="997"/>
      <c r="DL117" s="998" t="s">
        <v>437</v>
      </c>
      <c r="DM117" s="996"/>
      <c r="DN117" s="996"/>
      <c r="DO117" s="996"/>
      <c r="DP117" s="997"/>
      <c r="DQ117" s="998" t="s">
        <v>437</v>
      </c>
      <c r="DR117" s="996"/>
      <c r="DS117" s="996"/>
      <c r="DT117" s="996"/>
      <c r="DU117" s="997"/>
      <c r="DV117" s="999" t="s">
        <v>179</v>
      </c>
      <c r="DW117" s="1000"/>
      <c r="DX117" s="1000"/>
      <c r="DY117" s="1000"/>
      <c r="DZ117" s="1001"/>
    </row>
    <row r="118" spans="1:130" s="224" customFormat="1" ht="26.25" customHeight="1" x14ac:dyDescent="0.2">
      <c r="A118" s="950" t="s">
        <v>432</v>
      </c>
      <c r="B118" s="931"/>
      <c r="C118" s="931"/>
      <c r="D118" s="931"/>
      <c r="E118" s="931"/>
      <c r="F118" s="931"/>
      <c r="G118" s="931"/>
      <c r="H118" s="931"/>
      <c r="I118" s="931"/>
      <c r="J118" s="931"/>
      <c r="K118" s="931"/>
      <c r="L118" s="931"/>
      <c r="M118" s="931"/>
      <c r="N118" s="931"/>
      <c r="O118" s="931"/>
      <c r="P118" s="931"/>
      <c r="Q118" s="931"/>
      <c r="R118" s="931"/>
      <c r="S118" s="931"/>
      <c r="T118" s="931"/>
      <c r="U118" s="931"/>
      <c r="V118" s="931"/>
      <c r="W118" s="931"/>
      <c r="X118" s="931"/>
      <c r="Y118" s="931"/>
      <c r="Z118" s="932"/>
      <c r="AA118" s="930" t="s">
        <v>429</v>
      </c>
      <c r="AB118" s="931"/>
      <c r="AC118" s="931"/>
      <c r="AD118" s="931"/>
      <c r="AE118" s="932"/>
      <c r="AF118" s="930" t="s">
        <v>430</v>
      </c>
      <c r="AG118" s="931"/>
      <c r="AH118" s="931"/>
      <c r="AI118" s="931"/>
      <c r="AJ118" s="932"/>
      <c r="AK118" s="930" t="s">
        <v>310</v>
      </c>
      <c r="AL118" s="931"/>
      <c r="AM118" s="931"/>
      <c r="AN118" s="931"/>
      <c r="AO118" s="932"/>
      <c r="AP118" s="1007" t="s">
        <v>431</v>
      </c>
      <c r="AQ118" s="1008"/>
      <c r="AR118" s="1008"/>
      <c r="AS118" s="1008"/>
      <c r="AT118" s="1009"/>
      <c r="AU118" s="946"/>
      <c r="AV118" s="947"/>
      <c r="AW118" s="947"/>
      <c r="AX118" s="947"/>
      <c r="AY118" s="947"/>
      <c r="AZ118" s="1010" t="s">
        <v>461</v>
      </c>
      <c r="BA118" s="1002"/>
      <c r="BB118" s="1002"/>
      <c r="BC118" s="1002"/>
      <c r="BD118" s="1002"/>
      <c r="BE118" s="1002"/>
      <c r="BF118" s="1002"/>
      <c r="BG118" s="1002"/>
      <c r="BH118" s="1002"/>
      <c r="BI118" s="1002"/>
      <c r="BJ118" s="1002"/>
      <c r="BK118" s="1002"/>
      <c r="BL118" s="1002"/>
      <c r="BM118" s="1002"/>
      <c r="BN118" s="1002"/>
      <c r="BO118" s="1002"/>
      <c r="BP118" s="1003"/>
      <c r="BQ118" s="1036" t="s">
        <v>179</v>
      </c>
      <c r="BR118" s="1037"/>
      <c r="BS118" s="1037"/>
      <c r="BT118" s="1037"/>
      <c r="BU118" s="1037"/>
      <c r="BV118" s="1037" t="s">
        <v>437</v>
      </c>
      <c r="BW118" s="1037"/>
      <c r="BX118" s="1037"/>
      <c r="BY118" s="1037"/>
      <c r="BZ118" s="1037"/>
      <c r="CA118" s="1037" t="s">
        <v>437</v>
      </c>
      <c r="CB118" s="1037"/>
      <c r="CC118" s="1037"/>
      <c r="CD118" s="1037"/>
      <c r="CE118" s="1037"/>
      <c r="CF118" s="957" t="s">
        <v>179</v>
      </c>
      <c r="CG118" s="958"/>
      <c r="CH118" s="958"/>
      <c r="CI118" s="958"/>
      <c r="CJ118" s="958"/>
      <c r="CK118" s="985"/>
      <c r="CL118" s="986"/>
      <c r="CM118" s="959" t="s">
        <v>462</v>
      </c>
      <c r="CN118" s="960"/>
      <c r="CO118" s="960"/>
      <c r="CP118" s="960"/>
      <c r="CQ118" s="960"/>
      <c r="CR118" s="960"/>
      <c r="CS118" s="960"/>
      <c r="CT118" s="960"/>
      <c r="CU118" s="960"/>
      <c r="CV118" s="960"/>
      <c r="CW118" s="960"/>
      <c r="CX118" s="960"/>
      <c r="CY118" s="960"/>
      <c r="CZ118" s="960"/>
      <c r="DA118" s="960"/>
      <c r="DB118" s="960"/>
      <c r="DC118" s="960"/>
      <c r="DD118" s="960"/>
      <c r="DE118" s="960"/>
      <c r="DF118" s="961"/>
      <c r="DG118" s="995" t="s">
        <v>179</v>
      </c>
      <c r="DH118" s="996"/>
      <c r="DI118" s="996"/>
      <c r="DJ118" s="996"/>
      <c r="DK118" s="997"/>
      <c r="DL118" s="998" t="s">
        <v>437</v>
      </c>
      <c r="DM118" s="996"/>
      <c r="DN118" s="996"/>
      <c r="DO118" s="996"/>
      <c r="DP118" s="997"/>
      <c r="DQ118" s="998" t="s">
        <v>437</v>
      </c>
      <c r="DR118" s="996"/>
      <c r="DS118" s="996"/>
      <c r="DT118" s="996"/>
      <c r="DU118" s="997"/>
      <c r="DV118" s="999" t="s">
        <v>437</v>
      </c>
      <c r="DW118" s="1000"/>
      <c r="DX118" s="1000"/>
      <c r="DY118" s="1000"/>
      <c r="DZ118" s="1001"/>
    </row>
    <row r="119" spans="1:130" s="224" customFormat="1" ht="26.25" customHeight="1" x14ac:dyDescent="0.2">
      <c r="A119" s="1093" t="s">
        <v>435</v>
      </c>
      <c r="B119" s="984"/>
      <c r="C119" s="966" t="s">
        <v>436</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179</v>
      </c>
      <c r="AB119" s="938"/>
      <c r="AC119" s="938"/>
      <c r="AD119" s="938"/>
      <c r="AE119" s="939"/>
      <c r="AF119" s="940" t="s">
        <v>179</v>
      </c>
      <c r="AG119" s="938"/>
      <c r="AH119" s="938"/>
      <c r="AI119" s="938"/>
      <c r="AJ119" s="939"/>
      <c r="AK119" s="940" t="s">
        <v>437</v>
      </c>
      <c r="AL119" s="938"/>
      <c r="AM119" s="938"/>
      <c r="AN119" s="938"/>
      <c r="AO119" s="939"/>
      <c r="AP119" s="941" t="s">
        <v>448</v>
      </c>
      <c r="AQ119" s="942"/>
      <c r="AR119" s="942"/>
      <c r="AS119" s="942"/>
      <c r="AT119" s="943"/>
      <c r="AU119" s="948"/>
      <c r="AV119" s="949"/>
      <c r="AW119" s="949"/>
      <c r="AX119" s="949"/>
      <c r="AY119" s="949"/>
      <c r="AZ119" s="245" t="s">
        <v>191</v>
      </c>
      <c r="BA119" s="245"/>
      <c r="BB119" s="245"/>
      <c r="BC119" s="245"/>
      <c r="BD119" s="245"/>
      <c r="BE119" s="245"/>
      <c r="BF119" s="245"/>
      <c r="BG119" s="245"/>
      <c r="BH119" s="245"/>
      <c r="BI119" s="245"/>
      <c r="BJ119" s="245"/>
      <c r="BK119" s="245"/>
      <c r="BL119" s="245"/>
      <c r="BM119" s="245"/>
      <c r="BN119" s="245"/>
      <c r="BO119" s="1014" t="s">
        <v>463</v>
      </c>
      <c r="BP119" s="1042"/>
      <c r="BQ119" s="1036">
        <v>32711406</v>
      </c>
      <c r="BR119" s="1037"/>
      <c r="BS119" s="1037"/>
      <c r="BT119" s="1037"/>
      <c r="BU119" s="1037"/>
      <c r="BV119" s="1037">
        <v>33840464</v>
      </c>
      <c r="BW119" s="1037"/>
      <c r="BX119" s="1037"/>
      <c r="BY119" s="1037"/>
      <c r="BZ119" s="1037"/>
      <c r="CA119" s="1037">
        <v>32843296</v>
      </c>
      <c r="CB119" s="1037"/>
      <c r="CC119" s="1037"/>
      <c r="CD119" s="1037"/>
      <c r="CE119" s="1037"/>
      <c r="CF119" s="1038"/>
      <c r="CG119" s="1039"/>
      <c r="CH119" s="1039"/>
      <c r="CI119" s="1039"/>
      <c r="CJ119" s="1040"/>
      <c r="CK119" s="987"/>
      <c r="CL119" s="988"/>
      <c r="CM119" s="1010" t="s">
        <v>464</v>
      </c>
      <c r="CN119" s="1002"/>
      <c r="CO119" s="1002"/>
      <c r="CP119" s="1002"/>
      <c r="CQ119" s="1002"/>
      <c r="CR119" s="1002"/>
      <c r="CS119" s="1002"/>
      <c r="CT119" s="1002"/>
      <c r="CU119" s="1002"/>
      <c r="CV119" s="1002"/>
      <c r="CW119" s="1002"/>
      <c r="CX119" s="1002"/>
      <c r="CY119" s="1002"/>
      <c r="CZ119" s="1002"/>
      <c r="DA119" s="1002"/>
      <c r="DB119" s="1002"/>
      <c r="DC119" s="1002"/>
      <c r="DD119" s="1002"/>
      <c r="DE119" s="1002"/>
      <c r="DF119" s="1003"/>
      <c r="DG119" s="1041">
        <v>404924</v>
      </c>
      <c r="DH119" s="1023"/>
      <c r="DI119" s="1023"/>
      <c r="DJ119" s="1023"/>
      <c r="DK119" s="1024"/>
      <c r="DL119" s="1022">
        <v>370568</v>
      </c>
      <c r="DM119" s="1023"/>
      <c r="DN119" s="1023"/>
      <c r="DO119" s="1023"/>
      <c r="DP119" s="1024"/>
      <c r="DQ119" s="1022">
        <v>336212</v>
      </c>
      <c r="DR119" s="1023"/>
      <c r="DS119" s="1023"/>
      <c r="DT119" s="1023"/>
      <c r="DU119" s="1024"/>
      <c r="DV119" s="1025">
        <v>0.8</v>
      </c>
      <c r="DW119" s="1026"/>
      <c r="DX119" s="1026"/>
      <c r="DY119" s="1026"/>
      <c r="DZ119" s="1027"/>
    </row>
    <row r="120" spans="1:130" s="224" customFormat="1" ht="26.25" customHeight="1" x14ac:dyDescent="0.2">
      <c r="A120" s="1094"/>
      <c r="B120" s="986"/>
      <c r="C120" s="959" t="s">
        <v>440</v>
      </c>
      <c r="D120" s="960"/>
      <c r="E120" s="960"/>
      <c r="F120" s="960"/>
      <c r="G120" s="960"/>
      <c r="H120" s="960"/>
      <c r="I120" s="960"/>
      <c r="J120" s="960"/>
      <c r="K120" s="960"/>
      <c r="L120" s="960"/>
      <c r="M120" s="960"/>
      <c r="N120" s="960"/>
      <c r="O120" s="960"/>
      <c r="P120" s="960"/>
      <c r="Q120" s="960"/>
      <c r="R120" s="960"/>
      <c r="S120" s="960"/>
      <c r="T120" s="960"/>
      <c r="U120" s="960"/>
      <c r="V120" s="960"/>
      <c r="W120" s="960"/>
      <c r="X120" s="960"/>
      <c r="Y120" s="960"/>
      <c r="Z120" s="961"/>
      <c r="AA120" s="995" t="s">
        <v>437</v>
      </c>
      <c r="AB120" s="996"/>
      <c r="AC120" s="996"/>
      <c r="AD120" s="996"/>
      <c r="AE120" s="997"/>
      <c r="AF120" s="998" t="s">
        <v>448</v>
      </c>
      <c r="AG120" s="996"/>
      <c r="AH120" s="996"/>
      <c r="AI120" s="996"/>
      <c r="AJ120" s="997"/>
      <c r="AK120" s="998" t="s">
        <v>437</v>
      </c>
      <c r="AL120" s="996"/>
      <c r="AM120" s="996"/>
      <c r="AN120" s="996"/>
      <c r="AO120" s="997"/>
      <c r="AP120" s="999" t="s">
        <v>437</v>
      </c>
      <c r="AQ120" s="1000"/>
      <c r="AR120" s="1000"/>
      <c r="AS120" s="1000"/>
      <c r="AT120" s="1001"/>
      <c r="AU120" s="1028" t="s">
        <v>465</v>
      </c>
      <c r="AV120" s="1029"/>
      <c r="AW120" s="1029"/>
      <c r="AX120" s="1029"/>
      <c r="AY120" s="1030"/>
      <c r="AZ120" s="966" t="s">
        <v>466</v>
      </c>
      <c r="BA120" s="935"/>
      <c r="BB120" s="935"/>
      <c r="BC120" s="935"/>
      <c r="BD120" s="935"/>
      <c r="BE120" s="935"/>
      <c r="BF120" s="935"/>
      <c r="BG120" s="935"/>
      <c r="BH120" s="935"/>
      <c r="BI120" s="935"/>
      <c r="BJ120" s="935"/>
      <c r="BK120" s="935"/>
      <c r="BL120" s="935"/>
      <c r="BM120" s="935"/>
      <c r="BN120" s="935"/>
      <c r="BO120" s="935"/>
      <c r="BP120" s="936"/>
      <c r="BQ120" s="967">
        <v>48444842</v>
      </c>
      <c r="BR120" s="968"/>
      <c r="BS120" s="968"/>
      <c r="BT120" s="968"/>
      <c r="BU120" s="968"/>
      <c r="BV120" s="968">
        <v>52247711</v>
      </c>
      <c r="BW120" s="968"/>
      <c r="BX120" s="968"/>
      <c r="BY120" s="968"/>
      <c r="BZ120" s="968"/>
      <c r="CA120" s="968">
        <v>54546742</v>
      </c>
      <c r="CB120" s="968"/>
      <c r="CC120" s="968"/>
      <c r="CD120" s="968"/>
      <c r="CE120" s="968"/>
      <c r="CF120" s="981">
        <v>126.2</v>
      </c>
      <c r="CG120" s="982"/>
      <c r="CH120" s="982"/>
      <c r="CI120" s="982"/>
      <c r="CJ120" s="982"/>
      <c r="CK120" s="1043" t="s">
        <v>467</v>
      </c>
      <c r="CL120" s="1044"/>
      <c r="CM120" s="1044"/>
      <c r="CN120" s="1044"/>
      <c r="CO120" s="1045"/>
      <c r="CP120" s="1051" t="s">
        <v>410</v>
      </c>
      <c r="CQ120" s="1052"/>
      <c r="CR120" s="1052"/>
      <c r="CS120" s="1052"/>
      <c r="CT120" s="1052"/>
      <c r="CU120" s="1052"/>
      <c r="CV120" s="1052"/>
      <c r="CW120" s="1052"/>
      <c r="CX120" s="1052"/>
      <c r="CY120" s="1052"/>
      <c r="CZ120" s="1052"/>
      <c r="DA120" s="1052"/>
      <c r="DB120" s="1052"/>
      <c r="DC120" s="1052"/>
      <c r="DD120" s="1052"/>
      <c r="DE120" s="1052"/>
      <c r="DF120" s="1053"/>
      <c r="DG120" s="967">
        <v>6772122</v>
      </c>
      <c r="DH120" s="968"/>
      <c r="DI120" s="968"/>
      <c r="DJ120" s="968"/>
      <c r="DK120" s="968"/>
      <c r="DL120" s="968">
        <v>7247274</v>
      </c>
      <c r="DM120" s="968"/>
      <c r="DN120" s="968"/>
      <c r="DO120" s="968"/>
      <c r="DP120" s="968"/>
      <c r="DQ120" s="968">
        <v>7494431</v>
      </c>
      <c r="DR120" s="968"/>
      <c r="DS120" s="968"/>
      <c r="DT120" s="968"/>
      <c r="DU120" s="968"/>
      <c r="DV120" s="969">
        <v>17.3</v>
      </c>
      <c r="DW120" s="969"/>
      <c r="DX120" s="969"/>
      <c r="DY120" s="969"/>
      <c r="DZ120" s="970"/>
    </row>
    <row r="121" spans="1:130" s="224" customFormat="1" ht="26.25" customHeight="1" x14ac:dyDescent="0.2">
      <c r="A121" s="1094"/>
      <c r="B121" s="986"/>
      <c r="C121" s="1011" t="s">
        <v>468</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95" t="s">
        <v>179</v>
      </c>
      <c r="AB121" s="996"/>
      <c r="AC121" s="996"/>
      <c r="AD121" s="996"/>
      <c r="AE121" s="997"/>
      <c r="AF121" s="998" t="s">
        <v>437</v>
      </c>
      <c r="AG121" s="996"/>
      <c r="AH121" s="996"/>
      <c r="AI121" s="996"/>
      <c r="AJ121" s="997"/>
      <c r="AK121" s="998" t="s">
        <v>179</v>
      </c>
      <c r="AL121" s="996"/>
      <c r="AM121" s="996"/>
      <c r="AN121" s="996"/>
      <c r="AO121" s="997"/>
      <c r="AP121" s="999" t="s">
        <v>179</v>
      </c>
      <c r="AQ121" s="1000"/>
      <c r="AR121" s="1000"/>
      <c r="AS121" s="1000"/>
      <c r="AT121" s="1001"/>
      <c r="AU121" s="1031"/>
      <c r="AV121" s="1032"/>
      <c r="AW121" s="1032"/>
      <c r="AX121" s="1032"/>
      <c r="AY121" s="1033"/>
      <c r="AZ121" s="959" t="s">
        <v>469</v>
      </c>
      <c r="BA121" s="960"/>
      <c r="BB121" s="960"/>
      <c r="BC121" s="960"/>
      <c r="BD121" s="960"/>
      <c r="BE121" s="960"/>
      <c r="BF121" s="960"/>
      <c r="BG121" s="960"/>
      <c r="BH121" s="960"/>
      <c r="BI121" s="960"/>
      <c r="BJ121" s="960"/>
      <c r="BK121" s="960"/>
      <c r="BL121" s="960"/>
      <c r="BM121" s="960"/>
      <c r="BN121" s="960"/>
      <c r="BO121" s="960"/>
      <c r="BP121" s="961"/>
      <c r="BQ121" s="962">
        <v>9920184</v>
      </c>
      <c r="BR121" s="963"/>
      <c r="BS121" s="963"/>
      <c r="BT121" s="963"/>
      <c r="BU121" s="963"/>
      <c r="BV121" s="963">
        <v>8423003</v>
      </c>
      <c r="BW121" s="963"/>
      <c r="BX121" s="963"/>
      <c r="BY121" s="963"/>
      <c r="BZ121" s="963"/>
      <c r="CA121" s="963">
        <v>8098103</v>
      </c>
      <c r="CB121" s="963"/>
      <c r="CC121" s="963"/>
      <c r="CD121" s="963"/>
      <c r="CE121" s="963"/>
      <c r="CF121" s="957">
        <v>18.7</v>
      </c>
      <c r="CG121" s="958"/>
      <c r="CH121" s="958"/>
      <c r="CI121" s="958"/>
      <c r="CJ121" s="958"/>
      <c r="CK121" s="1046"/>
      <c r="CL121" s="1047"/>
      <c r="CM121" s="1047"/>
      <c r="CN121" s="1047"/>
      <c r="CO121" s="1048"/>
      <c r="CP121" s="1056" t="s">
        <v>470</v>
      </c>
      <c r="CQ121" s="1057"/>
      <c r="CR121" s="1057"/>
      <c r="CS121" s="1057"/>
      <c r="CT121" s="1057"/>
      <c r="CU121" s="1057"/>
      <c r="CV121" s="1057"/>
      <c r="CW121" s="1057"/>
      <c r="CX121" s="1057"/>
      <c r="CY121" s="1057"/>
      <c r="CZ121" s="1057"/>
      <c r="DA121" s="1057"/>
      <c r="DB121" s="1057"/>
      <c r="DC121" s="1057"/>
      <c r="DD121" s="1057"/>
      <c r="DE121" s="1057"/>
      <c r="DF121" s="1058"/>
      <c r="DG121" s="962">
        <v>10338</v>
      </c>
      <c r="DH121" s="963"/>
      <c r="DI121" s="963"/>
      <c r="DJ121" s="963"/>
      <c r="DK121" s="963"/>
      <c r="DL121" s="963">
        <v>17522</v>
      </c>
      <c r="DM121" s="963"/>
      <c r="DN121" s="963"/>
      <c r="DO121" s="963"/>
      <c r="DP121" s="963"/>
      <c r="DQ121" s="963">
        <v>21632</v>
      </c>
      <c r="DR121" s="963"/>
      <c r="DS121" s="963"/>
      <c r="DT121" s="963"/>
      <c r="DU121" s="963"/>
      <c r="DV121" s="964">
        <v>0.1</v>
      </c>
      <c r="DW121" s="964"/>
      <c r="DX121" s="964"/>
      <c r="DY121" s="964"/>
      <c r="DZ121" s="965"/>
    </row>
    <row r="122" spans="1:130" s="224" customFormat="1" ht="26.25" customHeight="1" x14ac:dyDescent="0.2">
      <c r="A122" s="1094"/>
      <c r="B122" s="986"/>
      <c r="C122" s="959" t="s">
        <v>451</v>
      </c>
      <c r="D122" s="960"/>
      <c r="E122" s="960"/>
      <c r="F122" s="960"/>
      <c r="G122" s="960"/>
      <c r="H122" s="960"/>
      <c r="I122" s="960"/>
      <c r="J122" s="960"/>
      <c r="K122" s="960"/>
      <c r="L122" s="960"/>
      <c r="M122" s="960"/>
      <c r="N122" s="960"/>
      <c r="O122" s="960"/>
      <c r="P122" s="960"/>
      <c r="Q122" s="960"/>
      <c r="R122" s="960"/>
      <c r="S122" s="960"/>
      <c r="T122" s="960"/>
      <c r="U122" s="960"/>
      <c r="V122" s="960"/>
      <c r="W122" s="960"/>
      <c r="X122" s="960"/>
      <c r="Y122" s="960"/>
      <c r="Z122" s="961"/>
      <c r="AA122" s="995" t="s">
        <v>437</v>
      </c>
      <c r="AB122" s="996"/>
      <c r="AC122" s="996"/>
      <c r="AD122" s="996"/>
      <c r="AE122" s="997"/>
      <c r="AF122" s="998" t="s">
        <v>437</v>
      </c>
      <c r="AG122" s="996"/>
      <c r="AH122" s="996"/>
      <c r="AI122" s="996"/>
      <c r="AJ122" s="997"/>
      <c r="AK122" s="998" t="s">
        <v>437</v>
      </c>
      <c r="AL122" s="996"/>
      <c r="AM122" s="996"/>
      <c r="AN122" s="996"/>
      <c r="AO122" s="997"/>
      <c r="AP122" s="999" t="s">
        <v>179</v>
      </c>
      <c r="AQ122" s="1000"/>
      <c r="AR122" s="1000"/>
      <c r="AS122" s="1000"/>
      <c r="AT122" s="1001"/>
      <c r="AU122" s="1031"/>
      <c r="AV122" s="1032"/>
      <c r="AW122" s="1032"/>
      <c r="AX122" s="1032"/>
      <c r="AY122" s="1033"/>
      <c r="AZ122" s="1010" t="s">
        <v>471</v>
      </c>
      <c r="BA122" s="1002"/>
      <c r="BB122" s="1002"/>
      <c r="BC122" s="1002"/>
      <c r="BD122" s="1002"/>
      <c r="BE122" s="1002"/>
      <c r="BF122" s="1002"/>
      <c r="BG122" s="1002"/>
      <c r="BH122" s="1002"/>
      <c r="BI122" s="1002"/>
      <c r="BJ122" s="1002"/>
      <c r="BK122" s="1002"/>
      <c r="BL122" s="1002"/>
      <c r="BM122" s="1002"/>
      <c r="BN122" s="1002"/>
      <c r="BO122" s="1002"/>
      <c r="BP122" s="1003"/>
      <c r="BQ122" s="1036">
        <v>10863960</v>
      </c>
      <c r="BR122" s="1037"/>
      <c r="BS122" s="1037"/>
      <c r="BT122" s="1037"/>
      <c r="BU122" s="1037"/>
      <c r="BV122" s="1037">
        <v>9454456</v>
      </c>
      <c r="BW122" s="1037"/>
      <c r="BX122" s="1037"/>
      <c r="BY122" s="1037"/>
      <c r="BZ122" s="1037"/>
      <c r="CA122" s="1037">
        <v>8162749</v>
      </c>
      <c r="CB122" s="1037"/>
      <c r="CC122" s="1037"/>
      <c r="CD122" s="1037"/>
      <c r="CE122" s="1037"/>
      <c r="CF122" s="1054">
        <v>18.899999999999999</v>
      </c>
      <c r="CG122" s="1055"/>
      <c r="CH122" s="1055"/>
      <c r="CI122" s="1055"/>
      <c r="CJ122" s="1055"/>
      <c r="CK122" s="1046"/>
      <c r="CL122" s="1047"/>
      <c r="CM122" s="1047"/>
      <c r="CN122" s="1047"/>
      <c r="CO122" s="1048"/>
      <c r="CP122" s="1056" t="s">
        <v>472</v>
      </c>
      <c r="CQ122" s="1057"/>
      <c r="CR122" s="1057"/>
      <c r="CS122" s="1057"/>
      <c r="CT122" s="1057"/>
      <c r="CU122" s="1057"/>
      <c r="CV122" s="1057"/>
      <c r="CW122" s="1057"/>
      <c r="CX122" s="1057"/>
      <c r="CY122" s="1057"/>
      <c r="CZ122" s="1057"/>
      <c r="DA122" s="1057"/>
      <c r="DB122" s="1057"/>
      <c r="DC122" s="1057"/>
      <c r="DD122" s="1057"/>
      <c r="DE122" s="1057"/>
      <c r="DF122" s="1058"/>
      <c r="DG122" s="962" t="s">
        <v>437</v>
      </c>
      <c r="DH122" s="963"/>
      <c r="DI122" s="963"/>
      <c r="DJ122" s="963"/>
      <c r="DK122" s="963"/>
      <c r="DL122" s="963" t="s">
        <v>437</v>
      </c>
      <c r="DM122" s="963"/>
      <c r="DN122" s="963"/>
      <c r="DO122" s="963"/>
      <c r="DP122" s="963"/>
      <c r="DQ122" s="963" t="s">
        <v>179</v>
      </c>
      <c r="DR122" s="963"/>
      <c r="DS122" s="963"/>
      <c r="DT122" s="963"/>
      <c r="DU122" s="963"/>
      <c r="DV122" s="964" t="s">
        <v>179</v>
      </c>
      <c r="DW122" s="964"/>
      <c r="DX122" s="964"/>
      <c r="DY122" s="964"/>
      <c r="DZ122" s="965"/>
    </row>
    <row r="123" spans="1:130" s="224" customFormat="1" ht="26.25" customHeight="1" x14ac:dyDescent="0.2">
      <c r="A123" s="1094"/>
      <c r="B123" s="986"/>
      <c r="C123" s="959" t="s">
        <v>457</v>
      </c>
      <c r="D123" s="960"/>
      <c r="E123" s="960"/>
      <c r="F123" s="960"/>
      <c r="G123" s="960"/>
      <c r="H123" s="960"/>
      <c r="I123" s="960"/>
      <c r="J123" s="960"/>
      <c r="K123" s="960"/>
      <c r="L123" s="960"/>
      <c r="M123" s="960"/>
      <c r="N123" s="960"/>
      <c r="O123" s="960"/>
      <c r="P123" s="960"/>
      <c r="Q123" s="960"/>
      <c r="R123" s="960"/>
      <c r="S123" s="960"/>
      <c r="T123" s="960"/>
      <c r="U123" s="960"/>
      <c r="V123" s="960"/>
      <c r="W123" s="960"/>
      <c r="X123" s="960"/>
      <c r="Y123" s="960"/>
      <c r="Z123" s="961"/>
      <c r="AA123" s="995" t="s">
        <v>437</v>
      </c>
      <c r="AB123" s="996"/>
      <c r="AC123" s="996"/>
      <c r="AD123" s="996"/>
      <c r="AE123" s="997"/>
      <c r="AF123" s="998" t="s">
        <v>437</v>
      </c>
      <c r="AG123" s="996"/>
      <c r="AH123" s="996"/>
      <c r="AI123" s="996"/>
      <c r="AJ123" s="997"/>
      <c r="AK123" s="998" t="s">
        <v>179</v>
      </c>
      <c r="AL123" s="996"/>
      <c r="AM123" s="996"/>
      <c r="AN123" s="996"/>
      <c r="AO123" s="997"/>
      <c r="AP123" s="999" t="s">
        <v>179</v>
      </c>
      <c r="AQ123" s="1000"/>
      <c r="AR123" s="1000"/>
      <c r="AS123" s="1000"/>
      <c r="AT123" s="1001"/>
      <c r="AU123" s="1034"/>
      <c r="AV123" s="1035"/>
      <c r="AW123" s="1035"/>
      <c r="AX123" s="1035"/>
      <c r="AY123" s="1035"/>
      <c r="AZ123" s="245" t="s">
        <v>191</v>
      </c>
      <c r="BA123" s="245"/>
      <c r="BB123" s="245"/>
      <c r="BC123" s="245"/>
      <c r="BD123" s="245"/>
      <c r="BE123" s="245"/>
      <c r="BF123" s="245"/>
      <c r="BG123" s="245"/>
      <c r="BH123" s="245"/>
      <c r="BI123" s="245"/>
      <c r="BJ123" s="245"/>
      <c r="BK123" s="245"/>
      <c r="BL123" s="245"/>
      <c r="BM123" s="245"/>
      <c r="BN123" s="245"/>
      <c r="BO123" s="1014" t="s">
        <v>473</v>
      </c>
      <c r="BP123" s="1042"/>
      <c r="BQ123" s="1100">
        <v>69228986</v>
      </c>
      <c r="BR123" s="1101"/>
      <c r="BS123" s="1101"/>
      <c r="BT123" s="1101"/>
      <c r="BU123" s="1101"/>
      <c r="BV123" s="1101">
        <v>70125170</v>
      </c>
      <c r="BW123" s="1101"/>
      <c r="BX123" s="1101"/>
      <c r="BY123" s="1101"/>
      <c r="BZ123" s="1101"/>
      <c r="CA123" s="1101">
        <v>70807594</v>
      </c>
      <c r="CB123" s="1101"/>
      <c r="CC123" s="1101"/>
      <c r="CD123" s="1101"/>
      <c r="CE123" s="1101"/>
      <c r="CF123" s="1038"/>
      <c r="CG123" s="1039"/>
      <c r="CH123" s="1039"/>
      <c r="CI123" s="1039"/>
      <c r="CJ123" s="1040"/>
      <c r="CK123" s="1046"/>
      <c r="CL123" s="1047"/>
      <c r="CM123" s="1047"/>
      <c r="CN123" s="1047"/>
      <c r="CO123" s="1048"/>
      <c r="CP123" s="1056" t="s">
        <v>474</v>
      </c>
      <c r="CQ123" s="1057"/>
      <c r="CR123" s="1057"/>
      <c r="CS123" s="1057"/>
      <c r="CT123" s="1057"/>
      <c r="CU123" s="1057"/>
      <c r="CV123" s="1057"/>
      <c r="CW123" s="1057"/>
      <c r="CX123" s="1057"/>
      <c r="CY123" s="1057"/>
      <c r="CZ123" s="1057"/>
      <c r="DA123" s="1057"/>
      <c r="DB123" s="1057"/>
      <c r="DC123" s="1057"/>
      <c r="DD123" s="1057"/>
      <c r="DE123" s="1057"/>
      <c r="DF123" s="1058"/>
      <c r="DG123" s="995" t="s">
        <v>448</v>
      </c>
      <c r="DH123" s="996"/>
      <c r="DI123" s="996"/>
      <c r="DJ123" s="996"/>
      <c r="DK123" s="997"/>
      <c r="DL123" s="998" t="s">
        <v>437</v>
      </c>
      <c r="DM123" s="996"/>
      <c r="DN123" s="996"/>
      <c r="DO123" s="996"/>
      <c r="DP123" s="997"/>
      <c r="DQ123" s="998" t="s">
        <v>179</v>
      </c>
      <c r="DR123" s="996"/>
      <c r="DS123" s="996"/>
      <c r="DT123" s="996"/>
      <c r="DU123" s="997"/>
      <c r="DV123" s="999" t="s">
        <v>448</v>
      </c>
      <c r="DW123" s="1000"/>
      <c r="DX123" s="1000"/>
      <c r="DY123" s="1000"/>
      <c r="DZ123" s="1001"/>
    </row>
    <row r="124" spans="1:130" s="224" customFormat="1" ht="26.25" customHeight="1" thickBot="1" x14ac:dyDescent="0.25">
      <c r="A124" s="1094"/>
      <c r="B124" s="986"/>
      <c r="C124" s="959" t="s">
        <v>460</v>
      </c>
      <c r="D124" s="960"/>
      <c r="E124" s="960"/>
      <c r="F124" s="960"/>
      <c r="G124" s="960"/>
      <c r="H124" s="960"/>
      <c r="I124" s="960"/>
      <c r="J124" s="960"/>
      <c r="K124" s="960"/>
      <c r="L124" s="960"/>
      <c r="M124" s="960"/>
      <c r="N124" s="960"/>
      <c r="O124" s="960"/>
      <c r="P124" s="960"/>
      <c r="Q124" s="960"/>
      <c r="R124" s="960"/>
      <c r="S124" s="960"/>
      <c r="T124" s="960"/>
      <c r="U124" s="960"/>
      <c r="V124" s="960"/>
      <c r="W124" s="960"/>
      <c r="X124" s="960"/>
      <c r="Y124" s="960"/>
      <c r="Z124" s="961"/>
      <c r="AA124" s="995">
        <v>262392</v>
      </c>
      <c r="AB124" s="996"/>
      <c r="AC124" s="996"/>
      <c r="AD124" s="996"/>
      <c r="AE124" s="997"/>
      <c r="AF124" s="998">
        <v>8035</v>
      </c>
      <c r="AG124" s="996"/>
      <c r="AH124" s="996"/>
      <c r="AI124" s="996"/>
      <c r="AJ124" s="997"/>
      <c r="AK124" s="998">
        <v>344446</v>
      </c>
      <c r="AL124" s="996"/>
      <c r="AM124" s="996"/>
      <c r="AN124" s="996"/>
      <c r="AO124" s="997"/>
      <c r="AP124" s="999">
        <v>0.8</v>
      </c>
      <c r="AQ124" s="1000"/>
      <c r="AR124" s="1000"/>
      <c r="AS124" s="1000"/>
      <c r="AT124" s="1001"/>
      <c r="AU124" s="1096" t="s">
        <v>475</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t="s">
        <v>179</v>
      </c>
      <c r="BR124" s="1064"/>
      <c r="BS124" s="1064"/>
      <c r="BT124" s="1064"/>
      <c r="BU124" s="1064"/>
      <c r="BV124" s="1064" t="s">
        <v>437</v>
      </c>
      <c r="BW124" s="1064"/>
      <c r="BX124" s="1064"/>
      <c r="BY124" s="1064"/>
      <c r="BZ124" s="1064"/>
      <c r="CA124" s="1064" t="s">
        <v>437</v>
      </c>
      <c r="CB124" s="1064"/>
      <c r="CC124" s="1064"/>
      <c r="CD124" s="1064"/>
      <c r="CE124" s="1064"/>
      <c r="CF124" s="1065"/>
      <c r="CG124" s="1066"/>
      <c r="CH124" s="1066"/>
      <c r="CI124" s="1066"/>
      <c r="CJ124" s="1067"/>
      <c r="CK124" s="1049"/>
      <c r="CL124" s="1049"/>
      <c r="CM124" s="1049"/>
      <c r="CN124" s="1049"/>
      <c r="CO124" s="1050"/>
      <c r="CP124" s="1056" t="s">
        <v>476</v>
      </c>
      <c r="CQ124" s="1057"/>
      <c r="CR124" s="1057"/>
      <c r="CS124" s="1057"/>
      <c r="CT124" s="1057"/>
      <c r="CU124" s="1057"/>
      <c r="CV124" s="1057"/>
      <c r="CW124" s="1057"/>
      <c r="CX124" s="1057"/>
      <c r="CY124" s="1057"/>
      <c r="CZ124" s="1057"/>
      <c r="DA124" s="1057"/>
      <c r="DB124" s="1057"/>
      <c r="DC124" s="1057"/>
      <c r="DD124" s="1057"/>
      <c r="DE124" s="1057"/>
      <c r="DF124" s="1058"/>
      <c r="DG124" s="1041" t="s">
        <v>437</v>
      </c>
      <c r="DH124" s="1023"/>
      <c r="DI124" s="1023"/>
      <c r="DJ124" s="1023"/>
      <c r="DK124" s="1024"/>
      <c r="DL124" s="1022" t="s">
        <v>437</v>
      </c>
      <c r="DM124" s="1023"/>
      <c r="DN124" s="1023"/>
      <c r="DO124" s="1023"/>
      <c r="DP124" s="1024"/>
      <c r="DQ124" s="1022" t="s">
        <v>437</v>
      </c>
      <c r="DR124" s="1023"/>
      <c r="DS124" s="1023"/>
      <c r="DT124" s="1023"/>
      <c r="DU124" s="1024"/>
      <c r="DV124" s="1025" t="s">
        <v>437</v>
      </c>
      <c r="DW124" s="1026"/>
      <c r="DX124" s="1026"/>
      <c r="DY124" s="1026"/>
      <c r="DZ124" s="1027"/>
    </row>
    <row r="125" spans="1:130" s="224" customFormat="1" ht="26.25" customHeight="1" x14ac:dyDescent="0.2">
      <c r="A125" s="1094"/>
      <c r="B125" s="986"/>
      <c r="C125" s="959" t="s">
        <v>462</v>
      </c>
      <c r="D125" s="960"/>
      <c r="E125" s="960"/>
      <c r="F125" s="960"/>
      <c r="G125" s="960"/>
      <c r="H125" s="960"/>
      <c r="I125" s="960"/>
      <c r="J125" s="960"/>
      <c r="K125" s="960"/>
      <c r="L125" s="960"/>
      <c r="M125" s="960"/>
      <c r="N125" s="960"/>
      <c r="O125" s="960"/>
      <c r="P125" s="960"/>
      <c r="Q125" s="960"/>
      <c r="R125" s="960"/>
      <c r="S125" s="960"/>
      <c r="T125" s="960"/>
      <c r="U125" s="960"/>
      <c r="V125" s="960"/>
      <c r="W125" s="960"/>
      <c r="X125" s="960"/>
      <c r="Y125" s="960"/>
      <c r="Z125" s="961"/>
      <c r="AA125" s="995" t="s">
        <v>437</v>
      </c>
      <c r="AB125" s="996"/>
      <c r="AC125" s="996"/>
      <c r="AD125" s="996"/>
      <c r="AE125" s="997"/>
      <c r="AF125" s="998" t="s">
        <v>437</v>
      </c>
      <c r="AG125" s="996"/>
      <c r="AH125" s="996"/>
      <c r="AI125" s="996"/>
      <c r="AJ125" s="997"/>
      <c r="AK125" s="998" t="s">
        <v>179</v>
      </c>
      <c r="AL125" s="996"/>
      <c r="AM125" s="996"/>
      <c r="AN125" s="996"/>
      <c r="AO125" s="997"/>
      <c r="AP125" s="999" t="s">
        <v>179</v>
      </c>
      <c r="AQ125" s="1000"/>
      <c r="AR125" s="1000"/>
      <c r="AS125" s="1000"/>
      <c r="AT125" s="1001"/>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59" t="s">
        <v>477</v>
      </c>
      <c r="CL125" s="1044"/>
      <c r="CM125" s="1044"/>
      <c r="CN125" s="1044"/>
      <c r="CO125" s="1045"/>
      <c r="CP125" s="966" t="s">
        <v>478</v>
      </c>
      <c r="CQ125" s="935"/>
      <c r="CR125" s="935"/>
      <c r="CS125" s="935"/>
      <c r="CT125" s="935"/>
      <c r="CU125" s="935"/>
      <c r="CV125" s="935"/>
      <c r="CW125" s="935"/>
      <c r="CX125" s="935"/>
      <c r="CY125" s="935"/>
      <c r="CZ125" s="935"/>
      <c r="DA125" s="935"/>
      <c r="DB125" s="935"/>
      <c r="DC125" s="935"/>
      <c r="DD125" s="935"/>
      <c r="DE125" s="935"/>
      <c r="DF125" s="936"/>
      <c r="DG125" s="967" t="s">
        <v>179</v>
      </c>
      <c r="DH125" s="968"/>
      <c r="DI125" s="968"/>
      <c r="DJ125" s="968"/>
      <c r="DK125" s="968"/>
      <c r="DL125" s="968" t="s">
        <v>179</v>
      </c>
      <c r="DM125" s="968"/>
      <c r="DN125" s="968"/>
      <c r="DO125" s="968"/>
      <c r="DP125" s="968"/>
      <c r="DQ125" s="968" t="s">
        <v>179</v>
      </c>
      <c r="DR125" s="968"/>
      <c r="DS125" s="968"/>
      <c r="DT125" s="968"/>
      <c r="DU125" s="968"/>
      <c r="DV125" s="969" t="s">
        <v>437</v>
      </c>
      <c r="DW125" s="969"/>
      <c r="DX125" s="969"/>
      <c r="DY125" s="969"/>
      <c r="DZ125" s="970"/>
    </row>
    <row r="126" spans="1:130" s="224" customFormat="1" ht="26.25" customHeight="1" thickBot="1" x14ac:dyDescent="0.25">
      <c r="A126" s="1094"/>
      <c r="B126" s="986"/>
      <c r="C126" s="959" t="s">
        <v>464</v>
      </c>
      <c r="D126" s="960"/>
      <c r="E126" s="960"/>
      <c r="F126" s="960"/>
      <c r="G126" s="960"/>
      <c r="H126" s="960"/>
      <c r="I126" s="960"/>
      <c r="J126" s="960"/>
      <c r="K126" s="960"/>
      <c r="L126" s="960"/>
      <c r="M126" s="960"/>
      <c r="N126" s="960"/>
      <c r="O126" s="960"/>
      <c r="P126" s="960"/>
      <c r="Q126" s="960"/>
      <c r="R126" s="960"/>
      <c r="S126" s="960"/>
      <c r="T126" s="960"/>
      <c r="U126" s="960"/>
      <c r="V126" s="960"/>
      <c r="W126" s="960"/>
      <c r="X126" s="960"/>
      <c r="Y126" s="960"/>
      <c r="Z126" s="961"/>
      <c r="AA126" s="995">
        <v>37211</v>
      </c>
      <c r="AB126" s="996"/>
      <c r="AC126" s="996"/>
      <c r="AD126" s="996"/>
      <c r="AE126" s="997"/>
      <c r="AF126" s="998">
        <v>36975</v>
      </c>
      <c r="AG126" s="996"/>
      <c r="AH126" s="996"/>
      <c r="AI126" s="996"/>
      <c r="AJ126" s="997"/>
      <c r="AK126" s="998">
        <v>36737</v>
      </c>
      <c r="AL126" s="996"/>
      <c r="AM126" s="996"/>
      <c r="AN126" s="996"/>
      <c r="AO126" s="997"/>
      <c r="AP126" s="999">
        <v>0.1</v>
      </c>
      <c r="AQ126" s="1000"/>
      <c r="AR126" s="1000"/>
      <c r="AS126" s="1000"/>
      <c r="AT126" s="100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60"/>
      <c r="CL126" s="1047"/>
      <c r="CM126" s="1047"/>
      <c r="CN126" s="1047"/>
      <c r="CO126" s="1048"/>
      <c r="CP126" s="959" t="s">
        <v>479</v>
      </c>
      <c r="CQ126" s="960"/>
      <c r="CR126" s="960"/>
      <c r="CS126" s="960"/>
      <c r="CT126" s="960"/>
      <c r="CU126" s="960"/>
      <c r="CV126" s="960"/>
      <c r="CW126" s="960"/>
      <c r="CX126" s="960"/>
      <c r="CY126" s="960"/>
      <c r="CZ126" s="960"/>
      <c r="DA126" s="960"/>
      <c r="DB126" s="960"/>
      <c r="DC126" s="960"/>
      <c r="DD126" s="960"/>
      <c r="DE126" s="960"/>
      <c r="DF126" s="961"/>
      <c r="DG126" s="962" t="s">
        <v>179</v>
      </c>
      <c r="DH126" s="963"/>
      <c r="DI126" s="963"/>
      <c r="DJ126" s="963"/>
      <c r="DK126" s="963"/>
      <c r="DL126" s="963" t="s">
        <v>437</v>
      </c>
      <c r="DM126" s="963"/>
      <c r="DN126" s="963"/>
      <c r="DO126" s="963"/>
      <c r="DP126" s="963"/>
      <c r="DQ126" s="963" t="s">
        <v>437</v>
      </c>
      <c r="DR126" s="963"/>
      <c r="DS126" s="963"/>
      <c r="DT126" s="963"/>
      <c r="DU126" s="963"/>
      <c r="DV126" s="964" t="s">
        <v>179</v>
      </c>
      <c r="DW126" s="964"/>
      <c r="DX126" s="964"/>
      <c r="DY126" s="964"/>
      <c r="DZ126" s="965"/>
    </row>
    <row r="127" spans="1:130" s="224" customFormat="1" ht="26.25" customHeight="1" x14ac:dyDescent="0.2">
      <c r="A127" s="1095"/>
      <c r="B127" s="988"/>
      <c r="C127" s="1010" t="s">
        <v>480</v>
      </c>
      <c r="D127" s="1002"/>
      <c r="E127" s="1002"/>
      <c r="F127" s="1002"/>
      <c r="G127" s="1002"/>
      <c r="H127" s="1002"/>
      <c r="I127" s="1002"/>
      <c r="J127" s="1002"/>
      <c r="K127" s="1002"/>
      <c r="L127" s="1002"/>
      <c r="M127" s="1002"/>
      <c r="N127" s="1002"/>
      <c r="O127" s="1002"/>
      <c r="P127" s="1002"/>
      <c r="Q127" s="1002"/>
      <c r="R127" s="1002"/>
      <c r="S127" s="1002"/>
      <c r="T127" s="1002"/>
      <c r="U127" s="1002"/>
      <c r="V127" s="1002"/>
      <c r="W127" s="1002"/>
      <c r="X127" s="1002"/>
      <c r="Y127" s="1002"/>
      <c r="Z127" s="1003"/>
      <c r="AA127" s="995" t="s">
        <v>437</v>
      </c>
      <c r="AB127" s="996"/>
      <c r="AC127" s="996"/>
      <c r="AD127" s="996"/>
      <c r="AE127" s="997"/>
      <c r="AF127" s="998" t="s">
        <v>179</v>
      </c>
      <c r="AG127" s="996"/>
      <c r="AH127" s="996"/>
      <c r="AI127" s="996"/>
      <c r="AJ127" s="997"/>
      <c r="AK127" s="998" t="s">
        <v>437</v>
      </c>
      <c r="AL127" s="996"/>
      <c r="AM127" s="996"/>
      <c r="AN127" s="996"/>
      <c r="AO127" s="997"/>
      <c r="AP127" s="999" t="s">
        <v>179</v>
      </c>
      <c r="AQ127" s="1000"/>
      <c r="AR127" s="1000"/>
      <c r="AS127" s="1000"/>
      <c r="AT127" s="1001"/>
      <c r="AU127" s="226"/>
      <c r="AV127" s="226"/>
      <c r="AW127" s="226"/>
      <c r="AX127" s="1068" t="s">
        <v>481</v>
      </c>
      <c r="AY127" s="1069"/>
      <c r="AZ127" s="1069"/>
      <c r="BA127" s="1069"/>
      <c r="BB127" s="1069"/>
      <c r="BC127" s="1069"/>
      <c r="BD127" s="1069"/>
      <c r="BE127" s="1070"/>
      <c r="BF127" s="1071" t="s">
        <v>482</v>
      </c>
      <c r="BG127" s="1069"/>
      <c r="BH127" s="1069"/>
      <c r="BI127" s="1069"/>
      <c r="BJ127" s="1069"/>
      <c r="BK127" s="1069"/>
      <c r="BL127" s="1070"/>
      <c r="BM127" s="1071" t="s">
        <v>483</v>
      </c>
      <c r="BN127" s="1069"/>
      <c r="BO127" s="1069"/>
      <c r="BP127" s="1069"/>
      <c r="BQ127" s="1069"/>
      <c r="BR127" s="1069"/>
      <c r="BS127" s="1070"/>
      <c r="BT127" s="1071" t="s">
        <v>484</v>
      </c>
      <c r="BU127" s="1069"/>
      <c r="BV127" s="1069"/>
      <c r="BW127" s="1069"/>
      <c r="BX127" s="1069"/>
      <c r="BY127" s="1069"/>
      <c r="BZ127" s="1092"/>
      <c r="CA127" s="226"/>
      <c r="CB127" s="226"/>
      <c r="CC127" s="226"/>
      <c r="CD127" s="249"/>
      <c r="CE127" s="249"/>
      <c r="CF127" s="249"/>
      <c r="CG127" s="226"/>
      <c r="CH127" s="226"/>
      <c r="CI127" s="226"/>
      <c r="CJ127" s="248"/>
      <c r="CK127" s="1060"/>
      <c r="CL127" s="1047"/>
      <c r="CM127" s="1047"/>
      <c r="CN127" s="1047"/>
      <c r="CO127" s="1048"/>
      <c r="CP127" s="959" t="s">
        <v>485</v>
      </c>
      <c r="CQ127" s="960"/>
      <c r="CR127" s="960"/>
      <c r="CS127" s="960"/>
      <c r="CT127" s="960"/>
      <c r="CU127" s="960"/>
      <c r="CV127" s="960"/>
      <c r="CW127" s="960"/>
      <c r="CX127" s="960"/>
      <c r="CY127" s="960"/>
      <c r="CZ127" s="960"/>
      <c r="DA127" s="960"/>
      <c r="DB127" s="960"/>
      <c r="DC127" s="960"/>
      <c r="DD127" s="960"/>
      <c r="DE127" s="960"/>
      <c r="DF127" s="961"/>
      <c r="DG127" s="962" t="s">
        <v>437</v>
      </c>
      <c r="DH127" s="963"/>
      <c r="DI127" s="963"/>
      <c r="DJ127" s="963"/>
      <c r="DK127" s="963"/>
      <c r="DL127" s="963" t="s">
        <v>179</v>
      </c>
      <c r="DM127" s="963"/>
      <c r="DN127" s="963"/>
      <c r="DO127" s="963"/>
      <c r="DP127" s="963"/>
      <c r="DQ127" s="963" t="s">
        <v>179</v>
      </c>
      <c r="DR127" s="963"/>
      <c r="DS127" s="963"/>
      <c r="DT127" s="963"/>
      <c r="DU127" s="963"/>
      <c r="DV127" s="964" t="s">
        <v>179</v>
      </c>
      <c r="DW127" s="964"/>
      <c r="DX127" s="964"/>
      <c r="DY127" s="964"/>
      <c r="DZ127" s="965"/>
    </row>
    <row r="128" spans="1:130" s="224" customFormat="1" ht="26.25" customHeight="1" thickBot="1" x14ac:dyDescent="0.25">
      <c r="A128" s="1078" t="s">
        <v>486</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487</v>
      </c>
      <c r="X128" s="1080"/>
      <c r="Y128" s="1080"/>
      <c r="Z128" s="1081"/>
      <c r="AA128" s="1082">
        <v>1480620</v>
      </c>
      <c r="AB128" s="1083"/>
      <c r="AC128" s="1083"/>
      <c r="AD128" s="1083"/>
      <c r="AE128" s="1084"/>
      <c r="AF128" s="1085">
        <v>732645</v>
      </c>
      <c r="AG128" s="1083"/>
      <c r="AH128" s="1083"/>
      <c r="AI128" s="1083"/>
      <c r="AJ128" s="1084"/>
      <c r="AK128" s="1085">
        <v>1127429</v>
      </c>
      <c r="AL128" s="1083"/>
      <c r="AM128" s="1083"/>
      <c r="AN128" s="1083"/>
      <c r="AO128" s="1084"/>
      <c r="AP128" s="1086"/>
      <c r="AQ128" s="1087"/>
      <c r="AR128" s="1087"/>
      <c r="AS128" s="1087"/>
      <c r="AT128" s="1088"/>
      <c r="AU128" s="226"/>
      <c r="AV128" s="226"/>
      <c r="AW128" s="226"/>
      <c r="AX128" s="934" t="s">
        <v>488</v>
      </c>
      <c r="AY128" s="935"/>
      <c r="AZ128" s="935"/>
      <c r="BA128" s="935"/>
      <c r="BB128" s="935"/>
      <c r="BC128" s="935"/>
      <c r="BD128" s="935"/>
      <c r="BE128" s="936"/>
      <c r="BF128" s="1089" t="s">
        <v>437</v>
      </c>
      <c r="BG128" s="1090"/>
      <c r="BH128" s="1090"/>
      <c r="BI128" s="1090"/>
      <c r="BJ128" s="1090"/>
      <c r="BK128" s="1090"/>
      <c r="BL128" s="1091"/>
      <c r="BM128" s="1089">
        <v>11.35</v>
      </c>
      <c r="BN128" s="1090"/>
      <c r="BO128" s="1090"/>
      <c r="BP128" s="1090"/>
      <c r="BQ128" s="1090"/>
      <c r="BR128" s="1090"/>
      <c r="BS128" s="1091"/>
      <c r="BT128" s="1089">
        <v>20</v>
      </c>
      <c r="BU128" s="1090"/>
      <c r="BV128" s="1090"/>
      <c r="BW128" s="1090"/>
      <c r="BX128" s="1090"/>
      <c r="BY128" s="1090"/>
      <c r="BZ128" s="1113"/>
      <c r="CA128" s="249"/>
      <c r="CB128" s="249"/>
      <c r="CC128" s="249"/>
      <c r="CD128" s="249"/>
      <c r="CE128" s="249"/>
      <c r="CF128" s="249"/>
      <c r="CG128" s="226"/>
      <c r="CH128" s="226"/>
      <c r="CI128" s="226"/>
      <c r="CJ128" s="248"/>
      <c r="CK128" s="1061"/>
      <c r="CL128" s="1062"/>
      <c r="CM128" s="1062"/>
      <c r="CN128" s="1062"/>
      <c r="CO128" s="1063"/>
      <c r="CP128" s="1072" t="s">
        <v>489</v>
      </c>
      <c r="CQ128" s="739"/>
      <c r="CR128" s="739"/>
      <c r="CS128" s="739"/>
      <c r="CT128" s="739"/>
      <c r="CU128" s="739"/>
      <c r="CV128" s="739"/>
      <c r="CW128" s="739"/>
      <c r="CX128" s="739"/>
      <c r="CY128" s="739"/>
      <c r="CZ128" s="739"/>
      <c r="DA128" s="739"/>
      <c r="DB128" s="739"/>
      <c r="DC128" s="739"/>
      <c r="DD128" s="739"/>
      <c r="DE128" s="739"/>
      <c r="DF128" s="1073"/>
      <c r="DG128" s="1074" t="s">
        <v>448</v>
      </c>
      <c r="DH128" s="1075"/>
      <c r="DI128" s="1075"/>
      <c r="DJ128" s="1075"/>
      <c r="DK128" s="1075"/>
      <c r="DL128" s="1075" t="s">
        <v>448</v>
      </c>
      <c r="DM128" s="1075"/>
      <c r="DN128" s="1075"/>
      <c r="DO128" s="1075"/>
      <c r="DP128" s="1075"/>
      <c r="DQ128" s="1075" t="s">
        <v>448</v>
      </c>
      <c r="DR128" s="1075"/>
      <c r="DS128" s="1075"/>
      <c r="DT128" s="1075"/>
      <c r="DU128" s="1075"/>
      <c r="DV128" s="1076" t="s">
        <v>448</v>
      </c>
      <c r="DW128" s="1076"/>
      <c r="DX128" s="1076"/>
      <c r="DY128" s="1076"/>
      <c r="DZ128" s="1077"/>
    </row>
    <row r="129" spans="1:131" s="224" customFormat="1" ht="26.25" customHeight="1" x14ac:dyDescent="0.2">
      <c r="A129" s="971" t="s">
        <v>109</v>
      </c>
      <c r="B129" s="972"/>
      <c r="C129" s="972"/>
      <c r="D129" s="972"/>
      <c r="E129" s="972"/>
      <c r="F129" s="972"/>
      <c r="G129" s="972"/>
      <c r="H129" s="972"/>
      <c r="I129" s="972"/>
      <c r="J129" s="972"/>
      <c r="K129" s="972"/>
      <c r="L129" s="972"/>
      <c r="M129" s="972"/>
      <c r="N129" s="972"/>
      <c r="O129" s="972"/>
      <c r="P129" s="972"/>
      <c r="Q129" s="972"/>
      <c r="R129" s="972"/>
      <c r="S129" s="972"/>
      <c r="T129" s="972"/>
      <c r="U129" s="972"/>
      <c r="V129" s="972"/>
      <c r="W129" s="1107" t="s">
        <v>490</v>
      </c>
      <c r="X129" s="1108"/>
      <c r="Y129" s="1108"/>
      <c r="Z129" s="1109"/>
      <c r="AA129" s="995">
        <v>43057331</v>
      </c>
      <c r="AB129" s="996"/>
      <c r="AC129" s="996"/>
      <c r="AD129" s="996"/>
      <c r="AE129" s="997"/>
      <c r="AF129" s="998">
        <v>41801596</v>
      </c>
      <c r="AG129" s="996"/>
      <c r="AH129" s="996"/>
      <c r="AI129" s="996"/>
      <c r="AJ129" s="997"/>
      <c r="AK129" s="998">
        <v>44663927</v>
      </c>
      <c r="AL129" s="996"/>
      <c r="AM129" s="996"/>
      <c r="AN129" s="996"/>
      <c r="AO129" s="997"/>
      <c r="AP129" s="1110"/>
      <c r="AQ129" s="1111"/>
      <c r="AR129" s="1111"/>
      <c r="AS129" s="1111"/>
      <c r="AT129" s="1112"/>
      <c r="AU129" s="227"/>
      <c r="AV129" s="227"/>
      <c r="AW129" s="227"/>
      <c r="AX129" s="1102" t="s">
        <v>491</v>
      </c>
      <c r="AY129" s="960"/>
      <c r="AZ129" s="960"/>
      <c r="BA129" s="960"/>
      <c r="BB129" s="960"/>
      <c r="BC129" s="960"/>
      <c r="BD129" s="960"/>
      <c r="BE129" s="961"/>
      <c r="BF129" s="1103" t="s">
        <v>437</v>
      </c>
      <c r="BG129" s="1104"/>
      <c r="BH129" s="1104"/>
      <c r="BI129" s="1104"/>
      <c r="BJ129" s="1104"/>
      <c r="BK129" s="1104"/>
      <c r="BL129" s="1105"/>
      <c r="BM129" s="1103">
        <v>16.350000000000001</v>
      </c>
      <c r="BN129" s="1104"/>
      <c r="BO129" s="1104"/>
      <c r="BP129" s="1104"/>
      <c r="BQ129" s="1104"/>
      <c r="BR129" s="1104"/>
      <c r="BS129" s="1105"/>
      <c r="BT129" s="1103">
        <v>30</v>
      </c>
      <c r="BU129" s="1104"/>
      <c r="BV129" s="1104"/>
      <c r="BW129" s="1104"/>
      <c r="BX129" s="1104"/>
      <c r="BY129" s="1104"/>
      <c r="BZ129" s="110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71" t="s">
        <v>492</v>
      </c>
      <c r="B130" s="972"/>
      <c r="C130" s="972"/>
      <c r="D130" s="972"/>
      <c r="E130" s="972"/>
      <c r="F130" s="972"/>
      <c r="G130" s="972"/>
      <c r="H130" s="972"/>
      <c r="I130" s="972"/>
      <c r="J130" s="972"/>
      <c r="K130" s="972"/>
      <c r="L130" s="972"/>
      <c r="M130" s="972"/>
      <c r="N130" s="972"/>
      <c r="O130" s="972"/>
      <c r="P130" s="972"/>
      <c r="Q130" s="972"/>
      <c r="R130" s="972"/>
      <c r="S130" s="972"/>
      <c r="T130" s="972"/>
      <c r="U130" s="972"/>
      <c r="V130" s="972"/>
      <c r="W130" s="1107" t="s">
        <v>493</v>
      </c>
      <c r="X130" s="1108"/>
      <c r="Y130" s="1108"/>
      <c r="Z130" s="1109"/>
      <c r="AA130" s="995">
        <v>1674494</v>
      </c>
      <c r="AB130" s="996"/>
      <c r="AC130" s="996"/>
      <c r="AD130" s="996"/>
      <c r="AE130" s="997"/>
      <c r="AF130" s="998">
        <v>1545151</v>
      </c>
      <c r="AG130" s="996"/>
      <c r="AH130" s="996"/>
      <c r="AI130" s="996"/>
      <c r="AJ130" s="997"/>
      <c r="AK130" s="998">
        <v>1430927</v>
      </c>
      <c r="AL130" s="996"/>
      <c r="AM130" s="996"/>
      <c r="AN130" s="996"/>
      <c r="AO130" s="997"/>
      <c r="AP130" s="1110"/>
      <c r="AQ130" s="1111"/>
      <c r="AR130" s="1111"/>
      <c r="AS130" s="1111"/>
      <c r="AT130" s="1112"/>
      <c r="AU130" s="227"/>
      <c r="AV130" s="227"/>
      <c r="AW130" s="227"/>
      <c r="AX130" s="1102" t="s">
        <v>494</v>
      </c>
      <c r="AY130" s="960"/>
      <c r="AZ130" s="960"/>
      <c r="BA130" s="960"/>
      <c r="BB130" s="960"/>
      <c r="BC130" s="960"/>
      <c r="BD130" s="960"/>
      <c r="BE130" s="961"/>
      <c r="BF130" s="1138">
        <v>-1</v>
      </c>
      <c r="BG130" s="1139"/>
      <c r="BH130" s="1139"/>
      <c r="BI130" s="1139"/>
      <c r="BJ130" s="1139"/>
      <c r="BK130" s="1139"/>
      <c r="BL130" s="1140"/>
      <c r="BM130" s="1138">
        <v>25</v>
      </c>
      <c r="BN130" s="1139"/>
      <c r="BO130" s="1139"/>
      <c r="BP130" s="1139"/>
      <c r="BQ130" s="1139"/>
      <c r="BR130" s="1139"/>
      <c r="BS130" s="1140"/>
      <c r="BT130" s="1138">
        <v>35</v>
      </c>
      <c r="BU130" s="1139"/>
      <c r="BV130" s="1139"/>
      <c r="BW130" s="1139"/>
      <c r="BX130" s="1139"/>
      <c r="BY130" s="1139"/>
      <c r="BZ130" s="114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42"/>
      <c r="B131" s="1143"/>
      <c r="C131" s="1143"/>
      <c r="D131" s="1143"/>
      <c r="E131" s="1143"/>
      <c r="F131" s="1143"/>
      <c r="G131" s="1143"/>
      <c r="H131" s="1143"/>
      <c r="I131" s="1143"/>
      <c r="J131" s="1143"/>
      <c r="K131" s="1143"/>
      <c r="L131" s="1143"/>
      <c r="M131" s="1143"/>
      <c r="N131" s="1143"/>
      <c r="O131" s="1143"/>
      <c r="P131" s="1143"/>
      <c r="Q131" s="1143"/>
      <c r="R131" s="1143"/>
      <c r="S131" s="1143"/>
      <c r="T131" s="1143"/>
      <c r="U131" s="1143"/>
      <c r="V131" s="1143"/>
      <c r="W131" s="1144" t="s">
        <v>495</v>
      </c>
      <c r="X131" s="1145"/>
      <c r="Y131" s="1145"/>
      <c r="Z131" s="1146"/>
      <c r="AA131" s="1041">
        <v>41382837</v>
      </c>
      <c r="AB131" s="1023"/>
      <c r="AC131" s="1023"/>
      <c r="AD131" s="1023"/>
      <c r="AE131" s="1024"/>
      <c r="AF131" s="1022">
        <v>40256445</v>
      </c>
      <c r="AG131" s="1023"/>
      <c r="AH131" s="1023"/>
      <c r="AI131" s="1023"/>
      <c r="AJ131" s="1024"/>
      <c r="AK131" s="1022">
        <v>43233000</v>
      </c>
      <c r="AL131" s="1023"/>
      <c r="AM131" s="1023"/>
      <c r="AN131" s="1023"/>
      <c r="AO131" s="1024"/>
      <c r="AP131" s="1147"/>
      <c r="AQ131" s="1148"/>
      <c r="AR131" s="1148"/>
      <c r="AS131" s="1148"/>
      <c r="AT131" s="1149"/>
      <c r="AU131" s="227"/>
      <c r="AV131" s="227"/>
      <c r="AW131" s="227"/>
      <c r="AX131" s="1120" t="s">
        <v>496</v>
      </c>
      <c r="AY131" s="739"/>
      <c r="AZ131" s="739"/>
      <c r="BA131" s="739"/>
      <c r="BB131" s="739"/>
      <c r="BC131" s="739"/>
      <c r="BD131" s="739"/>
      <c r="BE131" s="1073"/>
      <c r="BF131" s="1121" t="s">
        <v>179</v>
      </c>
      <c r="BG131" s="1122"/>
      <c r="BH131" s="1122"/>
      <c r="BI131" s="1122"/>
      <c r="BJ131" s="1122"/>
      <c r="BK131" s="1122"/>
      <c r="BL131" s="1123"/>
      <c r="BM131" s="1121">
        <v>350</v>
      </c>
      <c r="BN131" s="1122"/>
      <c r="BO131" s="1122"/>
      <c r="BP131" s="1122"/>
      <c r="BQ131" s="1122"/>
      <c r="BR131" s="1122"/>
      <c r="BS131" s="1123"/>
      <c r="BT131" s="1124"/>
      <c r="BU131" s="1125"/>
      <c r="BV131" s="1125"/>
      <c r="BW131" s="1125"/>
      <c r="BX131" s="1125"/>
      <c r="BY131" s="1125"/>
      <c r="BZ131" s="112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27" t="s">
        <v>497</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498</v>
      </c>
      <c r="W132" s="1131"/>
      <c r="X132" s="1131"/>
      <c r="Y132" s="1131"/>
      <c r="Z132" s="1132"/>
      <c r="AA132" s="1133">
        <v>-1.6675488000000001</v>
      </c>
      <c r="AB132" s="1134"/>
      <c r="AC132" s="1134"/>
      <c r="AD132" s="1134"/>
      <c r="AE132" s="1135"/>
      <c r="AF132" s="1136">
        <v>-0.60766169999999997</v>
      </c>
      <c r="AG132" s="1134"/>
      <c r="AH132" s="1134"/>
      <c r="AI132" s="1134"/>
      <c r="AJ132" s="1135"/>
      <c r="AK132" s="1136">
        <v>-0.74083454999999998</v>
      </c>
      <c r="AL132" s="1134"/>
      <c r="AM132" s="1134"/>
      <c r="AN132" s="1134"/>
      <c r="AO132" s="1135"/>
      <c r="AP132" s="1038"/>
      <c r="AQ132" s="1039"/>
      <c r="AR132" s="1039"/>
      <c r="AS132" s="1039"/>
      <c r="AT132" s="11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14" t="s">
        <v>499</v>
      </c>
      <c r="W133" s="1114"/>
      <c r="X133" s="1114"/>
      <c r="Y133" s="1114"/>
      <c r="Z133" s="1115"/>
      <c r="AA133" s="1116">
        <v>-0.7</v>
      </c>
      <c r="AB133" s="1117"/>
      <c r="AC133" s="1117"/>
      <c r="AD133" s="1117"/>
      <c r="AE133" s="1118"/>
      <c r="AF133" s="1116">
        <v>-1.1000000000000001</v>
      </c>
      <c r="AG133" s="1117"/>
      <c r="AH133" s="1117"/>
      <c r="AI133" s="1117"/>
      <c r="AJ133" s="1118"/>
      <c r="AK133" s="1116">
        <v>-1</v>
      </c>
      <c r="AL133" s="1117"/>
      <c r="AM133" s="1117"/>
      <c r="AN133" s="1117"/>
      <c r="AO133" s="1118"/>
      <c r="AP133" s="1065"/>
      <c r="AQ133" s="1066"/>
      <c r="AR133" s="1066"/>
      <c r="AS133" s="1066"/>
      <c r="AT133" s="111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WLSZfmA5SiLwmMt6tgNmI8r4bhvciT2WmmdjFe9EdPCTnE9epSPKxREhcfstIEyxe9xMzQpOioYkf2IRSj58MQ==" saltValue="DiMDFJoiO3VLZtsF3+ltm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opLeftCell="A49"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500</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EqF+Z8GysLvrBGcFY02TMBR4UavG3OzsvaQDOYWyS0aLAAvCRmrhRuhcrH2S2temfTIxnJXPLkGaSSLyPrVJlA==" saltValue="/E8ZTw0n+6XXRPPcEvoLYA==" spinCount="100000" sheet="1" objects="1" scenarios="1"/>
  <dataConsolidate/>
  <phoneticPr fontId="2"/>
  <printOptions horizontalCentered="1" verticalCentered="1"/>
  <pageMargins left="0" right="0" top="0" bottom="0" header="0" footer="0"/>
  <headerFooter alignWithMargins="0">
    <oddFooter>&amp;C&amp;P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7"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G5n8SOKp4vqDfyBePWQHtR7xkuFryJOLy7gZBYdQxlAvpChDbBHBeF1KnoWvJ2zUbFqk8CbG45/lq0QqIzQLQ==" saltValue="qHpnH3+xWXQFGPlhGnSj2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501</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502</v>
      </c>
      <c r="AL6" s="260"/>
      <c r="AM6" s="260"/>
      <c r="AN6" s="260"/>
    </row>
    <row r="7" spans="1:46" ht="13.5" customHeight="1" x14ac:dyDescent="0.2">
      <c r="A7" s="259"/>
      <c r="AK7" s="262"/>
      <c r="AL7" s="263"/>
      <c r="AM7" s="263"/>
      <c r="AN7" s="264"/>
      <c r="AO7" s="1151" t="s">
        <v>503</v>
      </c>
      <c r="AP7" s="265"/>
      <c r="AQ7" s="266" t="s">
        <v>504</v>
      </c>
      <c r="AR7" s="267"/>
    </row>
    <row r="8" spans="1:46" ht="13.2" x14ac:dyDescent="0.2">
      <c r="A8" s="259"/>
      <c r="AK8" s="268"/>
      <c r="AL8" s="269"/>
      <c r="AM8" s="269"/>
      <c r="AN8" s="270"/>
      <c r="AO8" s="1152"/>
      <c r="AP8" s="271" t="s">
        <v>505</v>
      </c>
      <c r="AQ8" s="272" t="s">
        <v>506</v>
      </c>
      <c r="AR8" s="273" t="s">
        <v>507</v>
      </c>
    </row>
    <row r="9" spans="1:46" ht="13.2" x14ac:dyDescent="0.2">
      <c r="A9" s="259"/>
      <c r="AK9" s="1153" t="s">
        <v>508</v>
      </c>
      <c r="AL9" s="1154"/>
      <c r="AM9" s="1154"/>
      <c r="AN9" s="1155"/>
      <c r="AO9" s="274">
        <v>9989365</v>
      </c>
      <c r="AP9" s="274">
        <v>67512</v>
      </c>
      <c r="AQ9" s="275">
        <v>61723</v>
      </c>
      <c r="AR9" s="276">
        <v>9.4</v>
      </c>
    </row>
    <row r="10" spans="1:46" ht="13.5" customHeight="1" x14ac:dyDescent="0.2">
      <c r="A10" s="259"/>
      <c r="AK10" s="1153" t="s">
        <v>509</v>
      </c>
      <c r="AL10" s="1154"/>
      <c r="AM10" s="1154"/>
      <c r="AN10" s="1155"/>
      <c r="AO10" s="277">
        <v>26127</v>
      </c>
      <c r="AP10" s="277">
        <v>177</v>
      </c>
      <c r="AQ10" s="278">
        <v>1286</v>
      </c>
      <c r="AR10" s="279">
        <v>-86.2</v>
      </c>
    </row>
    <row r="11" spans="1:46" ht="13.5" customHeight="1" x14ac:dyDescent="0.2">
      <c r="A11" s="259"/>
      <c r="AK11" s="1153" t="s">
        <v>510</v>
      </c>
      <c r="AL11" s="1154"/>
      <c r="AM11" s="1154"/>
      <c r="AN11" s="1155"/>
      <c r="AO11" s="277">
        <v>84813</v>
      </c>
      <c r="AP11" s="277">
        <v>573</v>
      </c>
      <c r="AQ11" s="278">
        <v>1067</v>
      </c>
      <c r="AR11" s="279">
        <v>-46.3</v>
      </c>
    </row>
    <row r="12" spans="1:46" ht="13.5" customHeight="1" x14ac:dyDescent="0.2">
      <c r="A12" s="259"/>
      <c r="AK12" s="1153" t="s">
        <v>511</v>
      </c>
      <c r="AL12" s="1154"/>
      <c r="AM12" s="1154"/>
      <c r="AN12" s="1155"/>
      <c r="AO12" s="277" t="s">
        <v>512</v>
      </c>
      <c r="AP12" s="277" t="s">
        <v>512</v>
      </c>
      <c r="AQ12" s="278">
        <v>49</v>
      </c>
      <c r="AR12" s="279" t="s">
        <v>512</v>
      </c>
    </row>
    <row r="13" spans="1:46" ht="13.5" customHeight="1" x14ac:dyDescent="0.2">
      <c r="A13" s="259"/>
      <c r="AK13" s="1153" t="s">
        <v>513</v>
      </c>
      <c r="AL13" s="1154"/>
      <c r="AM13" s="1154"/>
      <c r="AN13" s="1155"/>
      <c r="AO13" s="277" t="s">
        <v>512</v>
      </c>
      <c r="AP13" s="277" t="s">
        <v>512</v>
      </c>
      <c r="AQ13" s="278">
        <v>2137</v>
      </c>
      <c r="AR13" s="279" t="s">
        <v>512</v>
      </c>
    </row>
    <row r="14" spans="1:46" ht="13.5" customHeight="1" x14ac:dyDescent="0.2">
      <c r="A14" s="259"/>
      <c r="AK14" s="1153" t="s">
        <v>514</v>
      </c>
      <c r="AL14" s="1154"/>
      <c r="AM14" s="1154"/>
      <c r="AN14" s="1155"/>
      <c r="AO14" s="277">
        <v>91919</v>
      </c>
      <c r="AP14" s="277">
        <v>621</v>
      </c>
      <c r="AQ14" s="278">
        <v>1241</v>
      </c>
      <c r="AR14" s="279">
        <v>-50</v>
      </c>
    </row>
    <row r="15" spans="1:46" ht="13.5" customHeight="1" x14ac:dyDescent="0.2">
      <c r="A15" s="259"/>
      <c r="AK15" s="1156" t="s">
        <v>515</v>
      </c>
      <c r="AL15" s="1157"/>
      <c r="AM15" s="1157"/>
      <c r="AN15" s="1158"/>
      <c r="AO15" s="277">
        <v>-531299</v>
      </c>
      <c r="AP15" s="277">
        <v>-3591</v>
      </c>
      <c r="AQ15" s="278">
        <v>-3809</v>
      </c>
      <c r="AR15" s="279">
        <v>-5.7</v>
      </c>
    </row>
    <row r="16" spans="1:46" ht="13.2" x14ac:dyDescent="0.2">
      <c r="A16" s="259"/>
      <c r="AK16" s="1156" t="s">
        <v>191</v>
      </c>
      <c r="AL16" s="1157"/>
      <c r="AM16" s="1157"/>
      <c r="AN16" s="1158"/>
      <c r="AO16" s="277">
        <v>9660925</v>
      </c>
      <c r="AP16" s="277">
        <v>65292</v>
      </c>
      <c r="AQ16" s="278">
        <v>63693</v>
      </c>
      <c r="AR16" s="279">
        <v>2.5</v>
      </c>
    </row>
    <row r="17" spans="1:46" ht="13.2" x14ac:dyDescent="0.2">
      <c r="A17" s="259"/>
    </row>
    <row r="18" spans="1:46" ht="13.2" x14ac:dyDescent="0.2">
      <c r="A18" s="259"/>
      <c r="AQ18" s="280"/>
      <c r="AR18" s="280"/>
    </row>
    <row r="19" spans="1:46" ht="13.2" x14ac:dyDescent="0.2">
      <c r="A19" s="259"/>
      <c r="AK19" s="255" t="s">
        <v>516</v>
      </c>
    </row>
    <row r="20" spans="1:46" ht="13.2" x14ac:dyDescent="0.2">
      <c r="A20" s="259"/>
      <c r="AK20" s="281"/>
      <c r="AL20" s="282"/>
      <c r="AM20" s="282"/>
      <c r="AN20" s="283"/>
      <c r="AO20" s="284" t="s">
        <v>517</v>
      </c>
      <c r="AP20" s="285" t="s">
        <v>518</v>
      </c>
      <c r="AQ20" s="286" t="s">
        <v>519</v>
      </c>
      <c r="AR20" s="287"/>
    </row>
    <row r="21" spans="1:46" s="260" customFormat="1" ht="13.2" x14ac:dyDescent="0.2">
      <c r="A21" s="288"/>
      <c r="AK21" s="1159" t="s">
        <v>520</v>
      </c>
      <c r="AL21" s="1160"/>
      <c r="AM21" s="1160"/>
      <c r="AN21" s="1161"/>
      <c r="AO21" s="289">
        <v>5.85</v>
      </c>
      <c r="AP21" s="290">
        <v>6.06</v>
      </c>
      <c r="AQ21" s="291">
        <v>-0.21</v>
      </c>
      <c r="AS21" s="292"/>
      <c r="AT21" s="288"/>
    </row>
    <row r="22" spans="1:46" s="260" customFormat="1" ht="13.2" x14ac:dyDescent="0.2">
      <c r="A22" s="288"/>
      <c r="AK22" s="1159" t="s">
        <v>521</v>
      </c>
      <c r="AL22" s="1160"/>
      <c r="AM22" s="1160"/>
      <c r="AN22" s="1161"/>
      <c r="AO22" s="293">
        <v>100.4</v>
      </c>
      <c r="AP22" s="294">
        <v>99.8</v>
      </c>
      <c r="AQ22" s="295">
        <v>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50" t="s">
        <v>522</v>
      </c>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c r="AO26" s="1150"/>
      <c r="AP26" s="1150"/>
      <c r="AQ26" s="1150"/>
      <c r="AR26" s="1150"/>
      <c r="AS26" s="1150"/>
    </row>
    <row r="27" spans="1:46" ht="13.2" x14ac:dyDescent="0.2">
      <c r="A27" s="300"/>
      <c r="AS27" s="255"/>
      <c r="AT27" s="255"/>
    </row>
    <row r="28" spans="1:46" ht="16.2" x14ac:dyDescent="0.2">
      <c r="A28" s="256" t="s">
        <v>523</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524</v>
      </c>
      <c r="AL29" s="260"/>
      <c r="AM29" s="260"/>
      <c r="AN29" s="260"/>
      <c r="AS29" s="302"/>
    </row>
    <row r="30" spans="1:46" ht="13.5" customHeight="1" x14ac:dyDescent="0.2">
      <c r="A30" s="259"/>
      <c r="AK30" s="262"/>
      <c r="AL30" s="263"/>
      <c r="AM30" s="263"/>
      <c r="AN30" s="264"/>
      <c r="AO30" s="1151" t="s">
        <v>503</v>
      </c>
      <c r="AP30" s="265"/>
      <c r="AQ30" s="266" t="s">
        <v>504</v>
      </c>
      <c r="AR30" s="267"/>
    </row>
    <row r="31" spans="1:46" ht="13.2" x14ac:dyDescent="0.2">
      <c r="A31" s="259"/>
      <c r="AK31" s="268"/>
      <c r="AL31" s="269"/>
      <c r="AM31" s="269"/>
      <c r="AN31" s="270"/>
      <c r="AO31" s="1152"/>
      <c r="AP31" s="271" t="s">
        <v>505</v>
      </c>
      <c r="AQ31" s="272" t="s">
        <v>506</v>
      </c>
      <c r="AR31" s="273" t="s">
        <v>507</v>
      </c>
    </row>
    <row r="32" spans="1:46" ht="27" customHeight="1" x14ac:dyDescent="0.2">
      <c r="A32" s="259"/>
      <c r="AK32" s="1167" t="s">
        <v>525</v>
      </c>
      <c r="AL32" s="1168"/>
      <c r="AM32" s="1168"/>
      <c r="AN32" s="1169"/>
      <c r="AO32" s="303">
        <v>1439678</v>
      </c>
      <c r="AP32" s="303">
        <v>9730</v>
      </c>
      <c r="AQ32" s="304">
        <v>26449</v>
      </c>
      <c r="AR32" s="305">
        <v>-63.2</v>
      </c>
    </row>
    <row r="33" spans="1:46" ht="13.5" customHeight="1" x14ac:dyDescent="0.2">
      <c r="A33" s="259"/>
      <c r="AK33" s="1167" t="s">
        <v>526</v>
      </c>
      <c r="AL33" s="1168"/>
      <c r="AM33" s="1168"/>
      <c r="AN33" s="1169"/>
      <c r="AO33" s="303" t="s">
        <v>512</v>
      </c>
      <c r="AP33" s="303" t="s">
        <v>512</v>
      </c>
      <c r="AQ33" s="304">
        <v>1</v>
      </c>
      <c r="AR33" s="305" t="s">
        <v>512</v>
      </c>
    </row>
    <row r="34" spans="1:46" ht="27" customHeight="1" x14ac:dyDescent="0.2">
      <c r="A34" s="259"/>
      <c r="AK34" s="1167" t="s">
        <v>527</v>
      </c>
      <c r="AL34" s="1168"/>
      <c r="AM34" s="1168"/>
      <c r="AN34" s="1169"/>
      <c r="AO34" s="303" t="s">
        <v>512</v>
      </c>
      <c r="AP34" s="303" t="s">
        <v>512</v>
      </c>
      <c r="AQ34" s="304">
        <v>29</v>
      </c>
      <c r="AR34" s="305" t="s">
        <v>512</v>
      </c>
    </row>
    <row r="35" spans="1:46" ht="27" customHeight="1" x14ac:dyDescent="0.2">
      <c r="A35" s="259"/>
      <c r="AK35" s="1167" t="s">
        <v>528</v>
      </c>
      <c r="AL35" s="1168"/>
      <c r="AM35" s="1168"/>
      <c r="AN35" s="1169"/>
      <c r="AO35" s="303">
        <v>416014</v>
      </c>
      <c r="AP35" s="303">
        <v>2812</v>
      </c>
      <c r="AQ35" s="304">
        <v>5448</v>
      </c>
      <c r="AR35" s="305">
        <v>-48.4</v>
      </c>
    </row>
    <row r="36" spans="1:46" ht="27" customHeight="1" x14ac:dyDescent="0.2">
      <c r="A36" s="259"/>
      <c r="AK36" s="1167" t="s">
        <v>529</v>
      </c>
      <c r="AL36" s="1168"/>
      <c r="AM36" s="1168"/>
      <c r="AN36" s="1169"/>
      <c r="AO36" s="303">
        <v>1196</v>
      </c>
      <c r="AP36" s="303">
        <v>8</v>
      </c>
      <c r="AQ36" s="304">
        <v>445</v>
      </c>
      <c r="AR36" s="305">
        <v>-98.2</v>
      </c>
    </row>
    <row r="37" spans="1:46" ht="13.5" customHeight="1" x14ac:dyDescent="0.2">
      <c r="A37" s="259"/>
      <c r="AK37" s="1167" t="s">
        <v>530</v>
      </c>
      <c r="AL37" s="1168"/>
      <c r="AM37" s="1168"/>
      <c r="AN37" s="1169"/>
      <c r="AO37" s="303">
        <v>381183</v>
      </c>
      <c r="AP37" s="303">
        <v>2576</v>
      </c>
      <c r="AQ37" s="304">
        <v>1095</v>
      </c>
      <c r="AR37" s="305">
        <v>135.30000000000001</v>
      </c>
    </row>
    <row r="38" spans="1:46" ht="27" customHeight="1" x14ac:dyDescent="0.2">
      <c r="A38" s="259"/>
      <c r="AK38" s="1170" t="s">
        <v>531</v>
      </c>
      <c r="AL38" s="1171"/>
      <c r="AM38" s="1171"/>
      <c r="AN38" s="1172"/>
      <c r="AO38" s="306" t="s">
        <v>512</v>
      </c>
      <c r="AP38" s="306" t="s">
        <v>512</v>
      </c>
      <c r="AQ38" s="307">
        <v>0</v>
      </c>
      <c r="AR38" s="295" t="s">
        <v>512</v>
      </c>
      <c r="AS38" s="302"/>
    </row>
    <row r="39" spans="1:46" ht="13.2" x14ac:dyDescent="0.2">
      <c r="A39" s="259"/>
      <c r="AK39" s="1170" t="s">
        <v>532</v>
      </c>
      <c r="AL39" s="1171"/>
      <c r="AM39" s="1171"/>
      <c r="AN39" s="1172"/>
      <c r="AO39" s="303">
        <v>-1127429</v>
      </c>
      <c r="AP39" s="303">
        <v>-7620</v>
      </c>
      <c r="AQ39" s="304">
        <v>-7113</v>
      </c>
      <c r="AR39" s="305">
        <v>7.1</v>
      </c>
      <c r="AS39" s="302"/>
    </row>
    <row r="40" spans="1:46" ht="27" customHeight="1" x14ac:dyDescent="0.2">
      <c r="A40" s="259"/>
      <c r="AK40" s="1167" t="s">
        <v>533</v>
      </c>
      <c r="AL40" s="1168"/>
      <c r="AM40" s="1168"/>
      <c r="AN40" s="1169"/>
      <c r="AO40" s="303">
        <v>-1430927</v>
      </c>
      <c r="AP40" s="303">
        <v>-9671</v>
      </c>
      <c r="AQ40" s="304">
        <v>-18923</v>
      </c>
      <c r="AR40" s="305">
        <v>-48.9</v>
      </c>
      <c r="AS40" s="302"/>
    </row>
    <row r="41" spans="1:46" ht="13.2" x14ac:dyDescent="0.2">
      <c r="A41" s="259"/>
      <c r="AK41" s="1173" t="s">
        <v>303</v>
      </c>
      <c r="AL41" s="1174"/>
      <c r="AM41" s="1174"/>
      <c r="AN41" s="1175"/>
      <c r="AO41" s="303">
        <v>-320285</v>
      </c>
      <c r="AP41" s="303">
        <v>-2165</v>
      </c>
      <c r="AQ41" s="304">
        <v>7431</v>
      </c>
      <c r="AR41" s="305">
        <v>-129.1</v>
      </c>
      <c r="AS41" s="302"/>
    </row>
    <row r="42" spans="1:46" ht="13.2" x14ac:dyDescent="0.2">
      <c r="A42" s="259"/>
      <c r="AK42" s="308" t="s">
        <v>534</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535</v>
      </c>
    </row>
    <row r="48" spans="1:46" ht="13.2" x14ac:dyDescent="0.2">
      <c r="A48" s="259"/>
      <c r="AK48" s="313" t="s">
        <v>536</v>
      </c>
      <c r="AL48" s="313"/>
      <c r="AM48" s="313"/>
      <c r="AN48" s="313"/>
      <c r="AO48" s="313"/>
      <c r="AP48" s="313"/>
      <c r="AQ48" s="314"/>
      <c r="AR48" s="313"/>
    </row>
    <row r="49" spans="1:44" ht="13.5" customHeight="1" x14ac:dyDescent="0.2">
      <c r="A49" s="259"/>
      <c r="AK49" s="315"/>
      <c r="AL49" s="316"/>
      <c r="AM49" s="1162" t="s">
        <v>503</v>
      </c>
      <c r="AN49" s="1164" t="s">
        <v>537</v>
      </c>
      <c r="AO49" s="1165"/>
      <c r="AP49" s="1165"/>
      <c r="AQ49" s="1165"/>
      <c r="AR49" s="1166"/>
    </row>
    <row r="50" spans="1:44" ht="13.2" x14ac:dyDescent="0.2">
      <c r="A50" s="259"/>
      <c r="AK50" s="317"/>
      <c r="AL50" s="318"/>
      <c r="AM50" s="1163"/>
      <c r="AN50" s="319" t="s">
        <v>538</v>
      </c>
      <c r="AO50" s="320" t="s">
        <v>539</v>
      </c>
      <c r="AP50" s="321" t="s">
        <v>540</v>
      </c>
      <c r="AQ50" s="322" t="s">
        <v>541</v>
      </c>
      <c r="AR50" s="323" t="s">
        <v>542</v>
      </c>
    </row>
    <row r="51" spans="1:44" ht="13.2" x14ac:dyDescent="0.2">
      <c r="A51" s="259"/>
      <c r="AK51" s="315" t="s">
        <v>543</v>
      </c>
      <c r="AL51" s="316"/>
      <c r="AM51" s="324">
        <v>6928809</v>
      </c>
      <c r="AN51" s="325">
        <v>47328</v>
      </c>
      <c r="AO51" s="326">
        <v>-8.9</v>
      </c>
      <c r="AP51" s="327">
        <v>43226</v>
      </c>
      <c r="AQ51" s="328">
        <v>1.3</v>
      </c>
      <c r="AR51" s="329">
        <v>-10.199999999999999</v>
      </c>
    </row>
    <row r="52" spans="1:44" ht="13.2" x14ac:dyDescent="0.2">
      <c r="A52" s="259"/>
      <c r="AK52" s="330"/>
      <c r="AL52" s="331" t="s">
        <v>544</v>
      </c>
      <c r="AM52" s="332">
        <v>5616051</v>
      </c>
      <c r="AN52" s="333">
        <v>38361</v>
      </c>
      <c r="AO52" s="334">
        <v>2.2000000000000002</v>
      </c>
      <c r="AP52" s="335">
        <v>22622</v>
      </c>
      <c r="AQ52" s="336">
        <v>-0.2</v>
      </c>
      <c r="AR52" s="337">
        <v>2.4</v>
      </c>
    </row>
    <row r="53" spans="1:44" ht="13.2" x14ac:dyDescent="0.2">
      <c r="A53" s="259"/>
      <c r="AK53" s="315" t="s">
        <v>545</v>
      </c>
      <c r="AL53" s="316"/>
      <c r="AM53" s="324">
        <v>7342101</v>
      </c>
      <c r="AN53" s="325">
        <v>49990</v>
      </c>
      <c r="AO53" s="326">
        <v>5.6</v>
      </c>
      <c r="AP53" s="327">
        <v>42836</v>
      </c>
      <c r="AQ53" s="328">
        <v>-0.9</v>
      </c>
      <c r="AR53" s="329">
        <v>6.5</v>
      </c>
    </row>
    <row r="54" spans="1:44" ht="13.2" x14ac:dyDescent="0.2">
      <c r="A54" s="259"/>
      <c r="AK54" s="330"/>
      <c r="AL54" s="331" t="s">
        <v>544</v>
      </c>
      <c r="AM54" s="332">
        <v>5372670</v>
      </c>
      <c r="AN54" s="333">
        <v>36581</v>
      </c>
      <c r="AO54" s="334">
        <v>-4.5999999999999996</v>
      </c>
      <c r="AP54" s="335">
        <v>22936</v>
      </c>
      <c r="AQ54" s="336">
        <v>1.4</v>
      </c>
      <c r="AR54" s="337">
        <v>-6</v>
      </c>
    </row>
    <row r="55" spans="1:44" ht="13.2" x14ac:dyDescent="0.2">
      <c r="A55" s="259"/>
      <c r="AK55" s="315" t="s">
        <v>546</v>
      </c>
      <c r="AL55" s="316"/>
      <c r="AM55" s="324">
        <v>3992277</v>
      </c>
      <c r="AN55" s="325">
        <v>27040</v>
      </c>
      <c r="AO55" s="326">
        <v>-45.9</v>
      </c>
      <c r="AP55" s="327">
        <v>39221</v>
      </c>
      <c r="AQ55" s="328">
        <v>-8.4</v>
      </c>
      <c r="AR55" s="329">
        <v>-37.5</v>
      </c>
    </row>
    <row r="56" spans="1:44" ht="13.2" x14ac:dyDescent="0.2">
      <c r="A56" s="259"/>
      <c r="AK56" s="330"/>
      <c r="AL56" s="331" t="s">
        <v>544</v>
      </c>
      <c r="AM56" s="332">
        <v>3192319</v>
      </c>
      <c r="AN56" s="333">
        <v>21622</v>
      </c>
      <c r="AO56" s="334">
        <v>-40.9</v>
      </c>
      <c r="AP56" s="335">
        <v>24821</v>
      </c>
      <c r="AQ56" s="336">
        <v>8.1999999999999993</v>
      </c>
      <c r="AR56" s="337">
        <v>-49.1</v>
      </c>
    </row>
    <row r="57" spans="1:44" ht="13.2" x14ac:dyDescent="0.2">
      <c r="A57" s="259"/>
      <c r="AK57" s="315" t="s">
        <v>547</v>
      </c>
      <c r="AL57" s="316"/>
      <c r="AM57" s="324">
        <v>6348236</v>
      </c>
      <c r="AN57" s="325">
        <v>42886</v>
      </c>
      <c r="AO57" s="326">
        <v>58.6</v>
      </c>
      <c r="AP57" s="327">
        <v>38566</v>
      </c>
      <c r="AQ57" s="328">
        <v>-1.7</v>
      </c>
      <c r="AR57" s="329">
        <v>60.3</v>
      </c>
    </row>
    <row r="58" spans="1:44" ht="13.2" x14ac:dyDescent="0.2">
      <c r="A58" s="259"/>
      <c r="AK58" s="330"/>
      <c r="AL58" s="331" t="s">
        <v>544</v>
      </c>
      <c r="AM58" s="332">
        <v>5757214</v>
      </c>
      <c r="AN58" s="333">
        <v>38894</v>
      </c>
      <c r="AO58" s="334">
        <v>79.900000000000006</v>
      </c>
      <c r="AP58" s="335">
        <v>24059</v>
      </c>
      <c r="AQ58" s="336">
        <v>-3.1</v>
      </c>
      <c r="AR58" s="337">
        <v>83</v>
      </c>
    </row>
    <row r="59" spans="1:44" ht="13.2" x14ac:dyDescent="0.2">
      <c r="A59" s="259"/>
      <c r="AK59" s="315" t="s">
        <v>548</v>
      </c>
      <c r="AL59" s="316"/>
      <c r="AM59" s="324">
        <v>5851115</v>
      </c>
      <c r="AN59" s="325">
        <v>39544</v>
      </c>
      <c r="AO59" s="326">
        <v>-7.8</v>
      </c>
      <c r="AP59" s="327">
        <v>35156</v>
      </c>
      <c r="AQ59" s="328">
        <v>-8.8000000000000007</v>
      </c>
      <c r="AR59" s="329">
        <v>1</v>
      </c>
    </row>
    <row r="60" spans="1:44" ht="13.2" x14ac:dyDescent="0.2">
      <c r="A60" s="259"/>
      <c r="AK60" s="330"/>
      <c r="AL60" s="331" t="s">
        <v>544</v>
      </c>
      <c r="AM60" s="332">
        <v>5106782</v>
      </c>
      <c r="AN60" s="333">
        <v>34514</v>
      </c>
      <c r="AO60" s="334">
        <v>-11.3</v>
      </c>
      <c r="AP60" s="335">
        <v>22430</v>
      </c>
      <c r="AQ60" s="336">
        <v>-6.8</v>
      </c>
      <c r="AR60" s="337">
        <v>-4.5</v>
      </c>
    </row>
    <row r="61" spans="1:44" ht="13.2" x14ac:dyDescent="0.2">
      <c r="A61" s="259"/>
      <c r="AK61" s="315" t="s">
        <v>549</v>
      </c>
      <c r="AL61" s="338"/>
      <c r="AM61" s="324">
        <v>6092508</v>
      </c>
      <c r="AN61" s="325">
        <v>41358</v>
      </c>
      <c r="AO61" s="326">
        <v>0.3</v>
      </c>
      <c r="AP61" s="327">
        <v>39801</v>
      </c>
      <c r="AQ61" s="339">
        <v>-3.7</v>
      </c>
      <c r="AR61" s="329">
        <v>4</v>
      </c>
    </row>
    <row r="62" spans="1:44" ht="13.2" x14ac:dyDescent="0.2">
      <c r="A62" s="259"/>
      <c r="AK62" s="330"/>
      <c r="AL62" s="331" t="s">
        <v>544</v>
      </c>
      <c r="AM62" s="332">
        <v>5009007</v>
      </c>
      <c r="AN62" s="333">
        <v>33994</v>
      </c>
      <c r="AO62" s="334">
        <v>5.0999999999999996</v>
      </c>
      <c r="AP62" s="335">
        <v>23374</v>
      </c>
      <c r="AQ62" s="336">
        <v>-0.1</v>
      </c>
      <c r="AR62" s="337">
        <v>5.2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1w93Jw/PCjPLY+leAv3zsQlLYZzxV0sZrHmZrcHLfnpdwq2+/LpRN9CmBqc3WqWbhHBEVYrYZK1QQHZaXlTFxw==" saltValue="LlrETYkIh4WpItyyAx1g/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58"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551</v>
      </c>
    </row>
    <row r="121" spans="125:125" ht="13.5" hidden="1" customHeight="1" x14ac:dyDescent="0.2">
      <c r="DU121" s="253"/>
    </row>
  </sheetData>
  <sheetProtection algorithmName="SHA-512" hashValue="HkkovDvU+j2LUXyxZlo/e8VJxZPsGpJpdDJYNt03sriFp7/YS4w+HaqEWHQCS1GzWU3c9d1MIbadIZvI5H3Bqg==" saltValue="d+LOvyUQZOOIP5KGTyWpp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4"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552</v>
      </c>
    </row>
  </sheetData>
  <sheetProtection algorithmName="SHA-512" hashValue="mmaSyzRp47TaAQp4CDTjMTQqQ9opfI9+ZWxxMBOwZ3dtwys33V5UVDOuTnwaaY11n0UEe0Xwb21MDqeKmH7ehg==" saltValue="9W5XdxB1J34qc4MTynaBN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2">
      <c r="B47" s="10"/>
      <c r="C47" s="1176" t="s">
        <v>3</v>
      </c>
      <c r="D47" s="1176"/>
      <c r="E47" s="1177"/>
      <c r="F47" s="11">
        <v>14.63</v>
      </c>
      <c r="G47" s="12">
        <v>14.67</v>
      </c>
      <c r="H47" s="12">
        <v>13.86</v>
      </c>
      <c r="I47" s="12">
        <v>14.37</v>
      </c>
      <c r="J47" s="13">
        <v>13.45</v>
      </c>
    </row>
    <row r="48" spans="2:10" ht="57.75" customHeight="1" x14ac:dyDescent="0.2">
      <c r="B48" s="14"/>
      <c r="C48" s="1178" t="s">
        <v>4</v>
      </c>
      <c r="D48" s="1178"/>
      <c r="E48" s="1179"/>
      <c r="F48" s="15">
        <v>6.63</v>
      </c>
      <c r="G48" s="16">
        <v>6.71</v>
      </c>
      <c r="H48" s="16">
        <v>9.93</v>
      </c>
      <c r="I48" s="16">
        <v>9.1300000000000008</v>
      </c>
      <c r="J48" s="17">
        <v>8.9</v>
      </c>
    </row>
    <row r="49" spans="2:10" ht="57.75" customHeight="1" thickBot="1" x14ac:dyDescent="0.25">
      <c r="B49" s="18"/>
      <c r="C49" s="1180" t="s">
        <v>5</v>
      </c>
      <c r="D49" s="1180"/>
      <c r="E49" s="1181"/>
      <c r="F49" s="19" t="s">
        <v>558</v>
      </c>
      <c r="G49" s="20">
        <v>0.06</v>
      </c>
      <c r="H49" s="20">
        <v>3.13</v>
      </c>
      <c r="I49" s="20" t="s">
        <v>559</v>
      </c>
      <c r="J49" s="21">
        <v>0.36</v>
      </c>
    </row>
    <row r="50" spans="2:10" ht="13.2" x14ac:dyDescent="0.2"/>
  </sheetData>
  <sheetProtection algorithmName="SHA-512" hashValue="uQTLoGFe/z6JdBCS66xywY43wRvnJBGak/45TauGEPbapQXfsGRP0EeAyeOYSAvht0q5p870oMvxp2R1NzApLg==" saltValue="5n7DrmRrshUDM7hBBfh3m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2024-09-12T10:41:56Z</cp:lastPrinted>
  <dcterms:created xsi:type="dcterms:W3CDTF">2024-02-05T00:53:35Z</dcterms:created>
  <dcterms:modified xsi:type="dcterms:W3CDTF">2025-09-28T07:09:52Z</dcterms:modified>
  <cp:category/>
</cp:coreProperties>
</file>