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962806E7-CC91-4AFE-A423-EC0B37E506A5}"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C38" i="10"/>
  <c r="BE37" i="10"/>
  <c r="AM37" i="10"/>
  <c r="C37" i="10"/>
  <c r="BE36" i="10"/>
  <c r="AM36" i="10"/>
  <c r="C36" i="10"/>
  <c r="BE35" i="10"/>
  <c r="AM35" i="10"/>
  <c r="C35" i="10"/>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U38" i="10" s="1"/>
  <c r="AM34" i="10"/>
  <c r="BW34" i="10" s="1"/>
  <c r="BW35" i="10" s="1"/>
  <c r="BW36" i="10" s="1"/>
  <c r="BW37" i="10" s="1"/>
  <c r="BW38" i="10" s="1"/>
  <c r="BW39" i="10" s="1"/>
  <c r="CO34" i="10" l="1"/>
  <c r="CO35" i="10" s="1"/>
  <c r="CO36" i="10" s="1"/>
  <c r="CO37" i="10" s="1"/>
</calcChain>
</file>

<file path=xl/sharedStrings.xml><?xml version="1.0" encoding="utf-8"?>
<sst xmlns="http://schemas.openxmlformats.org/spreadsheetml/2006/main" count="1112" uniqueCount="608">
  <si>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</si>
  <si>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</si>
  <si>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</si>
  <si>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</si>
  <si>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</si>
  <si>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</si>
  <si>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</si>
  <si>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</si>
  <si>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</si>
  <si>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</si>
  <si>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</si>
  <si>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</si>
  <si>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</si>
  <si>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</si>
  <si>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</si>
  <si>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</si>
  <si>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</si>
  <si>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</si>
  <si>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</si>
  <si>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</si>
  <si>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</si>
  <si>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</si>
  <si>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</si>
  <si>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</si>
  <si>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</si>
  <si>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</si>
  <si>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</si>
  <si>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</si>
  <si>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</si>
  <si>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</si>
  <si>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</si>
  <si>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</si>
  <si>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</si>
  <si>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</si>
  <si>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</si>
  <si>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</si>
  <si>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</si>
  <si>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</si>
  <si>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</si>
  <si>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</si>
  <si>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</si>
  <si>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</si>
  <si>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</si>
  <si>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</si>
  <si>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</si>
  <si>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</si>
  <si>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</si>
  <si>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</si>
  <si>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</si>
  <si>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</si>
  <si>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</si>
  <si>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</si>
  <si>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</si>
  <si>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</si>
  <si>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</si>
  <si>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</si>
  <si>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</si>
  <si>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</si>
  <si>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</si>
  <si>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</si>
  <si>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</si>
  <si>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</si>
  <si>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</si>
  <si>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</si>
  <si>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</si>
  <si>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</si>
  <si>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</si>
  <si>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</si>
  <si>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</si>
  <si>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</si>
  <si>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</si>
  <si>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</si>
  <si>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</si>
  <si>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</si>
  <si>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</si>
  <si>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</si>
  <si>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</si>
  <si>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</si>
  <si>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</si>
  <si>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</si>
  <si>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</si>
  <si>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</si>
  <si>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</si>
  <si>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</si>
  <si>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</si>
  <si>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</si>
  <si>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</si>
  <si>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</si>
  <si>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</si>
  <si>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</si>
  <si>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</si>
  <si>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</si>
  <si>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</si>
  <si>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</si>
  <si>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</si>
  <si>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</si>
  <si>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</si>
  <si>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</si>
  <si>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</si>
  <si>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立川市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</si>
  <si>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</si>
  <si>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</si>
  <si>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</si>
  <si>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</si>
  <si>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</si>
  <si>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</si>
  <si>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</si>
  <si>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</si>
  <si>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</si>
  <si>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</si>
  <si>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</si>
  <si>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</si>
  <si>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</si>
  <si>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</si>
  <si>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</si>
  <si>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</si>
  <si>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</si>
  <si>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</si>
  <si>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</si>
  <si>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</si>
  <si>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</si>
  <si>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</si>
  <si>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</si>
  <si>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</si>
  <si>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</si>
  <si>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</si>
  <si>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</si>
  <si>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</si>
  <si>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</si>
  <si>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</si>
  <si>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</si>
  <si>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</si>
  <si>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</si>
  <si>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</si>
  <si>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</si>
  <si>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</si>
  <si>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</si>
  <si>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</si>
  <si>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</si>
  <si>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</si>
  <si>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</si>
  <si>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</si>
  <si>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</si>
  <si>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</si>
  <si>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</si>
  <si>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</si>
  <si>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</si>
  <si>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</si>
  <si>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</si>
  <si>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</si>
  <si>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</si>
  <si>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</si>
  <si>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</si>
  <si>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</si>
  <si>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</si>
  <si>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</si>
  <si>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</si>
  <si>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</si>
  <si>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</si>
  <si>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</si>
  <si>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</si>
  <si>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</si>
  <si>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</si>
  <si>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</si>
  <si>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</si>
  <si>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</si>
  <si>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</si>
  <si>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</si>
  <si>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</si>
  <si>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</si>
  <si>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</si>
  <si>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</si>
  <si>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</si>
  <si>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</si>
  <si>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</si>
  <si>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</si>
  <si>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</si>
  <si>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</si>
  <si>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</si>
  <si>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</si>
  <si>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</si>
  <si>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</si>
  <si>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</si>
  <si>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</si>
  <si>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</si>
  <si>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</si>
  <si>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</si>
  <si>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</si>
  <si>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</si>
  <si>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</si>
  <si>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</si>
  <si>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</si>
  <si>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</si>
  <si>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</si>
  <si>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</si>
  <si>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</si>
  <si>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</si>
  <si>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</si>
  <si>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</si>
  <si>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</si>
  <si>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</si>
  <si>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</si>
  <si>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</si>
  <si>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</si>
  <si>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</si>
  <si>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</si>
  <si>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</si>
  <si>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</si>
  <si>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</si>
  <si>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</si>
  <si>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</si>
  <si>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</si>
  <si>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</si>
  <si>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</si>
  <si>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東京都立川市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</si>
  <si>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</si>
  <si>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</si>
  <si>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</si>
  <si>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</si>
  <si>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</si>
  <si>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</si>
  <si>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</si>
  <si>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</si>
  <si>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</si>
  <si>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</si>
  <si>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</si>
  <si>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</si>
  <si>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</si>
  <si>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</si>
  <si>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</si>
  <si>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</si>
  <si>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</si>
  <si>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</si>
  <si>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</si>
  <si>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</si>
  <si>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</si>
  <si>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</si>
  <si>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</si>
  <si>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</si>
  <si>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</si>
  <si>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</si>
  <si>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</si>
  <si>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</si>
  <si>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</si>
  <si>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</si>
  <si>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</si>
  <si>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</si>
  <si>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</si>
  <si>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</si>
  <si>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</si>
  <si>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t>
    <phoneticPr fontId="5"/>
  </si>
  <si>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</si>
  <si>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</si>
  <si>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</si>
  <si>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</si>
  <si>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</si>
  <si>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</si>
  <si>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</si>
  <si>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</si>
  <si>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</si>
  <si>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</si>
  <si>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</si>
  <si>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</si>
  <si>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</si>
  <si>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</si>
  <si>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</si>
  <si>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</si>
  <si>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</si>
  <si>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</si>
  <si>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</si>
  <si>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</si>
  <si>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</si>
  <si>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</si>
  <si>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</si>
  <si>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</si>
  <si>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</si>
  <si>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</si>
  <si>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</si>
  <si>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</si>
  <si>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</si>
  <si>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</si>
  <si>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</si>
  <si>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</si>
  <si>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</si>
  <si>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</si>
  <si>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</si>
  <si>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</si>
  <si>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</si>
  <si>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</si>
  <si>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</si>
  <si>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</si>
  <si>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</si>
  <si>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</si>
  <si>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</si>
  <si>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</si>
  <si>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</si>
  <si>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</si>
  <si>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</si>
  <si>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</si>
  <si>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</si>
  <si>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</si>
  <si>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</si>
  <si>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</si>
  <si>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</si>
  <si>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</si>
  <si>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</si>
  <si>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</si>
  <si>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</si>
  <si>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</si>
  <si>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</si>
  <si>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</si>
  <si>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</si>
  <si>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</si>
  <si>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</si>
  <si>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</si>
  <si>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</si>
  <si>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</si>
  <si>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</si>
  <si>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</si>
  <si>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</si>
  <si>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</si>
  <si>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</si>
  <si>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</si>
  <si>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</si>
  <si>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</si>
  <si>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</si>
  <si>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</si>
  <si>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</si>
  <si>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</si>
  <si>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</si>
  <si>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</si>
  <si>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</si>
  <si>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</si>
  <si>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</si>
  <si>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</si>
  <si>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</si>
  <si>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</si>
  <si>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</si>
  <si>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</si>
  <si>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</si>
  <si>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</si>
  <si>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</si>
  <si>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</si>
  <si>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</si>
  <si>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</si>
  <si>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</si>
  <si>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</si>
  <si>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</si>
  <si>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</si>
  <si>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</si>
  <si>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</si>
  <si>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</si>
  <si>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</si>
  <si>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</si>
  <si>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</si>
  <si>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</si>
  <si>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</si>
  <si>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</si>
  <si>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</si>
  <si>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</si>
  <si>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</si>
  <si>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</si>
  <si>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</si>
  <si>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</si>
  <si>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</si>
  <si>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</si>
  <si>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東京都立川市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</si>
  <si>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</si>
  <si>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</si>
  <si>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</si>
  <si>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</si>
  <si>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</si>
  <si>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</si>
  <si>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</si>
  <si>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</si>
  <si>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</si>
  <si>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</si>
  <si>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</si>
  <si>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</si>
  <si>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</si>
  <si>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</si>
  <si>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</si>
  <si>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</si>
  <si>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</si>
  <si>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</si>
  <si>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</si>
  <si>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</si>
  <si>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</si>
  <si>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</si>
  <si>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</si>
  <si>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</si>
  <si>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</si>
  <si>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</si>
  <si>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</si>
  <si>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</si>
  <si>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</si>
  <si>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</si>
  <si>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</si>
  <si>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</si>
  <si>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</si>
  <si>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</si>
  <si>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</si>
  <si>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</si>
  <si>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</si>
  <si>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駐車場事業</t>
    <phoneticPr fontId="5"/>
  </si>
  <si>
    <t>競輪事業</t>
    <phoneticPr fontId="5"/>
  </si>
  <si>
    <t>下水道事業</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</si>
  <si>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</si>
  <si>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</si>
  <si>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</si>
  <si>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</si>
  <si>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</si>
  <si>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</si>
  <si>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</si>
  <si>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</si>
  <si>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</si>
  <si>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</si>
  <si>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</si>
  <si>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</si>
  <si>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</si>
  <si>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</si>
  <si>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</si>
  <si>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</si>
  <si>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</si>
  <si>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</si>
  <si>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</si>
  <si>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</si>
  <si>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</si>
  <si>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</si>
  <si>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</si>
  <si>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</si>
  <si>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</si>
  <si>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</si>
  <si>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</si>
  <si>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</si>
  <si>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</si>
  <si>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</si>
  <si>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</si>
  <si>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</si>
  <si>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</si>
  <si>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</si>
  <si>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</si>
  <si>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</si>
  <si>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</si>
  <si>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</si>
  <si>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</si>
  <si>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</si>
  <si>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</si>
  <si>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</si>
  <si>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</si>
  <si>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</si>
  <si>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</si>
  <si>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</si>
  <si>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</si>
  <si>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</si>
  <si>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</si>
  <si>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</si>
  <si>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</si>
  <si>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</si>
  <si>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</si>
  <si>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</si>
  <si>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</si>
  <si>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</si>
  <si>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</si>
  <si>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</si>
  <si>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</si>
  <si>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</si>
  <si>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</si>
  <si>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</si>
  <si>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</si>
  <si>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</si>
  <si>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</si>
  <si>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</si>
  <si>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</si>
  <si>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</si>
  <si>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競輪事業</t>
    <phoneticPr fontId="5"/>
  </si>
  <si>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</si>
  <si>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</si>
  <si>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</si>
  <si>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</si>
  <si>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</si>
  <si>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</si>
  <si>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</si>
  <si>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</si>
  <si>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</si>
  <si>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</si>
  <si>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</si>
  <si>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</si>
  <si>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</si>
  <si>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</si>
  <si>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</si>
  <si>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</si>
  <si>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</si>
  <si>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</si>
  <si>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</si>
  <si>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</si>
  <si>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</si>
  <si>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</si>
  <si>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</si>
  <si>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</si>
  <si>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</si>
  <si>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</si>
  <si>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</si>
  <si>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</si>
  <si>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</si>
  <si>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</si>
  <si>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</si>
  <si>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</si>
  <si>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</si>
  <si>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</si>
  <si>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</si>
  <si>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</si>
  <si>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</si>
  <si>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</si>
  <si>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</si>
  <si>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</si>
  <si>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</si>
  <si>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</si>
  <si>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</si>
  <si>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</si>
  <si>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</si>
  <si>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</si>
  <si>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</si>
  <si>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</si>
  <si>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</si>
  <si>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</si>
  <si>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</si>
  <si>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</si>
  <si>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</si>
  <si>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</si>
  <si>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</si>
  <si>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</si>
  <si>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</si>
  <si>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</si>
  <si>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</si>
  <si>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</si>
  <si>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</si>
  <si>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</si>
  <si>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</si>
  <si>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</si>
  <si>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</si>
  <si>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</si>
  <si>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</si>
  <si>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</si>
  <si>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</si>
  <si>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</si>
  <si>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</si>
  <si>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</si>
  <si>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</si>
  <si>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</si>
  <si>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</si>
  <si>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</si>
  <si>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</si>
  <si>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</si>
  <si>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</si>
  <si>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</si>
  <si>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</si>
  <si>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</si>
  <si>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</si>
  <si>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</si>
  <si>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</si>
  <si>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</si>
  <si>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0.73</t>
  </si>
  <si>
    <t>一般会計</t>
  </si>
  <si>
    <t>下水道事業</t>
  </si>
  <si>
    <t>介護保険事業</t>
  </si>
  <si>
    <t>競輪事業</t>
  </si>
  <si>
    <t>国民健康保険事業</t>
  </si>
  <si>
    <t>後期高齢者医療事業</t>
  </si>
  <si>
    <t>駐車場事業</t>
  </si>
  <si>
    <t>その他会計（赤字）</t>
  </si>
  <si>
    <t>その他会計（黒字）</t>
  </si>
  <si>
    <t>（百万円）</t>
    <phoneticPr fontId="5"/>
  </si>
  <si>
    <t>H30</t>
    <phoneticPr fontId="5"/>
  </si>
  <si>
    <t>R01</t>
    <phoneticPr fontId="5"/>
  </si>
  <si>
    <t>R02</t>
    <phoneticPr fontId="5"/>
  </si>
  <si>
    <t>R03</t>
    <phoneticPr fontId="5"/>
  </si>
  <si>
    <t>R04</t>
    <phoneticPr fontId="5"/>
  </si>
  <si>
    <t>立川市地域文化振興財団</t>
  </si>
  <si>
    <t>立川都市センター</t>
  </si>
  <si>
    <t>立川市土地開発公社</t>
  </si>
  <si>
    <t>多摩都市モノレール株式会社</t>
  </si>
  <si>
    <t>○</t>
    <phoneticPr fontId="2"/>
  </si>
  <si>
    <t>-</t>
    <phoneticPr fontId="2"/>
  </si>
  <si>
    <t>東京たま広域資源循環組合</t>
  </si>
  <si>
    <t>東京市町村総合事務組合（一般会計）</t>
  </si>
  <si>
    <t>東京市町村総合事務組合（交通災害共済事業特別会計）</t>
  </si>
  <si>
    <t>立川・昭島・国立聖苑組合</t>
  </si>
  <si>
    <t>東京都後期高齢者医療広域連合（一般会計）</t>
  </si>
  <si>
    <t>東京都後期高齢者医療広域連合
（後期高齢者医療特別会計）</t>
  </si>
  <si>
    <t>-</t>
    <phoneticPr fontId="2"/>
  </si>
  <si>
    <t>公共施設整備基金</t>
  </si>
  <si>
    <t>清掃工場建設等基金</t>
  </si>
  <si>
    <t>新型コロナウイルス感染症対策基金</t>
    <phoneticPr fontId="2"/>
  </si>
  <si>
    <t>鉄道連続立体交差化整備基金</t>
    <rPh sb="0" eb="2">
      <t>テツドウ</t>
    </rPh>
    <rPh sb="2" eb="4">
      <t>レンゾク</t>
    </rPh>
    <rPh sb="4" eb="6">
      <t>リッタイ</t>
    </rPh>
    <rPh sb="6" eb="8">
      <t>コウサ</t>
    </rPh>
    <rPh sb="8" eb="9">
      <t>カ</t>
    </rPh>
    <rPh sb="9" eb="11">
      <t>セイビ</t>
    </rPh>
    <rPh sb="11" eb="13">
      <t>キキン</t>
    </rPh>
    <phoneticPr fontId="5"/>
  </si>
  <si>
    <t>地域づくり振興基金</t>
    <rPh sb="0" eb="2">
      <t>チイキ</t>
    </rPh>
    <rPh sb="5" eb="7">
      <t>シンコウ</t>
    </rPh>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</si>
  <si>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</si>
  <si>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</si>
  <si>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</si>
  <si>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新たな市債の発行を当該年度の元利償還額以下に抑制するルールにより、将来負担比率はマイナスが続いているが、今後は、公共施設再編個別計画に基づく施設整備に伴い増加することが予想されるため、有形固定資産減価償却率と合わせて、動向を注視していく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</si>
  <si>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</si>
  <si>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</si>
  <si>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</si>
  <si>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</si>
  <si>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</si>
  <si>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</si>
  <si>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新たな市債の発行を当該年度の元利償還額以下に抑制するルールにより、将来負担比率はマイナスが続いているが、今後は、公共施設再編個別計画に基づく施設整備に伴い増加することが予想されるため、実質公債費比率と合わせて、動向を注視していく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</si>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</sst>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33173</c:v>
                </c:pt>
                <c:pt idx="1">
                  <c:v>37644</c:v>
                </c:pt>
                <c:pt idx="2">
                  <c:v>39221</c:v>
                </c:pt>
                <c:pt idx="3">
                  <c:v>38566</c:v>
                </c:pt>
                <c:pt idx="4">
                  <c:v>35156</c:v>
                </c:pt>
              </c:numCache>
            </c:numRef>
          </c:val>
          <c:smooth val="0"/>
          <c:extLst>
            <c:ext xmlns:c16="http://schemas.microsoft.com/office/drawing/2014/chart" uri="{C3380CC4-5D6E-409C-BE32-E72D297353CC}">
              <c16:uniqueId val="{00000000-011D-40BB-AE94-00D7DD45AB0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31364</c:v>
                </c:pt>
                <c:pt idx="1">
                  <c:v>34668</c:v>
                </c:pt>
                <c:pt idx="2">
                  <c:v>46126</c:v>
                </c:pt>
                <c:pt idx="3">
                  <c:v>48412</c:v>
                </c:pt>
                <c:pt idx="4">
                  <c:v>78080</c:v>
                </c:pt>
              </c:numCache>
            </c:numRef>
          </c:val>
          <c:smooth val="0"/>
          <c:extLst>
            <c:ext xmlns:c16="http://schemas.microsoft.com/office/drawing/2014/chart" uri="{C3380CC4-5D6E-409C-BE32-E72D297353CC}">
              <c16:uniqueId val="{00000001-011D-40BB-AE94-00D7DD45AB0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9.19</c:v>
                </c:pt>
                <c:pt idx="1">
                  <c:v>10.49</c:v>
                </c:pt>
                <c:pt idx="2">
                  <c:v>12.73</c:v>
                </c:pt>
                <c:pt idx="3">
                  <c:v>16.04</c:v>
                </c:pt>
                <c:pt idx="4">
                  <c:v>11.9</c:v>
                </c:pt>
              </c:numCache>
            </c:numRef>
          </c:val>
          <c:extLst>
            <c:ext xmlns:c16="http://schemas.microsoft.com/office/drawing/2014/chart" uri="{C3380CC4-5D6E-409C-BE32-E72D297353CC}">
              <c16:uniqueId val="{00000000-704E-44CB-BEAB-3362BF7E5DC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25.9</c:v>
                </c:pt>
                <c:pt idx="1">
                  <c:v>25.62</c:v>
                </c:pt>
                <c:pt idx="2">
                  <c:v>24.69</c:v>
                </c:pt>
                <c:pt idx="3">
                  <c:v>25.53</c:v>
                </c:pt>
                <c:pt idx="4">
                  <c:v>25.99</c:v>
                </c:pt>
              </c:numCache>
            </c:numRef>
          </c:val>
          <c:extLst>
            <c:ext xmlns:c16="http://schemas.microsoft.com/office/drawing/2014/chart" uri="{C3380CC4-5D6E-409C-BE32-E72D297353CC}">
              <c16:uniqueId val="{00000001-704E-44CB-BEAB-3362BF7E5DC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5.5</c:v>
                </c:pt>
                <c:pt idx="1">
                  <c:v>1.41</c:v>
                </c:pt>
                <c:pt idx="2">
                  <c:v>1.96</c:v>
                </c:pt>
                <c:pt idx="3">
                  <c:v>2.88</c:v>
                </c:pt>
                <c:pt idx="4">
                  <c:v>-0.73</c:v>
                </c:pt>
              </c:numCache>
            </c:numRef>
          </c:val>
          <c:smooth val="0"/>
          <c:extLst>
            <c:ext xmlns:c16="http://schemas.microsoft.com/office/drawing/2014/chart" uri="{C3380CC4-5D6E-409C-BE32-E72D297353CC}">
              <c16:uniqueId val="{00000002-704E-44CB-BEAB-3362BF7E5DC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EE0-47FC-90D7-08105297A51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EE0-47FC-90D7-08105297A51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EE0-47FC-90D7-08105297A512}"/>
            </c:ext>
          </c:extLst>
        </c:ser>
        <c:ser>
          <c:idx val="3"/>
          <c:order val="3"/>
          <c:tx>
            <c:strRef>
              <c:f>データシート!$A$30</c:f>
              <c:strCache>
                <c:ptCount val="1"/>
                <c:pt idx="0">
                  <c:v>駐車場事業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0.01</c:v>
                </c:pt>
                <c:pt idx="2">
                  <c:v>#N/A</c:v>
                </c:pt>
                <c:pt idx="3">
                  <c:v>0.05</c:v>
                </c:pt>
                <c:pt idx="4">
                  <c:v>#N/A</c:v>
                </c:pt>
                <c:pt idx="5">
                  <c:v>0.03</c:v>
                </c:pt>
                <c:pt idx="6">
                  <c:v>#N/A</c:v>
                </c:pt>
                <c:pt idx="7">
                  <c:v>0.03</c:v>
                </c:pt>
                <c:pt idx="8">
                  <c:v>#N/A</c:v>
                </c:pt>
                <c:pt idx="9">
                  <c:v>0.02</c:v>
                </c:pt>
              </c:numCache>
            </c:numRef>
          </c:val>
          <c:extLst>
            <c:ext xmlns:c16="http://schemas.microsoft.com/office/drawing/2014/chart" uri="{C3380CC4-5D6E-409C-BE32-E72D297353CC}">
              <c16:uniqueId val="{00000003-8EE0-47FC-90D7-08105297A512}"/>
            </c:ext>
          </c:extLst>
        </c:ser>
        <c:ser>
          <c:idx val="4"/>
          <c:order val="4"/>
          <c:tx>
            <c:strRef>
              <c:f>データシート!$A$31</c:f>
              <c:strCache>
                <c:ptCount val="1"/>
                <c:pt idx="0">
                  <c:v>後期高齢者医療事業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0.03</c:v>
                </c:pt>
                <c:pt idx="2">
                  <c:v>#N/A</c:v>
                </c:pt>
                <c:pt idx="3">
                  <c:v>0.01</c:v>
                </c:pt>
                <c:pt idx="4">
                  <c:v>#N/A</c:v>
                </c:pt>
                <c:pt idx="5">
                  <c:v>0.05</c:v>
                </c:pt>
                <c:pt idx="6">
                  <c:v>#N/A</c:v>
                </c:pt>
                <c:pt idx="7">
                  <c:v>0.04</c:v>
                </c:pt>
                <c:pt idx="8">
                  <c:v>#N/A</c:v>
                </c:pt>
                <c:pt idx="9">
                  <c:v>0.05</c:v>
                </c:pt>
              </c:numCache>
            </c:numRef>
          </c:val>
          <c:extLst>
            <c:ext xmlns:c16="http://schemas.microsoft.com/office/drawing/2014/chart" uri="{C3380CC4-5D6E-409C-BE32-E72D297353CC}">
              <c16:uniqueId val="{00000004-8EE0-47FC-90D7-08105297A512}"/>
            </c:ext>
          </c:extLst>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0.33</c:v>
                </c:pt>
                <c:pt idx="2">
                  <c:v>#N/A</c:v>
                </c:pt>
                <c:pt idx="3">
                  <c:v>0.42</c:v>
                </c:pt>
                <c:pt idx="4">
                  <c:v>#N/A</c:v>
                </c:pt>
                <c:pt idx="5">
                  <c:v>0.65</c:v>
                </c:pt>
                <c:pt idx="6">
                  <c:v>#N/A</c:v>
                </c:pt>
                <c:pt idx="7">
                  <c:v>0.57999999999999996</c:v>
                </c:pt>
                <c:pt idx="8">
                  <c:v>#N/A</c:v>
                </c:pt>
                <c:pt idx="9">
                  <c:v>0.23</c:v>
                </c:pt>
              </c:numCache>
            </c:numRef>
          </c:val>
          <c:extLst>
            <c:ext xmlns:c16="http://schemas.microsoft.com/office/drawing/2014/chart" uri="{C3380CC4-5D6E-409C-BE32-E72D297353CC}">
              <c16:uniqueId val="{00000005-8EE0-47FC-90D7-08105297A512}"/>
            </c:ext>
          </c:extLst>
        </c:ser>
        <c:ser>
          <c:idx val="6"/>
          <c:order val="6"/>
          <c:tx>
            <c:strRef>
              <c:f>データシート!$A$33</c:f>
              <c:strCache>
                <c:ptCount val="1"/>
                <c:pt idx="0">
                  <c:v>競輪事業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0.25</c:v>
                </c:pt>
                <c:pt idx="2">
                  <c:v>#N/A</c:v>
                </c:pt>
                <c:pt idx="3">
                  <c:v>0.62</c:v>
                </c:pt>
                <c:pt idx="4">
                  <c:v>#N/A</c:v>
                </c:pt>
                <c:pt idx="5">
                  <c:v>0.48</c:v>
                </c:pt>
                <c:pt idx="6">
                  <c:v>#N/A</c:v>
                </c:pt>
                <c:pt idx="7">
                  <c:v>0.08</c:v>
                </c:pt>
                <c:pt idx="8">
                  <c:v>#N/A</c:v>
                </c:pt>
                <c:pt idx="9">
                  <c:v>0.32</c:v>
                </c:pt>
              </c:numCache>
            </c:numRef>
          </c:val>
          <c:extLst>
            <c:ext xmlns:c16="http://schemas.microsoft.com/office/drawing/2014/chart" uri="{C3380CC4-5D6E-409C-BE32-E72D297353CC}">
              <c16:uniqueId val="{00000006-8EE0-47FC-90D7-08105297A512}"/>
            </c:ext>
          </c:extLst>
        </c:ser>
        <c:ser>
          <c:idx val="7"/>
          <c:order val="7"/>
          <c:tx>
            <c:strRef>
              <c:f>データシート!$A$34</c:f>
              <c:strCache>
                <c:ptCount val="1"/>
                <c:pt idx="0">
                  <c:v>介護保険事業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0.51</c:v>
                </c:pt>
                <c:pt idx="2">
                  <c:v>#N/A</c:v>
                </c:pt>
                <c:pt idx="3">
                  <c:v>0.18</c:v>
                </c:pt>
                <c:pt idx="4">
                  <c:v>#N/A</c:v>
                </c:pt>
                <c:pt idx="5">
                  <c:v>0.81</c:v>
                </c:pt>
                <c:pt idx="6">
                  <c:v>#N/A</c:v>
                </c:pt>
                <c:pt idx="7">
                  <c:v>0.52</c:v>
                </c:pt>
                <c:pt idx="8">
                  <c:v>#N/A</c:v>
                </c:pt>
                <c:pt idx="9">
                  <c:v>0.64</c:v>
                </c:pt>
              </c:numCache>
            </c:numRef>
          </c:val>
          <c:extLst>
            <c:ext xmlns:c16="http://schemas.microsoft.com/office/drawing/2014/chart" uri="{C3380CC4-5D6E-409C-BE32-E72D297353CC}">
              <c16:uniqueId val="{00000007-8EE0-47FC-90D7-08105297A512}"/>
            </c:ext>
          </c:extLst>
        </c:ser>
        <c:ser>
          <c:idx val="8"/>
          <c:order val="8"/>
          <c:tx>
            <c:strRef>
              <c:f>データシート!$A$35</c:f>
              <c:strCache>
                <c:ptCount val="1"/>
                <c:pt idx="0">
                  <c:v>下水道事業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0.19</c:v>
                </c:pt>
                <c:pt idx="2">
                  <c:v>#N/A</c:v>
                </c:pt>
                <c:pt idx="3">
                  <c:v>0.52</c:v>
                </c:pt>
                <c:pt idx="4">
                  <c:v>#N/A</c:v>
                </c:pt>
                <c:pt idx="5">
                  <c:v>1.92</c:v>
                </c:pt>
                <c:pt idx="6">
                  <c:v>#N/A</c:v>
                </c:pt>
                <c:pt idx="7">
                  <c:v>3.17</c:v>
                </c:pt>
                <c:pt idx="8">
                  <c:v>#N/A</c:v>
                </c:pt>
                <c:pt idx="9">
                  <c:v>4.82</c:v>
                </c:pt>
              </c:numCache>
            </c:numRef>
          </c:val>
          <c:extLst>
            <c:ext xmlns:c16="http://schemas.microsoft.com/office/drawing/2014/chart" uri="{C3380CC4-5D6E-409C-BE32-E72D297353CC}">
              <c16:uniqueId val="{00000008-8EE0-47FC-90D7-08105297A51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9.18</c:v>
                </c:pt>
                <c:pt idx="2">
                  <c:v>#N/A</c:v>
                </c:pt>
                <c:pt idx="3">
                  <c:v>10.48</c:v>
                </c:pt>
                <c:pt idx="4">
                  <c:v>#N/A</c:v>
                </c:pt>
                <c:pt idx="5">
                  <c:v>12.72</c:v>
                </c:pt>
                <c:pt idx="6">
                  <c:v>#N/A</c:v>
                </c:pt>
                <c:pt idx="7">
                  <c:v>16.04</c:v>
                </c:pt>
                <c:pt idx="8">
                  <c:v>#N/A</c:v>
                </c:pt>
                <c:pt idx="9">
                  <c:v>11.89</c:v>
                </c:pt>
              </c:numCache>
            </c:numRef>
          </c:val>
          <c:extLst>
            <c:ext xmlns:c16="http://schemas.microsoft.com/office/drawing/2014/chart" uri="{C3380CC4-5D6E-409C-BE32-E72D297353CC}">
              <c16:uniqueId val="{00000009-8EE0-47FC-90D7-08105297A51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4592</c:v>
                </c:pt>
                <c:pt idx="5">
                  <c:v>4204</c:v>
                </c:pt>
                <c:pt idx="8">
                  <c:v>3770</c:v>
                </c:pt>
                <c:pt idx="11">
                  <c:v>3131</c:v>
                </c:pt>
                <c:pt idx="14">
                  <c:v>2663</c:v>
                </c:pt>
              </c:numCache>
            </c:numRef>
          </c:val>
          <c:extLst>
            <c:ext xmlns:c16="http://schemas.microsoft.com/office/drawing/2014/chart" uri="{C3380CC4-5D6E-409C-BE32-E72D297353CC}">
              <c16:uniqueId val="{00000000-FA53-4B26-9A9B-5D46EB4C415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A53-4B26-9A9B-5D46EB4C415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248</c:v>
                </c:pt>
                <c:pt idx="3">
                  <c:v>214</c:v>
                </c:pt>
                <c:pt idx="6">
                  <c:v>262</c:v>
                </c:pt>
                <c:pt idx="9">
                  <c:v>511</c:v>
                </c:pt>
                <c:pt idx="12">
                  <c:v>270</c:v>
                </c:pt>
              </c:numCache>
            </c:numRef>
          </c:val>
          <c:extLst>
            <c:ext xmlns:c16="http://schemas.microsoft.com/office/drawing/2014/chart" uri="{C3380CC4-5D6E-409C-BE32-E72D297353CC}">
              <c16:uniqueId val="{00000002-FA53-4B26-9A9B-5D46EB4C415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91</c:v>
                </c:pt>
                <c:pt idx="3">
                  <c:v>65</c:v>
                </c:pt>
                <c:pt idx="6">
                  <c:v>27</c:v>
                </c:pt>
                <c:pt idx="9">
                  <c:v>2</c:v>
                </c:pt>
                <c:pt idx="12">
                  <c:v>2</c:v>
                </c:pt>
              </c:numCache>
            </c:numRef>
          </c:val>
          <c:extLst>
            <c:ext xmlns:c16="http://schemas.microsoft.com/office/drawing/2014/chart" uri="{C3380CC4-5D6E-409C-BE32-E72D297353CC}">
              <c16:uniqueId val="{00000003-FA53-4B26-9A9B-5D46EB4C415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1122</c:v>
                </c:pt>
                <c:pt idx="3">
                  <c:v>1105</c:v>
                </c:pt>
                <c:pt idx="6">
                  <c:v>1043</c:v>
                </c:pt>
                <c:pt idx="9">
                  <c:v>743</c:v>
                </c:pt>
                <c:pt idx="12">
                  <c:v>721</c:v>
                </c:pt>
              </c:numCache>
            </c:numRef>
          </c:val>
          <c:extLst>
            <c:ext xmlns:c16="http://schemas.microsoft.com/office/drawing/2014/chart" uri="{C3380CC4-5D6E-409C-BE32-E72D297353CC}">
              <c16:uniqueId val="{00000004-FA53-4B26-9A9B-5D46EB4C415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53-4B26-9A9B-5D46EB4C415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A53-4B26-9A9B-5D46EB4C415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4067</c:v>
                </c:pt>
                <c:pt idx="3">
                  <c:v>3682</c:v>
                </c:pt>
                <c:pt idx="6">
                  <c:v>2759</c:v>
                </c:pt>
                <c:pt idx="9">
                  <c:v>2811</c:v>
                </c:pt>
                <c:pt idx="12">
                  <c:v>2825</c:v>
                </c:pt>
              </c:numCache>
            </c:numRef>
          </c:val>
          <c:extLst>
            <c:ext xmlns:c16="http://schemas.microsoft.com/office/drawing/2014/chart" uri="{C3380CC4-5D6E-409C-BE32-E72D297353CC}">
              <c16:uniqueId val="{00000007-FA53-4B26-9A9B-5D46EB4C415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936</c:v>
                </c:pt>
                <c:pt idx="2">
                  <c:v>#N/A</c:v>
                </c:pt>
                <c:pt idx="3">
                  <c:v>#N/A</c:v>
                </c:pt>
                <c:pt idx="4">
                  <c:v>862</c:v>
                </c:pt>
                <c:pt idx="5">
                  <c:v>#N/A</c:v>
                </c:pt>
                <c:pt idx="6">
                  <c:v>#N/A</c:v>
                </c:pt>
                <c:pt idx="7">
                  <c:v>321</c:v>
                </c:pt>
                <c:pt idx="8">
                  <c:v>#N/A</c:v>
                </c:pt>
                <c:pt idx="9">
                  <c:v>#N/A</c:v>
                </c:pt>
                <c:pt idx="10">
                  <c:v>936</c:v>
                </c:pt>
                <c:pt idx="11">
                  <c:v>#N/A</c:v>
                </c:pt>
                <c:pt idx="12">
                  <c:v>#N/A</c:v>
                </c:pt>
                <c:pt idx="13">
                  <c:v>1155</c:v>
                </c:pt>
                <c:pt idx="14">
                  <c:v>#N/A</c:v>
                </c:pt>
              </c:numCache>
            </c:numRef>
          </c:val>
          <c:smooth val="0"/>
          <c:extLst>
            <c:ext xmlns:c16="http://schemas.microsoft.com/office/drawing/2014/chart" uri="{C3380CC4-5D6E-409C-BE32-E72D297353CC}">
              <c16:uniqueId val="{00000008-FA53-4B26-9A9B-5D46EB4C415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16670</c:v>
                </c:pt>
                <c:pt idx="5">
                  <c:v>15086</c:v>
                </c:pt>
                <c:pt idx="8">
                  <c:v>14258</c:v>
                </c:pt>
                <c:pt idx="11">
                  <c:v>13261</c:v>
                </c:pt>
                <c:pt idx="14">
                  <c:v>14237</c:v>
                </c:pt>
              </c:numCache>
            </c:numRef>
          </c:val>
          <c:extLst>
            <c:ext xmlns:c16="http://schemas.microsoft.com/office/drawing/2014/chart" uri="{C3380CC4-5D6E-409C-BE32-E72D297353CC}">
              <c16:uniqueId val="{00000000-6666-4A71-B83E-89E6810CD81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10745</c:v>
                </c:pt>
                <c:pt idx="5">
                  <c:v>10896</c:v>
                </c:pt>
                <c:pt idx="8">
                  <c:v>12644</c:v>
                </c:pt>
                <c:pt idx="11">
                  <c:v>13316</c:v>
                </c:pt>
                <c:pt idx="14">
                  <c:v>13037</c:v>
                </c:pt>
              </c:numCache>
            </c:numRef>
          </c:val>
          <c:extLst>
            <c:ext xmlns:c16="http://schemas.microsoft.com/office/drawing/2014/chart" uri="{C3380CC4-5D6E-409C-BE32-E72D297353CC}">
              <c16:uniqueId val="{00000001-6666-4A71-B83E-89E6810CD81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29707</c:v>
                </c:pt>
                <c:pt idx="5">
                  <c:v>32808</c:v>
                </c:pt>
                <c:pt idx="8">
                  <c:v>34263</c:v>
                </c:pt>
                <c:pt idx="11">
                  <c:v>39242</c:v>
                </c:pt>
                <c:pt idx="14">
                  <c:v>43503</c:v>
                </c:pt>
              </c:numCache>
            </c:numRef>
          </c:val>
          <c:extLst>
            <c:ext xmlns:c16="http://schemas.microsoft.com/office/drawing/2014/chart" uri="{C3380CC4-5D6E-409C-BE32-E72D297353CC}">
              <c16:uniqueId val="{00000002-6666-4A71-B83E-89E6810CD81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666-4A71-B83E-89E6810CD81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666-4A71-B83E-89E6810CD81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666-4A71-B83E-89E6810CD81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8730</c:v>
                </c:pt>
                <c:pt idx="3">
                  <c:v>8733</c:v>
                </c:pt>
                <c:pt idx="6">
                  <c:v>8712</c:v>
                </c:pt>
                <c:pt idx="9">
                  <c:v>8502</c:v>
                </c:pt>
                <c:pt idx="12">
                  <c:v>8615</c:v>
                </c:pt>
              </c:numCache>
            </c:numRef>
          </c:val>
          <c:extLst>
            <c:ext xmlns:c16="http://schemas.microsoft.com/office/drawing/2014/chart" uri="{C3380CC4-5D6E-409C-BE32-E72D297353CC}">
              <c16:uniqueId val="{00000006-6666-4A71-B83E-89E6810CD81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113</c:v>
                </c:pt>
                <c:pt idx="3">
                  <c:v>42</c:v>
                </c:pt>
                <c:pt idx="6">
                  <c:v>13</c:v>
                </c:pt>
                <c:pt idx="9">
                  <c:v>11</c:v>
                </c:pt>
                <c:pt idx="12">
                  <c:v>9</c:v>
                </c:pt>
              </c:numCache>
            </c:numRef>
          </c:val>
          <c:extLst>
            <c:ext xmlns:c16="http://schemas.microsoft.com/office/drawing/2014/chart" uri="{C3380CC4-5D6E-409C-BE32-E72D297353CC}">
              <c16:uniqueId val="{00000007-6666-4A71-B83E-89E6810CD81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7426</c:v>
                </c:pt>
                <c:pt idx="3">
                  <c:v>7751</c:v>
                </c:pt>
                <c:pt idx="6">
                  <c:v>8316</c:v>
                </c:pt>
                <c:pt idx="9">
                  <c:v>8705</c:v>
                </c:pt>
                <c:pt idx="12">
                  <c:v>9417</c:v>
                </c:pt>
              </c:numCache>
            </c:numRef>
          </c:val>
          <c:extLst>
            <c:ext xmlns:c16="http://schemas.microsoft.com/office/drawing/2014/chart" uri="{C3380CC4-5D6E-409C-BE32-E72D297353CC}">
              <c16:uniqueId val="{00000008-6666-4A71-B83E-89E6810CD81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1806</c:v>
                </c:pt>
                <c:pt idx="3">
                  <c:v>1576</c:v>
                </c:pt>
                <c:pt idx="6">
                  <c:v>2177</c:v>
                </c:pt>
                <c:pt idx="9">
                  <c:v>2200</c:v>
                </c:pt>
                <c:pt idx="12">
                  <c:v>5850</c:v>
                </c:pt>
              </c:numCache>
            </c:numRef>
          </c:val>
          <c:extLst>
            <c:ext xmlns:c16="http://schemas.microsoft.com/office/drawing/2014/chart" uri="{C3380CC4-5D6E-409C-BE32-E72D297353CC}">
              <c16:uniqueId val="{00000009-6666-4A71-B83E-89E6810CD81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24708</c:v>
                </c:pt>
                <c:pt idx="3">
                  <c:v>23524</c:v>
                </c:pt>
                <c:pt idx="6">
                  <c:v>24386</c:v>
                </c:pt>
                <c:pt idx="9">
                  <c:v>25721</c:v>
                </c:pt>
                <c:pt idx="12">
                  <c:v>28473</c:v>
                </c:pt>
              </c:numCache>
            </c:numRef>
          </c:val>
          <c:extLst>
            <c:ext xmlns:c16="http://schemas.microsoft.com/office/drawing/2014/chart" uri="{C3380CC4-5D6E-409C-BE32-E72D297353CC}">
              <c16:uniqueId val="{0000000A-6666-4A71-B83E-89E6810CD81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666-4A71-B83E-89E6810CD81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10351</c:v>
                </c:pt>
                <c:pt idx="1">
                  <c:v>10351</c:v>
                </c:pt>
                <c:pt idx="2">
                  <c:v>11346</c:v>
                </c:pt>
              </c:numCache>
            </c:numRef>
          </c:val>
          <c:extLst>
            <c:ext xmlns:c16="http://schemas.microsoft.com/office/drawing/2014/chart" uri="{C3380CC4-5D6E-409C-BE32-E72D297353CC}">
              <c16:uniqueId val="{00000000-0212-4E30-AF43-0AB326008E0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212-4E30-AF43-0AB326008E0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15940</c:v>
                </c:pt>
                <c:pt idx="1">
                  <c:v>19853</c:v>
                </c:pt>
                <c:pt idx="2">
                  <c:v>22131</c:v>
                </c:pt>
              </c:numCache>
            </c:numRef>
          </c:val>
          <c:extLst>
            <c:ext xmlns:c16="http://schemas.microsoft.com/office/drawing/2014/chart" uri="{C3380CC4-5D6E-409C-BE32-E72D297353CC}">
              <c16:uniqueId val="{00000002-0212-4E30-AF43-0AB326008E0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{E2BF8311-F0F8-4EAA-B1C2-0D2A8AA73270}</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21C8-46EB-9BC4-650C9C8435D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{174219CA-7C62-42D6-90DD-58949ABEB4D8}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1C8-46EB-9BC4-650C9C8435D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{74BF45E2-57CC-47A5-B024-0F2248BBD0DD}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1C8-46EB-9BC4-650C9C8435D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{DD05BD1E-88EE-4CC8-BDD9-CE951C7A5017}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1C8-46EB-9BC4-650C9C8435D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{132B50F3-519A-41C3-9A62-C315F69ECE79}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1C8-46EB-9BC4-650C9C8435DA}"/>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{1A5ABAE7-6189-4923-86A0-84EFE7F6CA4F}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21C8-46EB-9BC4-650C9C8435D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{1E464B03-48CD-4113-AC0D-5776C57C2662}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21C8-46EB-9BC4-650C9C8435D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{9F9F9270-618C-40F1-9791-8C5FF401EF82}</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21C8-46EB-9BC4-650C9C8435D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{60F53337-946D-45E0-8415-5751DA413237}</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21C8-46EB-9BC4-650C9C8435D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59.1</c:v>
                </c:pt>
                <c:pt idx="8">
                  <c:v>59.7</c:v>
                </c:pt>
                <c:pt idx="16">
                  <c:v>59.1</c:v>
                </c:pt>
                <c:pt idx="24">
                  <c:v>61.1</c:v>
                </c:pt>
                <c:pt idx="32">
                  <c:v>59.2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1C8-46EB-9BC4-650C9C8435D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{1B348CA6-C106-433D-A3E2-F785B7E654EB}</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21C8-46EB-9BC4-650C9C8435D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{FF28672A-1B3F-4ACD-93AE-BB3626492FFC}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1C8-46EB-9BC4-650C9C8435D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{4200A6D0-3642-47FF-89F7-D2AF65B48C81}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1C8-46EB-9BC4-650C9C8435D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{99216ED3-8F79-4FD4-A9B4-1DBB20B19D78}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1C8-46EB-9BC4-650C9C8435D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{809B5C0B-F1D5-4933-B9EA-4740866D2F86}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1C8-46EB-9BC4-650C9C8435DA}"/>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{2139A265-DD2B-4D0A-896A-0AEBDC3D4084}</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21C8-46EB-9BC4-650C9C8435DA}"/>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{4D7FD781-153B-4B6C-BA44-76AD9EF91EA3}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21C8-46EB-9BC4-650C9C8435DA}"/>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{FD5201FD-5551-4020-BB3A-BC6940FEB801}</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21C8-46EB-9BC4-650C9C8435DA}"/>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{4DA7415F-2878-4CDC-9217-51CB974E21C9}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21C8-46EB-9BC4-650C9C8435D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60.2</c:v>
                </c:pt>
                <c:pt idx="16">
                  <c:v>61</c:v>
                </c:pt>
                <c:pt idx="24">
                  <c:v>62.1</c:v>
                </c:pt>
                <c:pt idx="32">
                  <c:v>68.2</c:v>
                </c:pt>
              </c:numCache>
            </c:numRef>
          </c:xVal>
          <c:yVal>
            <c:numRef>
              <c:f>公会計指標分析・財政指標組合せ分析表!$BP$55:$DC$55</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21C8-46EB-9BC4-650C9C8435DA}"/>
            </c:ext>
          </c:extLst>
        </c:ser>
        <c:dLbls>
          <c:showLegendKey val="0"/>
          <c:showVal val="1"/>
          <c:showCatName val="0"/>
          <c:showSerName val="0"/>
          <c:showPercent val="0"/>
          <c:showBubbleSize val="0"/>
        </c:dLbls>
        <c:axId val="46179840"/>
        <c:axId val="46181760"/>
      </c:scatterChart>
      <c:valAx>
        <c:axId val="46179840"/>
        <c:scaling>
          <c:orientation val="maxMin"/>
          <c:max val="69"/>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{FA3CB255-3AEF-442B-92EF-EF3C824FF908}</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704A-4365-9AFD-FC2A0F2DEDC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{9D5C4C1A-399B-4EAF-AE0F-2977358257D2}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04A-4365-9AFD-FC2A0F2DEDC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{550502AA-A8DE-4451-9633-BE6B87685B8A}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04A-4365-9AFD-FC2A0F2DEDC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{F05FBA86-027B-4D02-A970-2F466E7375CD}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04A-4365-9AFD-FC2A0F2DEDC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{9F587F02-FB98-42C8-998B-5BBDCAF59334}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04A-4365-9AFD-FC2A0F2DEDC7}"/>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{06D148AB-335B-4B35-8B10-15CCD8BA7711}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704A-4365-9AFD-FC2A0F2DEDC7}"/>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{4F5ACFBB-99C3-49DD-AC44-22F20C0246AB}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704A-4365-9AFD-FC2A0F2DEDC7}"/>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{FEFC5ADC-66AC-4557-9E30-2FCF84D747E8}</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704A-4365-9AFD-FC2A0F2DEDC7}"/>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{FE74B4D3-2158-4B5E-8A6F-172158C8EDE3}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704A-4365-9AFD-FC2A0F2DEDC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2.8</c:v>
                </c:pt>
                <c:pt idx="8">
                  <c:v>2.4</c:v>
                </c:pt>
                <c:pt idx="16">
                  <c:v>1.8</c:v>
                </c:pt>
                <c:pt idx="24">
                  <c:v>1.8</c:v>
                </c:pt>
                <c:pt idx="32">
                  <c:v>1.9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704A-4365-9AFD-FC2A0F2DEDC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{444EDBDA-17B6-4279-9D2A-CD22D6D67BE1}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704A-4365-9AFD-FC2A0F2DEDC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{8863AC74-F9D6-42AC-9FDE-7D6BDD7020B1}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04A-4365-9AFD-FC2A0F2DEDC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{10BAF9A0-BA45-4A50-AE29-1986B0C9BDDB}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04A-4365-9AFD-FC2A0F2DEDC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{14E431B2-5407-423E-9468-F1D7D831A9E7}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04A-4365-9AFD-FC2A0F2DEDC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{F3596E4E-55E8-4A41-AE6B-C17B311C3750}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04A-4365-9AFD-FC2A0F2DEDC7}"/>
                </c:ext>
              </c:extLst>
            </c:dLbl>
            <c:dLbl>
              <c:idx val="8"/>
              <c:layout>
                <c:manualLayout>
                  <c:x val="-1.8171803637232534E-2"/>
                  <c:y val="-6.2416647087793951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{A33F7B14-E166-4D74-8A1F-1446A5582BE3}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704A-4365-9AFD-FC2A0F2DEDC7}"/>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{BEDBB89C-AA2A-44C3-B684-D407EA6BB57D}</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704A-4365-9AFD-FC2A0F2DEDC7}"/>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{F4DEBA2A-2BB6-48FB-86C6-920B09956042}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704A-4365-9AFD-FC2A0F2DEDC7}"/>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{11FF3A92-C93B-4728-AE82-DD61004C6549}</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704A-4365-9AFD-FC2A0F2DEDC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3.5</c:v>
                </c:pt>
                <c:pt idx="16">
                  <c:v>3.4</c:v>
                </c:pt>
                <c:pt idx="24">
                  <c:v>3.6</c:v>
                </c:pt>
                <c:pt idx="32">
                  <c:v>3.6</c:v>
                </c:pt>
              </c:numCache>
            </c:numRef>
          </c:xVal>
          <c:yVal>
            <c:numRef>
              <c:f>公会計指標分析・財政指標組合せ分析表!$BP$77:$DC$77</c:f>
              <c:numCache>
                <c:formatCode>#,##0.0;"▲ "#,##0.0</c:formatCode>
                <c:ptCount val="40"/>
                <c:pt idx="0">
                  <c:v>12.1</c:v>
                </c:pt>
                <c:pt idx="8">
                  <c:v>11.2</c:v>
                </c:pt>
                <c:pt idx="16">
                  <c:v>7.1</c:v>
                </c:pt>
                <c:pt idx="24">
                  <c:v>5</c:v>
                </c:pt>
                <c:pt idx="32">
                  <c:v>0.1</c:v>
                </c:pt>
              </c:numCache>
            </c:numRef>
          </c:yVal>
          <c:smooth val="0"/>
          <c:extLst>
            <c:ext xmlns:c16="http://schemas.microsoft.com/office/drawing/2014/chart" uri="{C3380CC4-5D6E-409C-BE32-E72D297353CC}">
              <c16:uniqueId val="{00000013-704A-4365-9AFD-FC2A0F2DEDC7}"/>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公債費比率の分子である公債費等は増となった。主な増要因は、前年度に比べ元利償還金が増加したほか、公債費等から控除される特定財源の「都市計画事業の財源として発行された地方債償還額に充当した都市計画税」が減少したことによ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今後も将来世代の負担を考慮しながら、市債を有効に活用していくなど、歳入の規模に見合ったバランスの取れた予算編成に努める。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減債基金は利用していない。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将来負担比率の分子は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22.7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主な増要因は、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将来負担額</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の債務負担行為に基づく支出予定額などの増加や減算項目である</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充当可能財源等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(B)』</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の充当可能基金などの増加が挙げられ、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の増加が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(B)</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の増加を上回ったため。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今後も将来世代の負担を考慮しながら、市債を有効に活用していくなど、歳入の規模に見合ったバランスの取れた予算編成に努める。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東京都立川市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域づくり振興基金」、「清掃工場建設等基金」、「特定防衛施設周辺整備調整交付事業基金」、「新型コロナウイルス感染症対策基金」などを取り崩した一方、歳入の上振れ分や減額補正、剰余金の一部、未利用地の土地売払金、一般寄附金、特定防衛施設周辺整備調整交付金等を積み立てたことにより、基金全体として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32.7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積立基金の適正な管理を図り、新清掃工場整備及び公共施設の老朽化対策等に備える。また、基金の運用については、必要とする基金の額、期間等を明確にし、計画的かつ着実に積立てるように努める。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公共施設整備基金：公共施設の整備並びに耐震補強及び大規模改修等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清掃工場建設等基金：清掃工場の移転に伴う、清掃工場の建設等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鉄道連続立体交差化整備基金：中央線三鷹・西立川間の鉄道と道路との連続立体交差化の整備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地域づくり振興基金：地域づくり活動及びまちづくり活動を支援するための諸事業</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特定防衛施設周辺整備調整交付金事業基金：防衛施設周辺の生活環境の整備等に関する法律（昭和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年法律第</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号）第９条第２項に規定する公共用の施設の整備又はその他の生活環境の改善若しくは開発の円滑な実施に寄与する事業</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森林環境譲与税基金：森林環境税及び森林環境譲与税に関する法律（平成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年法律第３号）第</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条に規定する森林環境譲与税を財源として森林の整備及びその促進に関する施策に要する経費に充当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新型コロナウイルス感染症対策基金：新型コロナウイルス感染症の感染拡大の防止並びに当該感染症に伴う地域医療体制の整備、市民生活の支援及び地域経済の回復の推進に係る事業に要する経費に充当</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・公共施設整備基金：歳入予算の上振れ分や未利用地の土地売払金などの積立により増加。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・清掃工場建設等基金：旧清掃工場の解体工事に備えた積立により増加。</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・新型コロナウイルス感染症対策基金：新型コロナウイルス感染症関連事業への取崩により減少。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公共施設整備基金：公共施設の再編や都市インフラの老朽化などへ対応するため、投資的事業の進捗を踏まえ、必要な額を確保していく。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その他特定目的基金全体：積立基金の適正な管理を図り、新清掃工場建設及び公共施設の老朽化対策等に備える。また、基金の運用については、必要とする基金の額、期間等を明確にし、計画的かつ着実に積立て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年度に目標額としていた</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億円を確保したが、今後の新型コロナウイルス対応を含めた不測の事態への備え、令和５年度予算編成における財源確保などに資するため、減額補正や決算剰余金の一部の積み立てを行った。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財政調整基金の残高は、標準財政規模の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％以上を確保できるよう努める。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185,483
180,359
24.36
99,822,037
93,380,930
5,192,307
43,649,799
28,472,563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本市の有形固定資産減価償却率は、類似団体内平均と比較し、やや低い水準にある。</a:t>
          </a:r>
          <a:endParaRPr lang="ja-JP" altLang="ja-JP">
            <a:effectLst/>
          </a:endParaRPr>
        </a:p>
        <a:p>
          <a:r>
            <a:rPr kumimoji="1" lang="ja-JP" altLang="ja-JP" sz="1100">
              <a:solidFill>
                <a:schemeClr val="dk1"/>
              </a:solidFill>
              <a:effectLst/>
              <a:latin typeface="+mn-lt"/>
              <a:ea typeface="+mn-ea"/>
              <a:cs typeface="+mn-cs"/>
            </a:rPr>
            <a:t>今後は、公共施設再編個別計画に基づき、学校の建替、新清掃工場の整備や新学校給食共同調理場の整備等を進める。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153247</xdr:rowOff>
    </xdr:from>
    <xdr:to>
      <xdr:col>23</xdr:col>
      <xdr:colOff>85090</xdr:colOff>
      <xdr:row>34</xdr:row>
      <xdr:rowOff>75777</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5553922"/>
          <a:ext cx="1270" cy="1122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79604</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6680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75777</xdr:rowOff>
    </xdr:from>
    <xdr:to>
      <xdr:col>23</xdr:col>
      <xdr:colOff>174625</xdr:colOff>
      <xdr:row>34</xdr:row>
      <xdr:rowOff>75777</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667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99924</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5329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153247</xdr:rowOff>
    </xdr:from>
    <xdr:to>
      <xdr:col>23</xdr:col>
      <xdr:colOff>174625</xdr:colOff>
      <xdr:row>27</xdr:row>
      <xdr:rowOff>153247</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5553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168715</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625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18838</xdr:rowOff>
    </xdr:from>
    <xdr:to>
      <xdr:col>23</xdr:col>
      <xdr:colOff>136525</xdr:colOff>
      <xdr:row>32</xdr:row>
      <xdr:rowOff>120438</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627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142240</xdr:rowOff>
    </xdr:from>
    <xdr:to>
      <xdr:col>19</xdr:col>
      <xdr:colOff>187325</xdr:colOff>
      <xdr:row>31</xdr:row>
      <xdr:rowOff>72390</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73872</xdr:rowOff>
    </xdr:from>
    <xdr:to>
      <xdr:col>11</xdr:col>
      <xdr:colOff>187325</xdr:colOff>
      <xdr:row>31</xdr:row>
      <xdr:rowOff>4022</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45085</xdr:rowOff>
    </xdr:from>
    <xdr:to>
      <xdr:col>7</xdr:col>
      <xdr:colOff>187325</xdr:colOff>
      <xdr:row>30</xdr:row>
      <xdr:rowOff>146685</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37888</xdr:rowOff>
    </xdr:from>
    <xdr:to>
      <xdr:col>23</xdr:col>
      <xdr:colOff>136525</xdr:colOff>
      <xdr:row>30</xdr:row>
      <xdr:rowOff>139488</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595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60765</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5804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106257</xdr:rowOff>
    </xdr:from>
    <xdr:to>
      <xdr:col>19</xdr:col>
      <xdr:colOff>187325</xdr:colOff>
      <xdr:row>31</xdr:row>
      <xdr:rowOff>36407</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602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88688</xdr:rowOff>
    </xdr:from>
    <xdr:to>
      <xdr:col>23</xdr:col>
      <xdr:colOff>85725</xdr:colOff>
      <xdr:row>30</xdr:row>
      <xdr:rowOff>157057</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flipV="1">
          <a:off x="4051300" y="6003713"/>
          <a:ext cx="7112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34290</xdr:rowOff>
    </xdr:from>
    <xdr:to>
      <xdr:col>15</xdr:col>
      <xdr:colOff>187325</xdr:colOff>
      <xdr:row>30</xdr:row>
      <xdr:rowOff>135890</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594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85090</xdr:rowOff>
    </xdr:from>
    <xdr:to>
      <xdr:col>19</xdr:col>
      <xdr:colOff>136525</xdr:colOff>
      <xdr:row>30</xdr:row>
      <xdr:rowOff>157057</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3289300" y="6000115"/>
          <a:ext cx="7620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55880</xdr:rowOff>
    </xdr:from>
    <xdr:to>
      <xdr:col>11</xdr:col>
      <xdr:colOff>187325</xdr:colOff>
      <xdr:row>30</xdr:row>
      <xdr:rowOff>157480</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597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85090</xdr:rowOff>
    </xdr:from>
    <xdr:to>
      <xdr:col>15</xdr:col>
      <xdr:colOff>136525</xdr:colOff>
      <xdr:row>30</xdr:row>
      <xdr:rowOff>106680</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flipV="1">
          <a:off x="2527300" y="6000115"/>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34290</xdr:rowOff>
    </xdr:from>
    <xdr:to>
      <xdr:col>7</xdr:col>
      <xdr:colOff>187325</xdr:colOff>
      <xdr:row>30</xdr:row>
      <xdr:rowOff>135890</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594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85090</xdr:rowOff>
    </xdr:from>
    <xdr:to>
      <xdr:col>11</xdr:col>
      <xdr:colOff>136525</xdr:colOff>
      <xdr:row>30</xdr:row>
      <xdr:rowOff>106680</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765300" y="6000115"/>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63517</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614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23935</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166599</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137812</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52934</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579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152417</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572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2557</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57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152417</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572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新たな市債の発行を当該年度の元利償還額以下に抑制するルールにより、本市の債務償還比率は、類似団体平均を大きく下回っている。</a:t>
          </a:r>
          <a:endParaRPr lang="ja-JP" altLang="ja-JP">
            <a:effectLst/>
          </a:endParaRPr>
        </a:p>
        <a:p>
          <a:r>
            <a:rPr kumimoji="1" lang="ja-JP" altLang="ja-JP" sz="1100">
              <a:solidFill>
                <a:schemeClr val="dk1"/>
              </a:solidFill>
              <a:effectLst/>
              <a:latin typeface="+mn-lt"/>
              <a:ea typeface="+mn-ea"/>
              <a:cs typeface="+mn-cs"/>
            </a:rPr>
            <a:t>今後は、新清掃工場の整備や新学校給食共同調理場の整備、公共施設再編個別計画に基づく施設整備に伴い増加することが予想されるため、動向を注視していく必要がある。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D00-00008A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139981</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flipV="1">
          <a:off x="14793595" y="5261428"/>
          <a:ext cx="1269" cy="1479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143808</xdr:rowOff>
    </xdr:from>
    <xdr:ext cx="469744" cy="259045"/>
    <xdr:sp macro="" textlink="">
      <xdr:nvSpPr>
        <xdr:cNvPr id="140" name="債務償還比率最小値テキスト">
          <a:extLst>
            <a:ext uri="{FF2B5EF4-FFF2-40B4-BE49-F238E27FC236}">
              <a16:creationId xmlns:a16="http://schemas.microsoft.com/office/drawing/2014/main" id="{00000000-0008-0000-0D00-00008C000000}"/>
            </a:ext>
          </a:extLst>
        </xdr:cNvPr>
        <xdr:cNvSpPr txBox="1"/>
      </xdr:nvSpPr>
      <xdr:spPr>
        <a:xfrm>
          <a:off x="14846300" y="67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139981</xdr:rowOff>
    </xdr:from>
    <xdr:to>
      <xdr:col>76</xdr:col>
      <xdr:colOff>111125</xdr:colOff>
      <xdr:row>34</xdr:row>
      <xdr:rowOff>139981</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6740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00000000-0008-0000-0D00-00008E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70357</xdr:rowOff>
    </xdr:from>
    <xdr:ext cx="469744" cy="259045"/>
    <xdr:sp macro="" textlink="">
      <xdr:nvSpPr>
        <xdr:cNvPr id="144" name="債務償還比率平均値テキスト">
          <a:extLst>
            <a:ext uri="{FF2B5EF4-FFF2-40B4-BE49-F238E27FC236}">
              <a16:creationId xmlns:a16="http://schemas.microsoft.com/office/drawing/2014/main" id="{00000000-0008-0000-0D00-000090000000}"/>
            </a:ext>
          </a:extLst>
        </xdr:cNvPr>
        <xdr:cNvSpPr txBox="1"/>
      </xdr:nvSpPr>
      <xdr:spPr>
        <a:xfrm>
          <a:off x="14846300" y="5813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91930</xdr:rowOff>
    </xdr:from>
    <xdr:to>
      <xdr:col>76</xdr:col>
      <xdr:colOff>73025</xdr:colOff>
      <xdr:row>30</xdr:row>
      <xdr:rowOff>22080</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47447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55227</xdr:rowOff>
    </xdr:from>
    <xdr:to>
      <xdr:col>72</xdr:col>
      <xdr:colOff>123825</xdr:colOff>
      <xdr:row>29</xdr:row>
      <xdr:rowOff>156827</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4033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97980</xdr:rowOff>
    </xdr:from>
    <xdr:to>
      <xdr:col>68</xdr:col>
      <xdr:colOff>123825</xdr:colOff>
      <xdr:row>31</xdr:row>
      <xdr:rowOff>28130</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32715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167531</xdr:rowOff>
    </xdr:from>
    <xdr:to>
      <xdr:col>64</xdr:col>
      <xdr:colOff>123825</xdr:colOff>
      <xdr:row>31</xdr:row>
      <xdr:rowOff>97681</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2509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155811</xdr:rowOff>
    </xdr:from>
    <xdr:to>
      <xdr:col>60</xdr:col>
      <xdr:colOff>123825</xdr:colOff>
      <xdr:row>31</xdr:row>
      <xdr:rowOff>85961</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1747500" y="607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60</xdr:col>
      <xdr:colOff>22225</xdr:colOff>
      <xdr:row>26</xdr:row>
      <xdr:rowOff>21037</xdr:rowOff>
    </xdr:from>
    <xdr:to>
      <xdr:col>60</xdr:col>
      <xdr:colOff>123825</xdr:colOff>
      <xdr:row>26</xdr:row>
      <xdr:rowOff>122637</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1747500" y="525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15952</xdr:colOff>
      <xdr:row>28</xdr:row>
      <xdr:rowOff>1904</xdr:rowOff>
    </xdr:from>
    <xdr:ext cx="469744" cy="259045"/>
    <xdr:sp macro="" textlink="">
      <xdr:nvSpPr>
        <xdr:cNvPr id="156" name="n_1aveValue債務償還比率">
          <a:extLst>
            <a:ext uri="{FF2B5EF4-FFF2-40B4-BE49-F238E27FC236}">
              <a16:creationId xmlns:a16="http://schemas.microsoft.com/office/drawing/2014/main" id="{00000000-0008-0000-0D00-00009C000000}"/>
            </a:ext>
          </a:extLst>
        </xdr:cNvPr>
        <xdr:cNvSpPr txBox="1"/>
      </xdr:nvSpPr>
      <xdr:spPr>
        <a:xfrm>
          <a:off x="13836727" y="557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44657</xdr:rowOff>
    </xdr:from>
    <xdr:ext cx="469744" cy="259045"/>
    <xdr:sp macro="" textlink="">
      <xdr:nvSpPr>
        <xdr:cNvPr id="157" name="n_2aveValue債務償還比率">
          <a:extLst>
            <a:ext uri="{FF2B5EF4-FFF2-40B4-BE49-F238E27FC236}">
              <a16:creationId xmlns:a16="http://schemas.microsoft.com/office/drawing/2014/main" id="{00000000-0008-0000-0D00-00009D000000}"/>
            </a:ext>
          </a:extLst>
        </xdr:cNvPr>
        <xdr:cNvSpPr txBox="1"/>
      </xdr:nvSpPr>
      <xdr:spPr>
        <a:xfrm>
          <a:off x="13087427" y="578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114208</xdr:rowOff>
    </xdr:from>
    <xdr:ext cx="469744" cy="259045"/>
    <xdr:sp macro="" textlink="">
      <xdr:nvSpPr>
        <xdr:cNvPr id="158" name="n_3aveValue債務償還比率">
          <a:extLst>
            <a:ext uri="{FF2B5EF4-FFF2-40B4-BE49-F238E27FC236}">
              <a16:creationId xmlns:a16="http://schemas.microsoft.com/office/drawing/2014/main" id="{00000000-0008-0000-0D00-00009E000000}"/>
            </a:ext>
          </a:extLst>
        </xdr:cNvPr>
        <xdr:cNvSpPr txBox="1"/>
      </xdr:nvSpPr>
      <xdr:spPr>
        <a:xfrm>
          <a:off x="12325427" y="585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77088</xdr:rowOff>
    </xdr:from>
    <xdr:ext cx="469744" cy="259045"/>
    <xdr:sp macro="" textlink="">
      <xdr:nvSpPr>
        <xdr:cNvPr id="159" name="n_4aveValue債務償還比率">
          <a:extLst>
            <a:ext uri="{FF2B5EF4-FFF2-40B4-BE49-F238E27FC236}">
              <a16:creationId xmlns:a16="http://schemas.microsoft.com/office/drawing/2014/main" id="{00000000-0008-0000-0D00-00009F000000}"/>
            </a:ext>
          </a:extLst>
        </xdr:cNvPr>
        <xdr:cNvSpPr txBox="1"/>
      </xdr:nvSpPr>
      <xdr:spPr>
        <a:xfrm>
          <a:off x="11563427" y="616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24</xdr:row>
      <xdr:rowOff>139164</xdr:rowOff>
    </xdr:from>
    <xdr:ext cx="405111" cy="259045"/>
    <xdr:sp macro="" textlink="">
      <xdr:nvSpPr>
        <xdr:cNvPr id="160" name="n_4mainValue債務償還比率">
          <a:extLst>
            <a:ext uri="{FF2B5EF4-FFF2-40B4-BE49-F238E27FC236}">
              <a16:creationId xmlns:a16="http://schemas.microsoft.com/office/drawing/2014/main" id="{00000000-0008-0000-0D00-0000A0000000}"/>
            </a:ext>
          </a:extLst>
        </xdr:cNvPr>
        <xdr:cNvSpPr txBox="1"/>
      </xdr:nvSpPr>
      <xdr:spPr>
        <a:xfrm>
          <a:off x="11595744" y="502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D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D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185,483
180,359
24.36
99,822,037
93,380,930
5,192,307
43,649,799
28,472,563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863046"/>
          <a:ext cx="0" cy="122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09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145886</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6609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167459</xdr:rowOff>
    </xdr:from>
    <xdr:to>
      <xdr:col>24</xdr:col>
      <xdr:colOff>114300</xdr:colOff>
      <xdr:row>39</xdr:row>
      <xdr:rowOff>97609</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138067</xdr:rowOff>
    </xdr:from>
    <xdr:to>
      <xdr:col>20</xdr:col>
      <xdr:colOff>38100</xdr:colOff>
      <xdr:row>39</xdr:row>
      <xdr:rowOff>68217</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90715</xdr:rowOff>
    </xdr:from>
    <xdr:to>
      <xdr:col>15</xdr:col>
      <xdr:colOff>101600</xdr:colOff>
      <xdr:row>39</xdr:row>
      <xdr:rowOff>20865</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66222</xdr:rowOff>
    </xdr:from>
    <xdr:to>
      <xdr:col>10</xdr:col>
      <xdr:colOff>165100</xdr:colOff>
      <xdr:row>38</xdr:row>
      <xdr:rowOff>167822</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46627</xdr:rowOff>
    </xdr:from>
    <xdr:to>
      <xdr:col>6</xdr:col>
      <xdr:colOff>38100</xdr:colOff>
      <xdr:row>38</xdr:row>
      <xdr:rowOff>148227</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146231</xdr:rowOff>
    </xdr:from>
    <xdr:to>
      <xdr:col>24</xdr:col>
      <xdr:colOff>114300</xdr:colOff>
      <xdr:row>39</xdr:row>
      <xdr:rowOff>76381</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666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169108</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6512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120106</xdr:rowOff>
    </xdr:from>
    <xdr:to>
      <xdr:col>20</xdr:col>
      <xdr:colOff>38100</xdr:colOff>
      <xdr:row>39</xdr:row>
      <xdr:rowOff>50256</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663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170906</xdr:rowOff>
    </xdr:from>
    <xdr:to>
      <xdr:col>24</xdr:col>
      <xdr:colOff>63500</xdr:colOff>
      <xdr:row>39</xdr:row>
      <xdr:rowOff>25581</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6686006"/>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95613</xdr:rowOff>
    </xdr:from>
    <xdr:to>
      <xdr:col>15</xdr:col>
      <xdr:colOff>101600</xdr:colOff>
      <xdr:row>39</xdr:row>
      <xdr:rowOff>25763</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66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146413</xdr:rowOff>
    </xdr:from>
    <xdr:to>
      <xdr:col>19</xdr:col>
      <xdr:colOff>177800</xdr:colOff>
      <xdr:row>38</xdr:row>
      <xdr:rowOff>170906</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666151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69487</xdr:rowOff>
    </xdr:from>
    <xdr:to>
      <xdr:col>10</xdr:col>
      <xdr:colOff>165100</xdr:colOff>
      <xdr:row>38</xdr:row>
      <xdr:rowOff>171087</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658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120287</xdr:rowOff>
    </xdr:from>
    <xdr:to>
      <xdr:col>15</xdr:col>
      <xdr:colOff>50800</xdr:colOff>
      <xdr:row>38</xdr:row>
      <xdr:rowOff>146413</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2019300" y="6635387"/>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53159</xdr:rowOff>
    </xdr:from>
    <xdr:to>
      <xdr:col>6</xdr:col>
      <xdr:colOff>38100</xdr:colOff>
      <xdr:row>38</xdr:row>
      <xdr:rowOff>154759</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1079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103959</xdr:rowOff>
    </xdr:from>
    <xdr:to>
      <xdr:col>10</xdr:col>
      <xdr:colOff>114300</xdr:colOff>
      <xdr:row>38</xdr:row>
      <xdr:rowOff>120287</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130300" y="661905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59344</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582044" y="6745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37391</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705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12899</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816744" y="635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164754</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9277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66783</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582044" y="641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16890</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7057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162214</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8167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145886</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927744" y="666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E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112502</xdr:rowOff>
    </xdr:from>
    <xdr:to>
      <xdr:col>54</xdr:col>
      <xdr:colOff>189865</xdr:colOff>
      <xdr:row>41</xdr:row>
      <xdr:rowOff>93802</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flipV="1">
          <a:off x="10476865" y="5941802"/>
          <a:ext cx="0" cy="1181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97629</xdr:rowOff>
    </xdr:from>
    <xdr:ext cx="469744" cy="259045"/>
    <xdr:sp macro="" textlink="">
      <xdr:nvSpPr>
        <xdr:cNvPr id="114" name="【道路】&#10;一人当たり延長最小値テキスト">
          <a:extLst>
            <a:ext uri="{FF2B5EF4-FFF2-40B4-BE49-F238E27FC236}">
              <a16:creationId xmlns:a16="http://schemas.microsoft.com/office/drawing/2014/main" id="{00000000-0008-0000-0E00-000072000000}"/>
            </a:ext>
          </a:extLst>
        </xdr:cNvPr>
        <xdr:cNvSpPr txBox="1"/>
      </xdr:nvSpPr>
      <xdr:spPr>
        <a:xfrm>
          <a:off x="10515600" y="712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93802</xdr:rowOff>
    </xdr:from>
    <xdr:to>
      <xdr:col>55</xdr:col>
      <xdr:colOff>88900</xdr:colOff>
      <xdr:row>41</xdr:row>
      <xdr:rowOff>93802</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a:off x="10388600" y="7123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59179</xdr:rowOff>
    </xdr:from>
    <xdr:ext cx="534377" cy="259045"/>
    <xdr:sp macro="" textlink="">
      <xdr:nvSpPr>
        <xdr:cNvPr id="116" name="【道路】&#10;一人当たり延長最大値テキスト">
          <a:extLst>
            <a:ext uri="{FF2B5EF4-FFF2-40B4-BE49-F238E27FC236}">
              <a16:creationId xmlns:a16="http://schemas.microsoft.com/office/drawing/2014/main" id="{00000000-0008-0000-0E00-000074000000}"/>
            </a:ext>
          </a:extLst>
        </xdr:cNvPr>
        <xdr:cNvSpPr txBox="1"/>
      </xdr:nvSpPr>
      <xdr:spPr>
        <a:xfrm>
          <a:off x="10515600" y="571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112502</xdr:rowOff>
    </xdr:from>
    <xdr:to>
      <xdr:col>55</xdr:col>
      <xdr:colOff>88900</xdr:colOff>
      <xdr:row>34</xdr:row>
      <xdr:rowOff>112502</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388600" y="594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87596</xdr:rowOff>
    </xdr:from>
    <xdr:ext cx="469744" cy="259045"/>
    <xdr:sp macro="" textlink="">
      <xdr:nvSpPr>
        <xdr:cNvPr id="118" name="【道路】&#10;一人当たり延長平均値テキスト">
          <a:extLst>
            <a:ext uri="{FF2B5EF4-FFF2-40B4-BE49-F238E27FC236}">
              <a16:creationId xmlns:a16="http://schemas.microsoft.com/office/drawing/2014/main" id="{00000000-0008-0000-0E00-000076000000}"/>
            </a:ext>
          </a:extLst>
        </xdr:cNvPr>
        <xdr:cNvSpPr txBox="1"/>
      </xdr:nvSpPr>
      <xdr:spPr>
        <a:xfrm>
          <a:off x="10515600" y="67741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64719</xdr:rowOff>
    </xdr:from>
    <xdr:to>
      <xdr:col>55</xdr:col>
      <xdr:colOff>50800</xdr:colOff>
      <xdr:row>40</xdr:row>
      <xdr:rowOff>166319</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104267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65314</xdr:rowOff>
    </xdr:from>
    <xdr:to>
      <xdr:col>50</xdr:col>
      <xdr:colOff>165100</xdr:colOff>
      <xdr:row>40</xdr:row>
      <xdr:rowOff>166914</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9588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65953</xdr:rowOff>
    </xdr:from>
    <xdr:to>
      <xdr:col>46</xdr:col>
      <xdr:colOff>38100</xdr:colOff>
      <xdr:row>40</xdr:row>
      <xdr:rowOff>167553</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8699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56993</xdr:rowOff>
    </xdr:from>
    <xdr:to>
      <xdr:col>41</xdr:col>
      <xdr:colOff>101600</xdr:colOff>
      <xdr:row>40</xdr:row>
      <xdr:rowOff>158593</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7810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56947</xdr:rowOff>
    </xdr:from>
    <xdr:to>
      <xdr:col>36</xdr:col>
      <xdr:colOff>165100</xdr:colOff>
      <xdr:row>40</xdr:row>
      <xdr:rowOff>158547</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6921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18725</xdr:rowOff>
    </xdr:from>
    <xdr:to>
      <xdr:col>55</xdr:col>
      <xdr:colOff>50800</xdr:colOff>
      <xdr:row>41</xdr:row>
      <xdr:rowOff>120325</xdr:rowOff>
    </xdr:to>
    <xdr:sp macro="" textlink="">
      <xdr:nvSpPr>
        <xdr:cNvPr id="129" name="楕円 128">
          <a:extLst>
            <a:ext uri="{FF2B5EF4-FFF2-40B4-BE49-F238E27FC236}">
              <a16:creationId xmlns:a16="http://schemas.microsoft.com/office/drawing/2014/main" id="{00000000-0008-0000-0E00-000081000000}"/>
            </a:ext>
          </a:extLst>
        </xdr:cNvPr>
        <xdr:cNvSpPr/>
      </xdr:nvSpPr>
      <xdr:spPr>
        <a:xfrm>
          <a:off x="10426700" y="704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105102</xdr:rowOff>
    </xdr:from>
    <xdr:ext cx="469744" cy="259045"/>
    <xdr:sp macro="" textlink="">
      <xdr:nvSpPr>
        <xdr:cNvPr id="130" name="【道路】&#10;一人当たり延長該当値テキスト">
          <a:extLst>
            <a:ext uri="{FF2B5EF4-FFF2-40B4-BE49-F238E27FC236}">
              <a16:creationId xmlns:a16="http://schemas.microsoft.com/office/drawing/2014/main" id="{00000000-0008-0000-0E00-000082000000}"/>
            </a:ext>
          </a:extLst>
        </xdr:cNvPr>
        <xdr:cNvSpPr txBox="1"/>
      </xdr:nvSpPr>
      <xdr:spPr>
        <a:xfrm>
          <a:off x="10515600" y="6963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18679</xdr:rowOff>
    </xdr:from>
    <xdr:to>
      <xdr:col>50</xdr:col>
      <xdr:colOff>165100</xdr:colOff>
      <xdr:row>41</xdr:row>
      <xdr:rowOff>120279</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9588500" y="704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69479</xdr:rowOff>
    </xdr:from>
    <xdr:to>
      <xdr:col>55</xdr:col>
      <xdr:colOff>0</xdr:colOff>
      <xdr:row>41</xdr:row>
      <xdr:rowOff>69525</xdr:rowOff>
    </xdr:to>
    <xdr:cxnSp macro="">
      <xdr:nvCxnSpPr>
        <xdr:cNvPr id="132" name="直線コネクタ 131">
          <a:extLst>
            <a:ext uri="{FF2B5EF4-FFF2-40B4-BE49-F238E27FC236}">
              <a16:creationId xmlns:a16="http://schemas.microsoft.com/office/drawing/2014/main" id="{00000000-0008-0000-0E00-000084000000}"/>
            </a:ext>
          </a:extLst>
        </xdr:cNvPr>
        <xdr:cNvCxnSpPr/>
      </xdr:nvCxnSpPr>
      <xdr:spPr>
        <a:xfrm>
          <a:off x="9639300" y="7098929"/>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18497</xdr:rowOff>
    </xdr:from>
    <xdr:to>
      <xdr:col>46</xdr:col>
      <xdr:colOff>38100</xdr:colOff>
      <xdr:row>41</xdr:row>
      <xdr:rowOff>120097</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8699500" y="704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69297</xdr:rowOff>
    </xdr:from>
    <xdr:to>
      <xdr:col>50</xdr:col>
      <xdr:colOff>114300</xdr:colOff>
      <xdr:row>41</xdr:row>
      <xdr:rowOff>69479</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8750300" y="7098747"/>
          <a:ext cx="8890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18405</xdr:rowOff>
    </xdr:from>
    <xdr:to>
      <xdr:col>41</xdr:col>
      <xdr:colOff>101600</xdr:colOff>
      <xdr:row>41</xdr:row>
      <xdr:rowOff>120005</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7810500" y="704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69205</xdr:rowOff>
    </xdr:from>
    <xdr:to>
      <xdr:col>45</xdr:col>
      <xdr:colOff>177800</xdr:colOff>
      <xdr:row>41</xdr:row>
      <xdr:rowOff>69297</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a:off x="7861300" y="7098655"/>
          <a:ext cx="8890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18405</xdr:rowOff>
    </xdr:from>
    <xdr:to>
      <xdr:col>36</xdr:col>
      <xdr:colOff>165100</xdr:colOff>
      <xdr:row>41</xdr:row>
      <xdr:rowOff>120005</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6921500" y="7047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69205</xdr:rowOff>
    </xdr:from>
    <xdr:to>
      <xdr:col>41</xdr:col>
      <xdr:colOff>50800</xdr:colOff>
      <xdr:row>41</xdr:row>
      <xdr:rowOff>69205</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a:off x="6972300" y="70986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11991</xdr:rowOff>
    </xdr:from>
    <xdr:ext cx="469744" cy="259045"/>
    <xdr:sp macro="" textlink="">
      <xdr:nvSpPr>
        <xdr:cNvPr id="139" name="n_1aveValue【道路】&#10;一人当たり延長">
          <a:extLst>
            <a:ext uri="{FF2B5EF4-FFF2-40B4-BE49-F238E27FC236}">
              <a16:creationId xmlns:a16="http://schemas.microsoft.com/office/drawing/2014/main" id="{00000000-0008-0000-0E00-00008B000000}"/>
            </a:ext>
          </a:extLst>
        </xdr:cNvPr>
        <xdr:cNvSpPr txBox="1"/>
      </xdr:nvSpPr>
      <xdr:spPr>
        <a:xfrm>
          <a:off x="93917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12630</xdr:rowOff>
    </xdr:from>
    <xdr:ext cx="469744" cy="259045"/>
    <xdr:sp macro="" textlink="">
      <xdr:nvSpPr>
        <xdr:cNvPr id="140" name="n_2aveValue【道路】&#10;一人当たり延長">
          <a:extLst>
            <a:ext uri="{FF2B5EF4-FFF2-40B4-BE49-F238E27FC236}">
              <a16:creationId xmlns:a16="http://schemas.microsoft.com/office/drawing/2014/main" id="{00000000-0008-0000-0E00-00008C000000}"/>
            </a:ext>
          </a:extLst>
        </xdr:cNvPr>
        <xdr:cNvSpPr txBox="1"/>
      </xdr:nvSpPr>
      <xdr:spPr>
        <a:xfrm>
          <a:off x="8515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3670</xdr:rowOff>
    </xdr:from>
    <xdr:ext cx="469744" cy="259045"/>
    <xdr:sp macro="" textlink="">
      <xdr:nvSpPr>
        <xdr:cNvPr id="141" name="n_3aveValue【道路】&#10;一人当たり延長">
          <a:extLst>
            <a:ext uri="{FF2B5EF4-FFF2-40B4-BE49-F238E27FC236}">
              <a16:creationId xmlns:a16="http://schemas.microsoft.com/office/drawing/2014/main" id="{00000000-0008-0000-0E00-00008D000000}"/>
            </a:ext>
          </a:extLst>
        </xdr:cNvPr>
        <xdr:cNvSpPr txBox="1"/>
      </xdr:nvSpPr>
      <xdr:spPr>
        <a:xfrm>
          <a:off x="7626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3624</xdr:rowOff>
    </xdr:from>
    <xdr:ext cx="469744" cy="259045"/>
    <xdr:sp macro="" textlink="">
      <xdr:nvSpPr>
        <xdr:cNvPr id="142" name="n_4aveValue【道路】&#10;一人当たり延長">
          <a:extLst>
            <a:ext uri="{FF2B5EF4-FFF2-40B4-BE49-F238E27FC236}">
              <a16:creationId xmlns:a16="http://schemas.microsoft.com/office/drawing/2014/main" id="{00000000-0008-0000-0E00-00008E000000}"/>
            </a:ext>
          </a:extLst>
        </xdr:cNvPr>
        <xdr:cNvSpPr txBox="1"/>
      </xdr:nvSpPr>
      <xdr:spPr>
        <a:xfrm>
          <a:off x="6737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111406</xdr:rowOff>
    </xdr:from>
    <xdr:ext cx="469744" cy="259045"/>
    <xdr:sp macro="" textlink="">
      <xdr:nvSpPr>
        <xdr:cNvPr id="143" name="n_1mainValue【道路】&#10;一人当たり延長">
          <a:extLst>
            <a:ext uri="{FF2B5EF4-FFF2-40B4-BE49-F238E27FC236}">
              <a16:creationId xmlns:a16="http://schemas.microsoft.com/office/drawing/2014/main" id="{00000000-0008-0000-0E00-00008F000000}"/>
            </a:ext>
          </a:extLst>
        </xdr:cNvPr>
        <xdr:cNvSpPr txBox="1"/>
      </xdr:nvSpPr>
      <xdr:spPr>
        <a:xfrm>
          <a:off x="9391727" y="7140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111224</xdr:rowOff>
    </xdr:from>
    <xdr:ext cx="469744" cy="259045"/>
    <xdr:sp macro="" textlink="">
      <xdr:nvSpPr>
        <xdr:cNvPr id="144" name="n_2mainValue【道路】&#10;一人当たり延長">
          <a:extLst>
            <a:ext uri="{FF2B5EF4-FFF2-40B4-BE49-F238E27FC236}">
              <a16:creationId xmlns:a16="http://schemas.microsoft.com/office/drawing/2014/main" id="{00000000-0008-0000-0E00-000090000000}"/>
            </a:ext>
          </a:extLst>
        </xdr:cNvPr>
        <xdr:cNvSpPr txBox="1"/>
      </xdr:nvSpPr>
      <xdr:spPr>
        <a:xfrm>
          <a:off x="8515427" y="7140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111132</xdr:rowOff>
    </xdr:from>
    <xdr:ext cx="469744" cy="259045"/>
    <xdr:sp macro="" textlink="">
      <xdr:nvSpPr>
        <xdr:cNvPr id="145" name="n_3mainValue【道路】&#10;一人当たり延長">
          <a:extLst>
            <a:ext uri="{FF2B5EF4-FFF2-40B4-BE49-F238E27FC236}">
              <a16:creationId xmlns:a16="http://schemas.microsoft.com/office/drawing/2014/main" id="{00000000-0008-0000-0E00-000091000000}"/>
            </a:ext>
          </a:extLst>
        </xdr:cNvPr>
        <xdr:cNvSpPr txBox="1"/>
      </xdr:nvSpPr>
      <xdr:spPr>
        <a:xfrm>
          <a:off x="7626427" y="714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111132</xdr:rowOff>
    </xdr:from>
    <xdr:ext cx="469744" cy="259045"/>
    <xdr:sp macro="" textlink="">
      <xdr:nvSpPr>
        <xdr:cNvPr id="146" name="n_4mainValue【道路】&#10;一人当たり延長">
          <a:extLst>
            <a:ext uri="{FF2B5EF4-FFF2-40B4-BE49-F238E27FC236}">
              <a16:creationId xmlns:a16="http://schemas.microsoft.com/office/drawing/2014/main" id="{00000000-0008-0000-0E00-000092000000}"/>
            </a:ext>
          </a:extLst>
        </xdr:cNvPr>
        <xdr:cNvSpPr txBox="1"/>
      </xdr:nvSpPr>
      <xdr:spPr>
        <a:xfrm>
          <a:off x="6737427" y="7140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E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96338</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flipV="1">
          <a:off x="4634865" y="9583238"/>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E00-0000AD000000}"/>
            </a:ext>
          </a:extLst>
        </xdr:cNvPr>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E00-0000AF000000}"/>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146430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E00-0000B1000000}"/>
            </a:ext>
          </a:extLst>
        </xdr:cNvPr>
        <xdr:cNvSpPr txBox="1"/>
      </xdr:nvSpPr>
      <xdr:spPr>
        <a:xfrm>
          <a:off x="4673600" y="104334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168003</xdr:rowOff>
    </xdr:from>
    <xdr:to>
      <xdr:col>24</xdr:col>
      <xdr:colOff>114300</xdr:colOff>
      <xdr:row>61</xdr:row>
      <xdr:rowOff>98153</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45847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140244</xdr:rowOff>
    </xdr:from>
    <xdr:to>
      <xdr:col>15</xdr:col>
      <xdr:colOff>101600</xdr:colOff>
      <xdr:row>61</xdr:row>
      <xdr:rowOff>70394</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28575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1968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91259</xdr:rowOff>
    </xdr:from>
    <xdr:to>
      <xdr:col>6</xdr:col>
      <xdr:colOff>38100</xdr:colOff>
      <xdr:row>61</xdr:row>
      <xdr:rowOff>21409</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1079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7983</xdr:rowOff>
    </xdr:from>
    <xdr:to>
      <xdr:col>24</xdr:col>
      <xdr:colOff>114300</xdr:colOff>
      <xdr:row>60</xdr:row>
      <xdr:rowOff>109583</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4584700" y="102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30860</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E00-0000BD000000}"/>
            </a:ext>
          </a:extLst>
        </xdr:cNvPr>
        <xdr:cNvSpPr txBox="1"/>
      </xdr:nvSpPr>
      <xdr:spPr>
        <a:xfrm>
          <a:off x="4673600" y="10146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146776</xdr:rowOff>
    </xdr:from>
    <xdr:to>
      <xdr:col>20</xdr:col>
      <xdr:colOff>38100</xdr:colOff>
      <xdr:row>60</xdr:row>
      <xdr:rowOff>76926</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3746500" y="1026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26126</xdr:rowOff>
    </xdr:from>
    <xdr:to>
      <xdr:col>24</xdr:col>
      <xdr:colOff>63500</xdr:colOff>
      <xdr:row>60</xdr:row>
      <xdr:rowOff>58783</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3797300" y="1031312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114119</xdr:rowOff>
    </xdr:from>
    <xdr:to>
      <xdr:col>15</xdr:col>
      <xdr:colOff>101600</xdr:colOff>
      <xdr:row>60</xdr:row>
      <xdr:rowOff>44269</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2857500" y="1022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164919</xdr:rowOff>
    </xdr:from>
    <xdr:to>
      <xdr:col>19</xdr:col>
      <xdr:colOff>177800</xdr:colOff>
      <xdr:row>60</xdr:row>
      <xdr:rowOff>26126</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908300" y="102804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158206</xdr:rowOff>
    </xdr:from>
    <xdr:to>
      <xdr:col>10</xdr:col>
      <xdr:colOff>165100</xdr:colOff>
      <xdr:row>60</xdr:row>
      <xdr:rowOff>88356</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968500" y="1027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164919</xdr:rowOff>
    </xdr:from>
    <xdr:to>
      <xdr:col>15</xdr:col>
      <xdr:colOff>50800</xdr:colOff>
      <xdr:row>60</xdr:row>
      <xdr:rowOff>37556</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flipV="1">
          <a:off x="2019300" y="1028046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47172</xdr:rowOff>
    </xdr:from>
    <xdr:to>
      <xdr:col>6</xdr:col>
      <xdr:colOff>38100</xdr:colOff>
      <xdr:row>59</xdr:row>
      <xdr:rowOff>148772</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1079500" y="1016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97972</xdr:rowOff>
    </xdr:from>
    <xdr:to>
      <xdr:col>10</xdr:col>
      <xdr:colOff>114300</xdr:colOff>
      <xdr:row>60</xdr:row>
      <xdr:rowOff>37556</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a:off x="1130300" y="10213522"/>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72951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3582044" y="1053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61521</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2705744" y="1051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32130</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1816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12536</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927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93453</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3582044" y="10037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60796</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2705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104883</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1816744" y="1004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165299</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927744" y="993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E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150853</xdr:rowOff>
    </xdr:from>
    <xdr:to>
      <xdr:col>54</xdr:col>
      <xdr:colOff>189865</xdr:colOff>
      <xdr:row>63</xdr:row>
      <xdr:rowOff>52870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flipV="1">
          <a:off x="10476865" y="9580603"/>
          <a:ext cx="0" cy="1273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56697</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E00-0000E2000000}"/>
            </a:ext>
          </a:extLst>
        </xdr:cNvPr>
        <xdr:cNvSpPr txBox="1"/>
      </xdr:nvSpPr>
      <xdr:spPr>
        <a:xfrm>
          <a:off x="10515600" y="10858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52870</xdr:rowOff>
    </xdr:from>
    <xdr:to>
      <xdr:col>55</xdr:col>
      <xdr:colOff>88900</xdr:colOff>
      <xdr:row>63</xdr:row>
      <xdr:rowOff>52870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10388600" y="1085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97530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E00-0000E4000000}"/>
            </a:ext>
          </a:extLst>
        </xdr:cNvPr>
        <xdr:cNvSpPr txBox="1"/>
      </xdr:nvSpPr>
      <xdr:spPr>
        <a:xfrm>
          <a:off x="10515600" y="935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150853</xdr:rowOff>
    </xdr:from>
    <xdr:to>
      <xdr:col>55</xdr:col>
      <xdr:colOff>88900</xdr:colOff>
      <xdr:row>55</xdr:row>
      <xdr:rowOff>150853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10388600" y="9580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93961</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E00-0000E6000000}"/>
            </a:ext>
          </a:extLst>
        </xdr:cNvPr>
        <xdr:cNvSpPr txBox="1"/>
      </xdr:nvSpPr>
      <xdr:spPr>
        <a:xfrm>
          <a:off x="10515600" y="10209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71084</xdr:rowOff>
    </xdr:from>
    <xdr:to>
      <xdr:col>55</xdr:col>
      <xdr:colOff>50800</xdr:colOff>
      <xdr:row>61</xdr:row>
      <xdr:rowOff>1234</xdr:rowOff>
    </xdr:to>
    <xdr:sp macro="" textlink="">
      <xdr:nvSpPr>
        <xdr:cNvPr id="231" name="フローチャート: 判断 230">
          <a:extLst>
            <a:ext uri="{FF2B5EF4-FFF2-40B4-BE49-F238E27FC236}">
              <a16:creationId xmlns:a16="http://schemas.microsoft.com/office/drawing/2014/main" id="{00000000-0008-0000-0E00-0000E7000000}"/>
            </a:ext>
          </a:extLst>
        </xdr:cNvPr>
        <xdr:cNvSpPr/>
      </xdr:nvSpPr>
      <xdr:spPr>
        <a:xfrm>
          <a:off x="10426700" y="103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75998</xdr:rowOff>
    </xdr:from>
    <xdr:to>
      <xdr:col>50</xdr:col>
      <xdr:colOff>165100</xdr:colOff>
      <xdr:row>61</xdr:row>
      <xdr:rowOff>6148</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9588500" y="10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77667</xdr:rowOff>
    </xdr:from>
    <xdr:to>
      <xdr:col>46</xdr:col>
      <xdr:colOff>38100</xdr:colOff>
      <xdr:row>61</xdr:row>
      <xdr:rowOff>7817</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86995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46692</xdr:rowOff>
    </xdr:from>
    <xdr:to>
      <xdr:col>41</xdr:col>
      <xdr:colOff>101600</xdr:colOff>
      <xdr:row>60</xdr:row>
      <xdr:rowOff>148292</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7810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49967</xdr:rowOff>
    </xdr:from>
    <xdr:to>
      <xdr:col>36</xdr:col>
      <xdr:colOff>165100</xdr:colOff>
      <xdr:row>60</xdr:row>
      <xdr:rowOff>151567</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6921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E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118650</xdr:rowOff>
    </xdr:from>
    <xdr:to>
      <xdr:col>55</xdr:col>
      <xdr:colOff>50800</xdr:colOff>
      <xdr:row>61</xdr:row>
      <xdr:rowOff>48800</xdr:rowOff>
    </xdr:to>
    <xdr:sp macro="" textlink="">
      <xdr:nvSpPr>
        <xdr:cNvPr id="241" name="楕円 240">
          <a:extLst>
            <a:ext uri="{FF2B5EF4-FFF2-40B4-BE49-F238E27FC236}">
              <a16:creationId xmlns:a16="http://schemas.microsoft.com/office/drawing/2014/main" id="{00000000-0008-0000-0E00-0000F1000000}"/>
            </a:ext>
          </a:extLst>
        </xdr:cNvPr>
        <xdr:cNvSpPr/>
      </xdr:nvSpPr>
      <xdr:spPr>
        <a:xfrm>
          <a:off x="10426700" y="1040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97077</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E00-0000F2000000}"/>
            </a:ext>
          </a:extLst>
        </xdr:cNvPr>
        <xdr:cNvSpPr txBox="1"/>
      </xdr:nvSpPr>
      <xdr:spPr>
        <a:xfrm>
          <a:off x="10515600" y="1038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117873</xdr:rowOff>
    </xdr:from>
    <xdr:to>
      <xdr:col>50</xdr:col>
      <xdr:colOff>165100</xdr:colOff>
      <xdr:row>61</xdr:row>
      <xdr:rowOff>48023</xdr:rowOff>
    </xdr:to>
    <xdr:sp macro="" textlink="">
      <xdr:nvSpPr>
        <xdr:cNvPr id="243" name="楕円 242">
          <a:extLst>
            <a:ext uri="{FF2B5EF4-FFF2-40B4-BE49-F238E27FC236}">
              <a16:creationId xmlns:a16="http://schemas.microsoft.com/office/drawing/2014/main" id="{00000000-0008-0000-0E00-0000F3000000}"/>
            </a:ext>
          </a:extLst>
        </xdr:cNvPr>
        <xdr:cNvSpPr/>
      </xdr:nvSpPr>
      <xdr:spPr>
        <a:xfrm>
          <a:off x="9588500" y="1040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168673</xdr:rowOff>
    </xdr:from>
    <xdr:to>
      <xdr:col>55</xdr:col>
      <xdr:colOff>0</xdr:colOff>
      <xdr:row>60</xdr:row>
      <xdr:rowOff>169450</xdr:rowOff>
    </xdr:to>
    <xdr:cxnSp macro="">
      <xdr:nvCxnSpPr>
        <xdr:cNvPr id="244" name="直線コネクタ 243">
          <a:extLst>
            <a:ext uri="{FF2B5EF4-FFF2-40B4-BE49-F238E27FC236}">
              <a16:creationId xmlns:a16="http://schemas.microsoft.com/office/drawing/2014/main" id="{00000000-0008-0000-0E00-0000F4000000}"/>
            </a:ext>
          </a:extLst>
        </xdr:cNvPr>
        <xdr:cNvCxnSpPr/>
      </xdr:nvCxnSpPr>
      <xdr:spPr>
        <a:xfrm>
          <a:off x="9639300" y="10455673"/>
          <a:ext cx="8382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116678</xdr:rowOff>
    </xdr:from>
    <xdr:to>
      <xdr:col>46</xdr:col>
      <xdr:colOff>38100</xdr:colOff>
      <xdr:row>61</xdr:row>
      <xdr:rowOff>46828</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8699500" y="1040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167478</xdr:rowOff>
    </xdr:from>
    <xdr:to>
      <xdr:col>50</xdr:col>
      <xdr:colOff>114300</xdr:colOff>
      <xdr:row>60</xdr:row>
      <xdr:rowOff>168673</xdr:rowOff>
    </xdr:to>
    <xdr:cxnSp macro="">
      <xdr:nvCxnSpPr>
        <xdr:cNvPr id="246" name="直線コネクタ 245">
          <a:extLst>
            <a:ext uri="{FF2B5EF4-FFF2-40B4-BE49-F238E27FC236}">
              <a16:creationId xmlns:a16="http://schemas.microsoft.com/office/drawing/2014/main" id="{00000000-0008-0000-0E00-0000F6000000}"/>
            </a:ext>
          </a:extLst>
        </xdr:cNvPr>
        <xdr:cNvCxnSpPr/>
      </xdr:nvCxnSpPr>
      <xdr:spPr>
        <a:xfrm>
          <a:off x="8750300" y="10454478"/>
          <a:ext cx="889000" cy="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115609</xdr:rowOff>
    </xdr:from>
    <xdr:to>
      <xdr:col>41</xdr:col>
      <xdr:colOff>101600</xdr:colOff>
      <xdr:row>61</xdr:row>
      <xdr:rowOff>45759</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7810500" y="1040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166409</xdr:rowOff>
    </xdr:from>
    <xdr:to>
      <xdr:col>45</xdr:col>
      <xdr:colOff>177800</xdr:colOff>
      <xdr:row>60</xdr:row>
      <xdr:rowOff>167478</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a:off x="7861300" y="10453409"/>
          <a:ext cx="889000" cy="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115015</xdr:rowOff>
    </xdr:from>
    <xdr:to>
      <xdr:col>36</xdr:col>
      <xdr:colOff>165100</xdr:colOff>
      <xdr:row>61</xdr:row>
      <xdr:rowOff>45165</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6921500" y="1040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165815</xdr:rowOff>
    </xdr:from>
    <xdr:to>
      <xdr:col>41</xdr:col>
      <xdr:colOff>50800</xdr:colOff>
      <xdr:row>60</xdr:row>
      <xdr:rowOff>166409</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a:off x="6972300" y="10452815"/>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22675</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E00-0000FB000000}"/>
            </a:ext>
          </a:extLst>
        </xdr:cNvPr>
        <xdr:cNvSpPr txBox="1"/>
      </xdr:nvSpPr>
      <xdr:spPr>
        <a:xfrm>
          <a:off x="9359411" y="1013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24344</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8483111" y="1013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164819</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75941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168094</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6705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61</xdr:row>
      <xdr:rowOff>39150</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9359411" y="1049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37955</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8483111" y="1049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36886</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7594111" y="1049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36292</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705111" y="1049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E00-00000E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00000000-0008-0000-0E00-000018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166115</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flipV="1">
          <a:off x="4634865" y="13367765"/>
          <a:ext cx="0" cy="141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0000000-0008-0000-0E00-00001A01000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112792</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00000000-0008-0000-0E00-00001C010000}"/>
            </a:ext>
          </a:extLst>
        </xdr:cNvPr>
        <xdr:cNvSpPr txBox="1"/>
      </xdr:nvSpPr>
      <xdr:spPr>
        <a:xfrm>
          <a:off x="4673600" y="13142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166115</xdr:rowOff>
    </xdr:from>
    <xdr:to>
      <xdr:col>24</xdr:col>
      <xdr:colOff>152400</xdr:colOff>
      <xdr:row>77</xdr:row>
      <xdr:rowOff>166115</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4546600" y="1336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77740</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0000000-0008-0000-0E00-00001E010000}"/>
            </a:ext>
          </a:extLst>
        </xdr:cNvPr>
        <xdr:cNvSpPr txBox="1"/>
      </xdr:nvSpPr>
      <xdr:spPr>
        <a:xfrm>
          <a:off x="4673600" y="13965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99313</xdr:rowOff>
    </xdr:from>
    <xdr:to>
      <xdr:col>24</xdr:col>
      <xdr:colOff>114300</xdr:colOff>
      <xdr:row>82</xdr:row>
      <xdr:rowOff>29463</xdr:rowOff>
    </xdr:to>
    <xdr:sp macro="" textlink="">
      <xdr:nvSpPr>
        <xdr:cNvPr id="287" name="フローチャート: 判断 286">
          <a:extLst>
            <a:ext uri="{FF2B5EF4-FFF2-40B4-BE49-F238E27FC236}">
              <a16:creationId xmlns:a16="http://schemas.microsoft.com/office/drawing/2014/main" id="{00000000-0008-0000-0E00-00001F010000}"/>
            </a:ext>
          </a:extLst>
        </xdr:cNvPr>
        <xdr:cNvSpPr/>
      </xdr:nvSpPr>
      <xdr:spPr>
        <a:xfrm>
          <a:off x="45847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85598</xdr:rowOff>
    </xdr:from>
    <xdr:to>
      <xdr:col>20</xdr:col>
      <xdr:colOff>38100</xdr:colOff>
      <xdr:row>82</xdr:row>
      <xdr:rowOff>15748</xdr:rowOff>
    </xdr:to>
    <xdr:sp macro="" textlink="">
      <xdr:nvSpPr>
        <xdr:cNvPr id="288" name="フローチャート: 判断 287">
          <a:extLst>
            <a:ext uri="{FF2B5EF4-FFF2-40B4-BE49-F238E27FC236}">
              <a16:creationId xmlns:a16="http://schemas.microsoft.com/office/drawing/2014/main" id="{00000000-0008-0000-0E00-000020010000}"/>
            </a:ext>
          </a:extLst>
        </xdr:cNvPr>
        <xdr:cNvSpPr/>
      </xdr:nvSpPr>
      <xdr:spPr>
        <a:xfrm>
          <a:off x="3746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46737</xdr:rowOff>
    </xdr:from>
    <xdr:to>
      <xdr:col>15</xdr:col>
      <xdr:colOff>101600</xdr:colOff>
      <xdr:row>81</xdr:row>
      <xdr:rowOff>148337</xdr:rowOff>
    </xdr:to>
    <xdr:sp macro="" textlink="">
      <xdr:nvSpPr>
        <xdr:cNvPr id="289" name="フローチャート: 判断 288">
          <a:extLst>
            <a:ext uri="{FF2B5EF4-FFF2-40B4-BE49-F238E27FC236}">
              <a16:creationId xmlns:a16="http://schemas.microsoft.com/office/drawing/2014/main" id="{00000000-0008-0000-0E00-000021010000}"/>
            </a:ext>
          </a:extLst>
        </xdr:cNvPr>
        <xdr:cNvSpPr/>
      </xdr:nvSpPr>
      <xdr:spPr>
        <a:xfrm>
          <a:off x="2857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10161</xdr:rowOff>
    </xdr:from>
    <xdr:to>
      <xdr:col>10</xdr:col>
      <xdr:colOff>165100</xdr:colOff>
      <xdr:row>81</xdr:row>
      <xdr:rowOff>111761</xdr:rowOff>
    </xdr:to>
    <xdr:sp macro="" textlink="">
      <xdr:nvSpPr>
        <xdr:cNvPr id="290" name="フローチャート: 判断 289">
          <a:extLst>
            <a:ext uri="{FF2B5EF4-FFF2-40B4-BE49-F238E27FC236}">
              <a16:creationId xmlns:a16="http://schemas.microsoft.com/office/drawing/2014/main" id="{00000000-0008-0000-0E00-000022010000}"/>
            </a:ext>
          </a:extLst>
        </xdr:cNvPr>
        <xdr:cNvSpPr/>
      </xdr:nvSpPr>
      <xdr:spPr>
        <a:xfrm>
          <a:off x="1968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1" name="フローチャート: 判断 290">
          <a:extLst>
            <a:ext uri="{FF2B5EF4-FFF2-40B4-BE49-F238E27FC236}">
              <a16:creationId xmlns:a16="http://schemas.microsoft.com/office/drawing/2014/main" id="{00000000-0008-0000-0E00-000023010000}"/>
            </a:ext>
          </a:extLst>
        </xdr:cNvPr>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E00-000024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E00-000025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E00-000026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E00-000028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92456</xdr:rowOff>
    </xdr:from>
    <xdr:to>
      <xdr:col>24</xdr:col>
      <xdr:colOff>114300</xdr:colOff>
      <xdr:row>80</xdr:row>
      <xdr:rowOff>22606</xdr:rowOff>
    </xdr:to>
    <xdr:sp macro="" textlink="">
      <xdr:nvSpPr>
        <xdr:cNvPr id="297" name="楕円 296">
          <a:extLst>
            <a:ext uri="{FF2B5EF4-FFF2-40B4-BE49-F238E27FC236}">
              <a16:creationId xmlns:a16="http://schemas.microsoft.com/office/drawing/2014/main" id="{00000000-0008-0000-0E00-000029010000}"/>
            </a:ext>
          </a:extLst>
        </xdr:cNvPr>
        <xdr:cNvSpPr/>
      </xdr:nvSpPr>
      <xdr:spPr>
        <a:xfrm>
          <a:off x="4584700" y="13637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115333</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00000000-0008-0000-0E00-00002A010000}"/>
            </a:ext>
          </a:extLst>
        </xdr:cNvPr>
        <xdr:cNvSpPr txBox="1"/>
      </xdr:nvSpPr>
      <xdr:spPr>
        <a:xfrm>
          <a:off x="4673600" y="13488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44450</xdr:rowOff>
    </xdr:from>
    <xdr:to>
      <xdr:col>20</xdr:col>
      <xdr:colOff>38100</xdr:colOff>
      <xdr:row>79</xdr:row>
      <xdr:rowOff>146050</xdr:rowOff>
    </xdr:to>
    <xdr:sp macro="" textlink="">
      <xdr:nvSpPr>
        <xdr:cNvPr id="299" name="楕円 298">
          <a:extLst>
            <a:ext uri="{FF2B5EF4-FFF2-40B4-BE49-F238E27FC236}">
              <a16:creationId xmlns:a16="http://schemas.microsoft.com/office/drawing/2014/main" id="{00000000-0008-0000-0E00-00002B010000}"/>
            </a:ext>
          </a:extLst>
        </xdr:cNvPr>
        <xdr:cNvSpPr/>
      </xdr:nvSpPr>
      <xdr:spPr>
        <a:xfrm>
          <a:off x="37465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95250</xdr:rowOff>
    </xdr:from>
    <xdr:to>
      <xdr:col>24</xdr:col>
      <xdr:colOff>63500</xdr:colOff>
      <xdr:row>79</xdr:row>
      <xdr:rowOff>143256</xdr:rowOff>
    </xdr:to>
    <xdr:cxnSp macro="">
      <xdr:nvCxnSpPr>
        <xdr:cNvPr id="300" name="直線コネクタ 299">
          <a:extLst>
            <a:ext uri="{FF2B5EF4-FFF2-40B4-BE49-F238E27FC236}">
              <a16:creationId xmlns:a16="http://schemas.microsoft.com/office/drawing/2014/main" id="{00000000-0008-0000-0E00-00002C010000}"/>
            </a:ext>
          </a:extLst>
        </xdr:cNvPr>
        <xdr:cNvCxnSpPr/>
      </xdr:nvCxnSpPr>
      <xdr:spPr>
        <a:xfrm>
          <a:off x="3797300" y="13639800"/>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165608</xdr:rowOff>
    </xdr:from>
    <xdr:to>
      <xdr:col>15</xdr:col>
      <xdr:colOff>101600</xdr:colOff>
      <xdr:row>79</xdr:row>
      <xdr:rowOff>95758</xdr:rowOff>
    </xdr:to>
    <xdr:sp macro="" textlink="">
      <xdr:nvSpPr>
        <xdr:cNvPr id="301" name="楕円 300">
          <a:extLst>
            <a:ext uri="{FF2B5EF4-FFF2-40B4-BE49-F238E27FC236}">
              <a16:creationId xmlns:a16="http://schemas.microsoft.com/office/drawing/2014/main" id="{00000000-0008-0000-0E00-00002D010000}"/>
            </a:ext>
          </a:extLst>
        </xdr:cNvPr>
        <xdr:cNvSpPr/>
      </xdr:nvSpPr>
      <xdr:spPr>
        <a:xfrm>
          <a:off x="2857500" y="1353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44958</xdr:rowOff>
    </xdr:from>
    <xdr:to>
      <xdr:col>19</xdr:col>
      <xdr:colOff>177800</xdr:colOff>
      <xdr:row>79</xdr:row>
      <xdr:rowOff>95250</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2908300" y="135895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126746</xdr:rowOff>
    </xdr:from>
    <xdr:to>
      <xdr:col>10</xdr:col>
      <xdr:colOff>165100</xdr:colOff>
      <xdr:row>79</xdr:row>
      <xdr:rowOff>56896</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1968500" y="1349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6096</xdr:rowOff>
    </xdr:from>
    <xdr:to>
      <xdr:col>15</xdr:col>
      <xdr:colOff>50800</xdr:colOff>
      <xdr:row>79</xdr:row>
      <xdr:rowOff>44958</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2019300" y="1355064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90170</xdr:rowOff>
    </xdr:from>
    <xdr:to>
      <xdr:col>6</xdr:col>
      <xdr:colOff>38100</xdr:colOff>
      <xdr:row>79</xdr:row>
      <xdr:rowOff>20320</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10795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140970</xdr:rowOff>
    </xdr:from>
    <xdr:to>
      <xdr:col>10</xdr:col>
      <xdr:colOff>114300</xdr:colOff>
      <xdr:row>79</xdr:row>
      <xdr:rowOff>6096</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1130300" y="1351407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6875</xdr:rowOff>
    </xdr:from>
    <xdr:ext cx="405111" cy="259045"/>
    <xdr:sp macro="" textlink="">
      <xdr:nvSpPr>
        <xdr:cNvPr id="307" name="n_1aveValue【公営住宅】&#10;有形固定資産減価償却率">
          <a:extLst>
            <a:ext uri="{FF2B5EF4-FFF2-40B4-BE49-F238E27FC236}">
              <a16:creationId xmlns:a16="http://schemas.microsoft.com/office/drawing/2014/main" id="{00000000-0008-0000-0E00-000033010000}"/>
            </a:ext>
          </a:extLst>
        </xdr:cNvPr>
        <xdr:cNvSpPr txBox="1"/>
      </xdr:nvSpPr>
      <xdr:spPr>
        <a:xfrm>
          <a:off x="3582044"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139464</xdr:rowOff>
    </xdr:from>
    <xdr:ext cx="405111" cy="259045"/>
    <xdr:sp macro="" textlink="">
      <xdr:nvSpPr>
        <xdr:cNvPr id="308" name="n_2aveValue【公営住宅】&#10;有形固定資産減価償却率">
          <a:extLst>
            <a:ext uri="{FF2B5EF4-FFF2-40B4-BE49-F238E27FC236}">
              <a16:creationId xmlns:a16="http://schemas.microsoft.com/office/drawing/2014/main" id="{00000000-0008-0000-0E00-000034010000}"/>
            </a:ext>
          </a:extLst>
        </xdr:cNvPr>
        <xdr:cNvSpPr txBox="1"/>
      </xdr:nvSpPr>
      <xdr:spPr>
        <a:xfrm>
          <a:off x="27057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102888</xdr:rowOff>
    </xdr:from>
    <xdr:ext cx="405111" cy="259045"/>
    <xdr:sp macro="" textlink="">
      <xdr:nvSpPr>
        <xdr:cNvPr id="309" name="n_3aveValue【公営住宅】&#10;有形固定資産減価償却率">
          <a:extLst>
            <a:ext uri="{FF2B5EF4-FFF2-40B4-BE49-F238E27FC236}">
              <a16:creationId xmlns:a16="http://schemas.microsoft.com/office/drawing/2014/main" id="{00000000-0008-0000-0E00-000035010000}"/>
            </a:ext>
          </a:extLst>
        </xdr:cNvPr>
        <xdr:cNvSpPr txBox="1"/>
      </xdr:nvSpPr>
      <xdr:spPr>
        <a:xfrm>
          <a:off x="1816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0" name="n_4aveValue【公営住宅】&#10;有形固定資産減価償却率">
          <a:extLst>
            <a:ext uri="{FF2B5EF4-FFF2-40B4-BE49-F238E27FC236}">
              <a16:creationId xmlns:a16="http://schemas.microsoft.com/office/drawing/2014/main" id="{00000000-0008-0000-0E00-000036010000}"/>
            </a:ext>
          </a:extLst>
        </xdr:cNvPr>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162577</xdr:rowOff>
    </xdr:from>
    <xdr:ext cx="405111" cy="259045"/>
    <xdr:sp macro="" textlink="">
      <xdr:nvSpPr>
        <xdr:cNvPr id="311" name="n_1mainValue【公営住宅】&#10;有形固定資産減価償却率">
          <a:extLst>
            <a:ext uri="{FF2B5EF4-FFF2-40B4-BE49-F238E27FC236}">
              <a16:creationId xmlns:a16="http://schemas.microsoft.com/office/drawing/2014/main" id="{00000000-0008-0000-0E00-000037010000}"/>
            </a:ext>
          </a:extLst>
        </xdr:cNvPr>
        <xdr:cNvSpPr txBox="1"/>
      </xdr:nvSpPr>
      <xdr:spPr>
        <a:xfrm>
          <a:off x="3582044" y="1336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112285</xdr:rowOff>
    </xdr:from>
    <xdr:ext cx="405111" cy="259045"/>
    <xdr:sp macro="" textlink="">
      <xdr:nvSpPr>
        <xdr:cNvPr id="312" name="n_2mainValue【公営住宅】&#10;有形固定資産減価償却率">
          <a:extLst>
            <a:ext uri="{FF2B5EF4-FFF2-40B4-BE49-F238E27FC236}">
              <a16:creationId xmlns:a16="http://schemas.microsoft.com/office/drawing/2014/main" id="{00000000-0008-0000-0E00-000038010000}"/>
            </a:ext>
          </a:extLst>
        </xdr:cNvPr>
        <xdr:cNvSpPr txBox="1"/>
      </xdr:nvSpPr>
      <xdr:spPr>
        <a:xfrm>
          <a:off x="2705744" y="13313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73423</xdr:rowOff>
    </xdr:from>
    <xdr:ext cx="405111" cy="259045"/>
    <xdr:sp macro="" textlink="">
      <xdr:nvSpPr>
        <xdr:cNvPr id="313" name="n_3mainValue【公営住宅】&#10;有形固定資産減価償却率">
          <a:extLst>
            <a:ext uri="{FF2B5EF4-FFF2-40B4-BE49-F238E27FC236}">
              <a16:creationId xmlns:a16="http://schemas.microsoft.com/office/drawing/2014/main" id="{00000000-0008-0000-0E00-000039010000}"/>
            </a:ext>
          </a:extLst>
        </xdr:cNvPr>
        <xdr:cNvSpPr txBox="1"/>
      </xdr:nvSpPr>
      <xdr:spPr>
        <a:xfrm>
          <a:off x="1816744" y="1327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36847</xdr:rowOff>
    </xdr:from>
    <xdr:ext cx="405111" cy="259045"/>
    <xdr:sp macro="" textlink="">
      <xdr:nvSpPr>
        <xdr:cNvPr id="314" name="n_4mainValue【公営住宅】&#10;有形固定資産減価償却率">
          <a:extLst>
            <a:ext uri="{FF2B5EF4-FFF2-40B4-BE49-F238E27FC236}">
              <a16:creationId xmlns:a16="http://schemas.microsoft.com/office/drawing/2014/main" id="{00000000-0008-0000-0E00-00003A010000}"/>
            </a:ext>
          </a:extLst>
        </xdr:cNvPr>
        <xdr:cNvSpPr txBox="1"/>
      </xdr:nvSpPr>
      <xdr:spPr>
        <a:xfrm>
          <a:off x="927744" y="1323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E00-00003B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E00-00003C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E00-00003F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E00-000043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E00-000044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0000000-0008-0000-0E00-000046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00000-0008-0000-0E00-000047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00000000-0008-0000-0E00-00004F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00000000-0008-0000-0E00-000051010000}"/>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00000000-0008-0000-0E00-000053010000}"/>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4233</xdr:rowOff>
    </xdr:from>
    <xdr:ext cx="469744" cy="259045"/>
    <xdr:sp macro="" textlink="">
      <xdr:nvSpPr>
        <xdr:cNvPr id="341" name="【公営住宅】&#10;一人当たり面積平均値テキスト">
          <a:extLst>
            <a:ext uri="{FF2B5EF4-FFF2-40B4-BE49-F238E27FC236}">
              <a16:creationId xmlns:a16="http://schemas.microsoft.com/office/drawing/2014/main" id="{00000000-0008-0000-0E00-000055010000}"/>
            </a:ext>
          </a:extLst>
        </xdr:cNvPr>
        <xdr:cNvSpPr txBox="1"/>
      </xdr:nvSpPr>
      <xdr:spPr>
        <a:xfrm>
          <a:off x="10515600" y="144060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152806</xdr:rowOff>
    </xdr:from>
    <xdr:to>
      <xdr:col>55</xdr:col>
      <xdr:colOff>50800</xdr:colOff>
      <xdr:row>85</xdr:row>
      <xdr:rowOff>82956</xdr:rowOff>
    </xdr:to>
    <xdr:sp macro="" textlink="">
      <xdr:nvSpPr>
        <xdr:cNvPr id="342" name="フローチャート: 判断 341">
          <a:extLst>
            <a:ext uri="{FF2B5EF4-FFF2-40B4-BE49-F238E27FC236}">
              <a16:creationId xmlns:a16="http://schemas.microsoft.com/office/drawing/2014/main" id="{00000000-0008-0000-0E00-000056010000}"/>
            </a:ext>
          </a:extLst>
        </xdr:cNvPr>
        <xdr:cNvSpPr/>
      </xdr:nvSpPr>
      <xdr:spPr>
        <a:xfrm>
          <a:off x="104267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153264</xdr:rowOff>
    </xdr:from>
    <xdr:to>
      <xdr:col>50</xdr:col>
      <xdr:colOff>165100</xdr:colOff>
      <xdr:row>85</xdr:row>
      <xdr:rowOff>83414</xdr:rowOff>
    </xdr:to>
    <xdr:sp macro="" textlink="">
      <xdr:nvSpPr>
        <xdr:cNvPr id="343" name="フローチャート: 判断 342">
          <a:extLst>
            <a:ext uri="{FF2B5EF4-FFF2-40B4-BE49-F238E27FC236}">
              <a16:creationId xmlns:a16="http://schemas.microsoft.com/office/drawing/2014/main" id="{00000000-0008-0000-0E00-000057010000}"/>
            </a:ext>
          </a:extLst>
        </xdr:cNvPr>
        <xdr:cNvSpPr/>
      </xdr:nvSpPr>
      <xdr:spPr>
        <a:xfrm>
          <a:off x="9588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138176</xdr:rowOff>
    </xdr:from>
    <xdr:to>
      <xdr:col>46</xdr:col>
      <xdr:colOff>38100</xdr:colOff>
      <xdr:row>85</xdr:row>
      <xdr:rowOff>68326</xdr:rowOff>
    </xdr:to>
    <xdr:sp macro="" textlink="">
      <xdr:nvSpPr>
        <xdr:cNvPr id="344" name="フローチャート: 判断 343">
          <a:extLst>
            <a:ext uri="{FF2B5EF4-FFF2-40B4-BE49-F238E27FC236}">
              <a16:creationId xmlns:a16="http://schemas.microsoft.com/office/drawing/2014/main" id="{00000000-0008-0000-0E00-000058010000}"/>
            </a:ext>
          </a:extLst>
        </xdr:cNvPr>
        <xdr:cNvSpPr/>
      </xdr:nvSpPr>
      <xdr:spPr>
        <a:xfrm>
          <a:off x="8699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123089</xdr:rowOff>
    </xdr:from>
    <xdr:to>
      <xdr:col>41</xdr:col>
      <xdr:colOff>101600</xdr:colOff>
      <xdr:row>85</xdr:row>
      <xdr:rowOff>53239</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7810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116687</xdr:rowOff>
    </xdr:from>
    <xdr:to>
      <xdr:col>36</xdr:col>
      <xdr:colOff>165100</xdr:colOff>
      <xdr:row>85</xdr:row>
      <xdr:rowOff>46837</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6921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E00-00005C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80111</xdr:rowOff>
    </xdr:from>
    <xdr:to>
      <xdr:col>55</xdr:col>
      <xdr:colOff>50800</xdr:colOff>
      <xdr:row>86</xdr:row>
      <xdr:rowOff>10261</xdr:rowOff>
    </xdr:to>
    <xdr:sp macro="" textlink="">
      <xdr:nvSpPr>
        <xdr:cNvPr id="352" name="楕円 351">
          <a:extLst>
            <a:ext uri="{FF2B5EF4-FFF2-40B4-BE49-F238E27FC236}">
              <a16:creationId xmlns:a16="http://schemas.microsoft.com/office/drawing/2014/main" id="{00000000-0008-0000-0E00-000060010000}"/>
            </a:ext>
          </a:extLst>
        </xdr:cNvPr>
        <xdr:cNvSpPr/>
      </xdr:nvSpPr>
      <xdr:spPr>
        <a:xfrm>
          <a:off x="10426700" y="1465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166488</xdr:rowOff>
    </xdr:from>
    <xdr:ext cx="469744" cy="259045"/>
    <xdr:sp macro="" textlink="">
      <xdr:nvSpPr>
        <xdr:cNvPr id="353" name="【公営住宅】&#10;一人当たり面積該当値テキスト">
          <a:extLst>
            <a:ext uri="{FF2B5EF4-FFF2-40B4-BE49-F238E27FC236}">
              <a16:creationId xmlns:a16="http://schemas.microsoft.com/office/drawing/2014/main" id="{00000000-0008-0000-0E00-000061010000}"/>
            </a:ext>
          </a:extLst>
        </xdr:cNvPr>
        <xdr:cNvSpPr txBox="1"/>
      </xdr:nvSpPr>
      <xdr:spPr>
        <a:xfrm>
          <a:off x="10515600" y="14568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80111</xdr:rowOff>
    </xdr:from>
    <xdr:to>
      <xdr:col>50</xdr:col>
      <xdr:colOff>165100</xdr:colOff>
      <xdr:row>86</xdr:row>
      <xdr:rowOff>10261</xdr:rowOff>
    </xdr:to>
    <xdr:sp macro="" textlink="">
      <xdr:nvSpPr>
        <xdr:cNvPr id="354" name="楕円 353">
          <a:extLst>
            <a:ext uri="{FF2B5EF4-FFF2-40B4-BE49-F238E27FC236}">
              <a16:creationId xmlns:a16="http://schemas.microsoft.com/office/drawing/2014/main" id="{00000000-0008-0000-0E00-000062010000}"/>
            </a:ext>
          </a:extLst>
        </xdr:cNvPr>
        <xdr:cNvSpPr/>
      </xdr:nvSpPr>
      <xdr:spPr>
        <a:xfrm>
          <a:off x="9588500" y="1465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130911</xdr:rowOff>
    </xdr:from>
    <xdr:to>
      <xdr:col>55</xdr:col>
      <xdr:colOff>0</xdr:colOff>
      <xdr:row>85</xdr:row>
      <xdr:rowOff>130911</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9639300" y="147041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79654</xdr:rowOff>
    </xdr:from>
    <xdr:to>
      <xdr:col>46</xdr:col>
      <xdr:colOff>38100</xdr:colOff>
      <xdr:row>86</xdr:row>
      <xdr:rowOff>9804</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8699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130454</xdr:rowOff>
    </xdr:from>
    <xdr:to>
      <xdr:col>50</xdr:col>
      <xdr:colOff>114300</xdr:colOff>
      <xdr:row>85</xdr:row>
      <xdr:rowOff>130911</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a:off x="8750300" y="14703704"/>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79654</xdr:rowOff>
    </xdr:from>
    <xdr:to>
      <xdr:col>41</xdr:col>
      <xdr:colOff>101600</xdr:colOff>
      <xdr:row>86</xdr:row>
      <xdr:rowOff>9804</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7810500" y="146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130454</xdr:rowOff>
    </xdr:from>
    <xdr:to>
      <xdr:col>45</xdr:col>
      <xdr:colOff>177800</xdr:colOff>
      <xdr:row>85</xdr:row>
      <xdr:rowOff>130454</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7861300" y="147037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81941</xdr:rowOff>
    </xdr:from>
    <xdr:to>
      <xdr:col>36</xdr:col>
      <xdr:colOff>165100</xdr:colOff>
      <xdr:row>86</xdr:row>
      <xdr:rowOff>12091</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6921500" y="1465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130454</xdr:rowOff>
    </xdr:from>
    <xdr:to>
      <xdr:col>41</xdr:col>
      <xdr:colOff>50800</xdr:colOff>
      <xdr:row>85</xdr:row>
      <xdr:rowOff>132741</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flipV="1">
          <a:off x="6972300" y="14703704"/>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99941</xdr:rowOff>
    </xdr:from>
    <xdr:ext cx="469744" cy="259045"/>
    <xdr:sp macro="" textlink="">
      <xdr:nvSpPr>
        <xdr:cNvPr id="362" name="n_1aveValue【公営住宅】&#10;一人当たり面積">
          <a:extLst>
            <a:ext uri="{FF2B5EF4-FFF2-40B4-BE49-F238E27FC236}">
              <a16:creationId xmlns:a16="http://schemas.microsoft.com/office/drawing/2014/main" id="{00000000-0008-0000-0E00-00006A010000}"/>
            </a:ext>
          </a:extLst>
        </xdr:cNvPr>
        <xdr:cNvSpPr txBox="1"/>
      </xdr:nvSpPr>
      <xdr:spPr>
        <a:xfrm>
          <a:off x="93917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84853</xdr:rowOff>
    </xdr:from>
    <xdr:ext cx="469744" cy="259045"/>
    <xdr:sp macro="" textlink="">
      <xdr:nvSpPr>
        <xdr:cNvPr id="363" name="n_2aveValue【公営住宅】&#10;一人当たり面積">
          <a:extLst>
            <a:ext uri="{FF2B5EF4-FFF2-40B4-BE49-F238E27FC236}">
              <a16:creationId xmlns:a16="http://schemas.microsoft.com/office/drawing/2014/main" id="{00000000-0008-0000-0E00-00006B010000}"/>
            </a:ext>
          </a:extLst>
        </xdr:cNvPr>
        <xdr:cNvSpPr txBox="1"/>
      </xdr:nvSpPr>
      <xdr:spPr>
        <a:xfrm>
          <a:off x="85154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69766</xdr:rowOff>
    </xdr:from>
    <xdr:ext cx="469744" cy="259045"/>
    <xdr:sp macro="" textlink="">
      <xdr:nvSpPr>
        <xdr:cNvPr id="364" name="n_3aveValue【公営住宅】&#10;一人当たり面積">
          <a:extLst>
            <a:ext uri="{FF2B5EF4-FFF2-40B4-BE49-F238E27FC236}">
              <a16:creationId xmlns:a16="http://schemas.microsoft.com/office/drawing/2014/main" id="{00000000-0008-0000-0E00-00006C010000}"/>
            </a:ext>
          </a:extLst>
        </xdr:cNvPr>
        <xdr:cNvSpPr txBox="1"/>
      </xdr:nvSpPr>
      <xdr:spPr>
        <a:xfrm>
          <a:off x="7626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63364</xdr:rowOff>
    </xdr:from>
    <xdr:ext cx="469744" cy="259045"/>
    <xdr:sp macro="" textlink="">
      <xdr:nvSpPr>
        <xdr:cNvPr id="365" name="n_4aveValue【公営住宅】&#10;一人当たり面積">
          <a:extLst>
            <a:ext uri="{FF2B5EF4-FFF2-40B4-BE49-F238E27FC236}">
              <a16:creationId xmlns:a16="http://schemas.microsoft.com/office/drawing/2014/main" id="{00000000-0008-0000-0E00-00006D010000}"/>
            </a:ext>
          </a:extLst>
        </xdr:cNvPr>
        <xdr:cNvSpPr txBox="1"/>
      </xdr:nvSpPr>
      <xdr:spPr>
        <a:xfrm>
          <a:off x="6737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1388</xdr:rowOff>
    </xdr:from>
    <xdr:ext cx="469744" cy="259045"/>
    <xdr:sp macro="" textlink="">
      <xdr:nvSpPr>
        <xdr:cNvPr id="366" name="n_1mainValue【公営住宅】&#10;一人当たり面積">
          <a:extLst>
            <a:ext uri="{FF2B5EF4-FFF2-40B4-BE49-F238E27FC236}">
              <a16:creationId xmlns:a16="http://schemas.microsoft.com/office/drawing/2014/main" id="{00000000-0008-0000-0E00-00006E010000}"/>
            </a:ext>
          </a:extLst>
        </xdr:cNvPr>
        <xdr:cNvSpPr txBox="1"/>
      </xdr:nvSpPr>
      <xdr:spPr>
        <a:xfrm>
          <a:off x="9391727" y="1474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931</xdr:rowOff>
    </xdr:from>
    <xdr:ext cx="469744" cy="259045"/>
    <xdr:sp macro="" textlink="">
      <xdr:nvSpPr>
        <xdr:cNvPr id="367" name="n_2mainValue【公営住宅】&#10;一人当たり面積">
          <a:extLst>
            <a:ext uri="{FF2B5EF4-FFF2-40B4-BE49-F238E27FC236}">
              <a16:creationId xmlns:a16="http://schemas.microsoft.com/office/drawing/2014/main" id="{00000000-0008-0000-0E00-00006F010000}"/>
            </a:ext>
          </a:extLst>
        </xdr:cNvPr>
        <xdr:cNvSpPr txBox="1"/>
      </xdr:nvSpPr>
      <xdr:spPr>
        <a:xfrm>
          <a:off x="85154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931</xdr:rowOff>
    </xdr:from>
    <xdr:ext cx="469744" cy="259045"/>
    <xdr:sp macro="" textlink="">
      <xdr:nvSpPr>
        <xdr:cNvPr id="368" name="n_3mainValue【公営住宅】&#10;一人当たり面積">
          <a:extLst>
            <a:ext uri="{FF2B5EF4-FFF2-40B4-BE49-F238E27FC236}">
              <a16:creationId xmlns:a16="http://schemas.microsoft.com/office/drawing/2014/main" id="{00000000-0008-0000-0E00-000070010000}"/>
            </a:ext>
          </a:extLst>
        </xdr:cNvPr>
        <xdr:cNvSpPr txBox="1"/>
      </xdr:nvSpPr>
      <xdr:spPr>
        <a:xfrm>
          <a:off x="7626427" y="1474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3218</xdr:rowOff>
    </xdr:from>
    <xdr:ext cx="469744" cy="259045"/>
    <xdr:sp macro="" textlink="">
      <xdr:nvSpPr>
        <xdr:cNvPr id="369" name="n_4mainValue【公営住宅】&#10;一人当たり面積">
          <a:extLst>
            <a:ext uri="{FF2B5EF4-FFF2-40B4-BE49-F238E27FC236}">
              <a16:creationId xmlns:a16="http://schemas.microsoft.com/office/drawing/2014/main" id="{00000000-0008-0000-0E00-000071010000}"/>
            </a:ext>
          </a:extLst>
        </xdr:cNvPr>
        <xdr:cNvSpPr txBox="1"/>
      </xdr:nvSpPr>
      <xdr:spPr>
        <a:xfrm>
          <a:off x="6737427" y="14747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0000000-0008-0000-0E00-000072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E00-000073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0000000-0008-0000-0E00-00008C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00000000-0008-0000-0E00-00008E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00000000-0008-0000-0E00-000090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00000000-0008-0000-0E00-000097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112776</xdr:rowOff>
    </xdr:from>
    <xdr:to>
      <xdr:col>85</xdr:col>
      <xdr:colOff>126364</xdr:colOff>
      <xdr:row>42</xdr:row>
      <xdr:rowOff>44196</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flipV="1">
          <a:off x="16318864" y="5942076"/>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48023</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00000000-0008-0000-0E00-000099010000}"/>
            </a:ext>
          </a:extLst>
        </xdr:cNvPr>
        <xdr:cNvSpPr txBox="1"/>
      </xdr:nvSpPr>
      <xdr:spPr>
        <a:xfrm>
          <a:off x="16357600" y="724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44196</xdr:rowOff>
    </xdr:from>
    <xdr:to>
      <xdr:col>86</xdr:col>
      <xdr:colOff>25400</xdr:colOff>
      <xdr:row>42</xdr:row>
      <xdr:rowOff>44196</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6230600" y="7245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59453</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0000000-0008-0000-0E00-00009B010000}"/>
            </a:ext>
          </a:extLst>
        </xdr:cNvPr>
        <xdr:cNvSpPr txBox="1"/>
      </xdr:nvSpPr>
      <xdr:spPr>
        <a:xfrm>
          <a:off x="16357600" y="5717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112776</xdr:rowOff>
    </xdr:from>
    <xdr:to>
      <xdr:col>86</xdr:col>
      <xdr:colOff>25400</xdr:colOff>
      <xdr:row>34</xdr:row>
      <xdr:rowOff>112776</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6230600" y="594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70121</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00000000-0008-0000-0E00-00009D010000}"/>
            </a:ext>
          </a:extLst>
        </xdr:cNvPr>
        <xdr:cNvSpPr txBox="1"/>
      </xdr:nvSpPr>
      <xdr:spPr>
        <a:xfrm>
          <a:off x="16357600" y="6585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91694</xdr:rowOff>
    </xdr:from>
    <xdr:to>
      <xdr:col>85</xdr:col>
      <xdr:colOff>177800</xdr:colOff>
      <xdr:row>39</xdr:row>
      <xdr:rowOff>21844</xdr:rowOff>
    </xdr:to>
    <xdr:sp macro="" textlink="">
      <xdr:nvSpPr>
        <xdr:cNvPr id="414" name="フローチャート: 判断 413">
          <a:extLst>
            <a:ext uri="{FF2B5EF4-FFF2-40B4-BE49-F238E27FC236}">
              <a16:creationId xmlns:a16="http://schemas.microsoft.com/office/drawing/2014/main" id="{00000000-0008-0000-0E00-00009E010000}"/>
            </a:ext>
          </a:extLst>
        </xdr:cNvPr>
        <xdr:cNvSpPr/>
      </xdr:nvSpPr>
      <xdr:spPr>
        <a:xfrm>
          <a:off x="16268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52832</xdr:rowOff>
    </xdr:from>
    <xdr:to>
      <xdr:col>81</xdr:col>
      <xdr:colOff>101600</xdr:colOff>
      <xdr:row>38</xdr:row>
      <xdr:rowOff>154432</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15430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87122</xdr:rowOff>
    </xdr:from>
    <xdr:to>
      <xdr:col>76</xdr:col>
      <xdr:colOff>165100</xdr:colOff>
      <xdr:row>39</xdr:row>
      <xdr:rowOff>17272</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14541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109982</xdr:rowOff>
    </xdr:from>
    <xdr:to>
      <xdr:col>72</xdr:col>
      <xdr:colOff>38100</xdr:colOff>
      <xdr:row>39</xdr:row>
      <xdr:rowOff>40132</xdr:rowOff>
    </xdr:to>
    <xdr:sp macro="" textlink="">
      <xdr:nvSpPr>
        <xdr:cNvPr id="417" name="フローチャート: 判断 416">
          <a:extLst>
            <a:ext uri="{FF2B5EF4-FFF2-40B4-BE49-F238E27FC236}">
              <a16:creationId xmlns:a16="http://schemas.microsoft.com/office/drawing/2014/main" id="{00000000-0008-0000-0E00-0000A1010000}"/>
            </a:ext>
          </a:extLst>
        </xdr:cNvPr>
        <xdr:cNvSpPr/>
      </xdr:nvSpPr>
      <xdr:spPr>
        <a:xfrm>
          <a:off x="13652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141986</xdr:rowOff>
    </xdr:from>
    <xdr:to>
      <xdr:col>67</xdr:col>
      <xdr:colOff>101600</xdr:colOff>
      <xdr:row>39</xdr:row>
      <xdr:rowOff>72136</xdr:rowOff>
    </xdr:to>
    <xdr:sp macro="" textlink="">
      <xdr:nvSpPr>
        <xdr:cNvPr id="418" name="フローチャート: 判断 417">
          <a:extLst>
            <a:ext uri="{FF2B5EF4-FFF2-40B4-BE49-F238E27FC236}">
              <a16:creationId xmlns:a16="http://schemas.microsoft.com/office/drawing/2014/main" id="{00000000-0008-0000-0E00-0000A2010000}"/>
            </a:ext>
          </a:extLst>
        </xdr:cNvPr>
        <xdr:cNvSpPr/>
      </xdr:nvSpPr>
      <xdr:spPr>
        <a:xfrm>
          <a:off x="12763500" y="6657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9398</xdr:rowOff>
    </xdr:from>
    <xdr:to>
      <xdr:col>85</xdr:col>
      <xdr:colOff>177800</xdr:colOff>
      <xdr:row>38</xdr:row>
      <xdr:rowOff>110998</xdr:rowOff>
    </xdr:to>
    <xdr:sp macro="" textlink="">
      <xdr:nvSpPr>
        <xdr:cNvPr id="424" name="楕円 423">
          <a:extLst>
            <a:ext uri="{FF2B5EF4-FFF2-40B4-BE49-F238E27FC236}">
              <a16:creationId xmlns:a16="http://schemas.microsoft.com/office/drawing/2014/main" id="{00000000-0008-0000-0E00-0000A8010000}"/>
            </a:ext>
          </a:extLst>
        </xdr:cNvPr>
        <xdr:cNvSpPr/>
      </xdr:nvSpPr>
      <xdr:spPr>
        <a:xfrm>
          <a:off x="16268700" y="652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32275</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00000000-0008-0000-0E00-0000A9010000}"/>
            </a:ext>
          </a:extLst>
        </xdr:cNvPr>
        <xdr:cNvSpPr txBox="1"/>
      </xdr:nvSpPr>
      <xdr:spPr>
        <a:xfrm>
          <a:off x="16357600" y="6375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128270</xdr:rowOff>
    </xdr:from>
    <xdr:to>
      <xdr:col>81</xdr:col>
      <xdr:colOff>101600</xdr:colOff>
      <xdr:row>38</xdr:row>
      <xdr:rowOff>58420</xdr:rowOff>
    </xdr:to>
    <xdr:sp macro="" textlink="">
      <xdr:nvSpPr>
        <xdr:cNvPr id="426" name="楕円 425">
          <a:extLst>
            <a:ext uri="{FF2B5EF4-FFF2-40B4-BE49-F238E27FC236}">
              <a16:creationId xmlns:a16="http://schemas.microsoft.com/office/drawing/2014/main" id="{00000000-0008-0000-0E00-0000AA010000}"/>
            </a:ext>
          </a:extLst>
        </xdr:cNvPr>
        <xdr:cNvSpPr/>
      </xdr:nvSpPr>
      <xdr:spPr>
        <a:xfrm>
          <a:off x="15430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7620</xdr:rowOff>
    </xdr:from>
    <xdr:to>
      <xdr:col>85</xdr:col>
      <xdr:colOff>127000</xdr:colOff>
      <xdr:row>38</xdr:row>
      <xdr:rowOff>60198</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15481300" y="6522720"/>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41402</xdr:rowOff>
    </xdr:from>
    <xdr:to>
      <xdr:col>76</xdr:col>
      <xdr:colOff>165100</xdr:colOff>
      <xdr:row>38</xdr:row>
      <xdr:rowOff>143002</xdr:rowOff>
    </xdr:to>
    <xdr:sp macro="" textlink="">
      <xdr:nvSpPr>
        <xdr:cNvPr id="428" name="楕円 427">
          <a:extLst>
            <a:ext uri="{FF2B5EF4-FFF2-40B4-BE49-F238E27FC236}">
              <a16:creationId xmlns:a16="http://schemas.microsoft.com/office/drawing/2014/main" id="{00000000-0008-0000-0E00-0000AC010000}"/>
            </a:ext>
          </a:extLst>
        </xdr:cNvPr>
        <xdr:cNvSpPr/>
      </xdr:nvSpPr>
      <xdr:spPr>
        <a:xfrm>
          <a:off x="14541500" y="655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7620</xdr:rowOff>
    </xdr:from>
    <xdr:to>
      <xdr:col>81</xdr:col>
      <xdr:colOff>50800</xdr:colOff>
      <xdr:row>38</xdr:row>
      <xdr:rowOff>92202</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flipV="1">
          <a:off x="14592300" y="6522720"/>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71120</xdr:rowOff>
    </xdr:from>
    <xdr:to>
      <xdr:col>72</xdr:col>
      <xdr:colOff>38100</xdr:colOff>
      <xdr:row>40</xdr:row>
      <xdr:rowOff>1270</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3652500" y="675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92202</xdr:rowOff>
    </xdr:from>
    <xdr:to>
      <xdr:col>76</xdr:col>
      <xdr:colOff>114300</xdr:colOff>
      <xdr:row>39</xdr:row>
      <xdr:rowOff>121920</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flipV="1">
          <a:off x="13703300" y="6607302"/>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50546</xdr:rowOff>
    </xdr:from>
    <xdr:to>
      <xdr:col>67</xdr:col>
      <xdr:colOff>101600</xdr:colOff>
      <xdr:row>39</xdr:row>
      <xdr:rowOff>152146</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2763500" y="673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101346</xdr:rowOff>
    </xdr:from>
    <xdr:to>
      <xdr:col>71</xdr:col>
      <xdr:colOff>177800</xdr:colOff>
      <xdr:row>39</xdr:row>
      <xdr:rowOff>121920</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2814300" y="6787896"/>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145559</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00000000-0008-0000-0E00-0000B2010000}"/>
            </a:ext>
          </a:extLst>
        </xdr:cNvPr>
        <xdr:cNvSpPr txBox="1"/>
      </xdr:nvSpPr>
      <xdr:spPr>
        <a:xfrm>
          <a:off x="15266044" y="666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8399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0000000-0008-0000-0E00-0000B3010000}"/>
            </a:ext>
          </a:extLst>
        </xdr:cNvPr>
        <xdr:cNvSpPr txBox="1"/>
      </xdr:nvSpPr>
      <xdr:spPr>
        <a:xfrm>
          <a:off x="14389744" y="669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56659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0000000-0008-0000-0E00-0000B4010000}"/>
            </a:ext>
          </a:extLst>
        </xdr:cNvPr>
        <xdr:cNvSpPr txBox="1"/>
      </xdr:nvSpPr>
      <xdr:spPr>
        <a:xfrm>
          <a:off x="13500744" y="6400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88663</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0000000-0008-0000-0E00-0000B5010000}"/>
            </a:ext>
          </a:extLst>
        </xdr:cNvPr>
        <xdr:cNvSpPr txBox="1"/>
      </xdr:nvSpPr>
      <xdr:spPr>
        <a:xfrm>
          <a:off x="12611744" y="643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74947</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0000000-0008-0000-0E00-0000B6010000}"/>
            </a:ext>
          </a:extLst>
        </xdr:cNvPr>
        <xdr:cNvSpPr txBox="1"/>
      </xdr:nvSpPr>
      <xdr:spPr>
        <a:xfrm>
          <a:off x="15266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159529</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000000-0008-0000-0E00-0000B7010000}"/>
            </a:ext>
          </a:extLst>
        </xdr:cNvPr>
        <xdr:cNvSpPr txBox="1"/>
      </xdr:nvSpPr>
      <xdr:spPr>
        <a:xfrm>
          <a:off x="14389744" y="6331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163847</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3500744" y="685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143273</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2611744" y="682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0000000-0008-0000-0E00-0000BA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0000000-0008-0000-0E00-0000BB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0000000-0008-0000-0E00-0000BC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00000000-0008-0000-0E00-0000BD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00000000-0008-0000-0E00-0000BE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0000000-0008-0000-0E00-0000BF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00000000-0008-0000-0E00-0000C3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E00-0000C7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00000000-0008-0000-0E00-0000D0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flipV="1">
          <a:off x="22160864" y="587502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00000000-0008-0000-0E00-0000D2010000}"/>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00000000-0008-0000-0E00-0000D4010000}"/>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00000000-0008-0000-0E00-0000D6010000}"/>
            </a:ext>
          </a:extLst>
        </xdr:cNvPr>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1" name="フローチャート: 判断 470">
          <a:extLst>
            <a:ext uri="{FF2B5EF4-FFF2-40B4-BE49-F238E27FC236}">
              <a16:creationId xmlns:a16="http://schemas.microsoft.com/office/drawing/2014/main" id="{00000000-0008-0000-0E00-0000D7010000}"/>
            </a:ext>
          </a:extLst>
        </xdr:cNvPr>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2" name="フローチャート: 判断 471">
          <a:extLst>
            <a:ext uri="{FF2B5EF4-FFF2-40B4-BE49-F238E27FC236}">
              <a16:creationId xmlns:a16="http://schemas.microsoft.com/office/drawing/2014/main" id="{00000000-0008-0000-0E00-0000D8010000}"/>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44450</xdr:rowOff>
    </xdr:from>
    <xdr:to>
      <xdr:col>107</xdr:col>
      <xdr:colOff>101600</xdr:colOff>
      <xdr:row>39</xdr:row>
      <xdr:rowOff>146050</xdr:rowOff>
    </xdr:to>
    <xdr:sp macro="" textlink="">
      <xdr:nvSpPr>
        <xdr:cNvPr id="473" name="フローチャート: 判断 472">
          <a:extLst>
            <a:ext uri="{FF2B5EF4-FFF2-40B4-BE49-F238E27FC236}">
              <a16:creationId xmlns:a16="http://schemas.microsoft.com/office/drawing/2014/main" id="{00000000-0008-0000-0E00-0000D9010000}"/>
            </a:ext>
          </a:extLst>
        </xdr:cNvPr>
        <xdr:cNvSpPr/>
      </xdr:nvSpPr>
      <xdr:spPr>
        <a:xfrm>
          <a:off x="20383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36830</xdr:rowOff>
    </xdr:from>
    <xdr:to>
      <xdr:col>102</xdr:col>
      <xdr:colOff>165100</xdr:colOff>
      <xdr:row>39</xdr:row>
      <xdr:rowOff>138430</xdr:rowOff>
    </xdr:to>
    <xdr:sp macro="" textlink="">
      <xdr:nvSpPr>
        <xdr:cNvPr id="474" name="フローチャート: 判断 473">
          <a:extLst>
            <a:ext uri="{FF2B5EF4-FFF2-40B4-BE49-F238E27FC236}">
              <a16:creationId xmlns:a16="http://schemas.microsoft.com/office/drawing/2014/main" id="{00000000-0008-0000-0E00-0000DA010000}"/>
            </a:ext>
          </a:extLst>
        </xdr:cNvPr>
        <xdr:cNvSpPr/>
      </xdr:nvSpPr>
      <xdr:spPr>
        <a:xfrm>
          <a:off x="19494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75" name="フローチャート: 判断 474">
          <a:extLst>
            <a:ext uri="{FF2B5EF4-FFF2-40B4-BE49-F238E27FC236}">
              <a16:creationId xmlns:a16="http://schemas.microsoft.com/office/drawing/2014/main" id="{00000000-0008-0000-0E00-0000DB010000}"/>
            </a:ext>
          </a:extLst>
        </xdr:cNvPr>
        <xdr:cNvSpPr/>
      </xdr:nvSpPr>
      <xdr:spPr>
        <a:xfrm>
          <a:off x="18605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E00-0000DD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E00-0000DF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147320</xdr:rowOff>
    </xdr:from>
    <xdr:to>
      <xdr:col>116</xdr:col>
      <xdr:colOff>114300</xdr:colOff>
      <xdr:row>41</xdr:row>
      <xdr:rowOff>77470</xdr:rowOff>
    </xdr:to>
    <xdr:sp macro="" textlink="">
      <xdr:nvSpPr>
        <xdr:cNvPr id="481" name="楕円 480">
          <a:extLst>
            <a:ext uri="{FF2B5EF4-FFF2-40B4-BE49-F238E27FC236}">
              <a16:creationId xmlns:a16="http://schemas.microsoft.com/office/drawing/2014/main" id="{00000000-0008-0000-0E00-0000E1010000}"/>
            </a:ext>
          </a:extLst>
        </xdr:cNvPr>
        <xdr:cNvSpPr/>
      </xdr:nvSpPr>
      <xdr:spPr>
        <a:xfrm>
          <a:off x="221107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62247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00000000-0008-0000-0E00-0000E2010000}"/>
            </a:ext>
          </a:extLst>
        </xdr:cNvPr>
        <xdr:cNvSpPr txBox="1"/>
      </xdr:nvSpPr>
      <xdr:spPr>
        <a:xfrm>
          <a:off x="22199600" y="692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147320</xdr:rowOff>
    </xdr:from>
    <xdr:to>
      <xdr:col>112</xdr:col>
      <xdr:colOff>38100</xdr:colOff>
      <xdr:row>41</xdr:row>
      <xdr:rowOff>77470</xdr:rowOff>
    </xdr:to>
    <xdr:sp macro="" textlink="">
      <xdr:nvSpPr>
        <xdr:cNvPr id="483" name="楕円 482">
          <a:extLst>
            <a:ext uri="{FF2B5EF4-FFF2-40B4-BE49-F238E27FC236}">
              <a16:creationId xmlns:a16="http://schemas.microsoft.com/office/drawing/2014/main" id="{00000000-0008-0000-0E00-0000E3010000}"/>
            </a:ext>
          </a:extLst>
        </xdr:cNvPr>
        <xdr:cNvSpPr/>
      </xdr:nvSpPr>
      <xdr:spPr>
        <a:xfrm>
          <a:off x="21272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26670</xdr:rowOff>
    </xdr:from>
    <xdr:to>
      <xdr:col>116</xdr:col>
      <xdr:colOff>63500</xdr:colOff>
      <xdr:row>41</xdr:row>
      <xdr:rowOff>26670</xdr:rowOff>
    </xdr:to>
    <xdr:cxnSp macro="">
      <xdr:nvCxnSpPr>
        <xdr:cNvPr id="484" name="直線コネクタ 483">
          <a:extLst>
            <a:ext uri="{FF2B5EF4-FFF2-40B4-BE49-F238E27FC236}">
              <a16:creationId xmlns:a16="http://schemas.microsoft.com/office/drawing/2014/main" id="{00000000-0008-0000-0E00-0000E4010000}"/>
            </a:ext>
          </a:extLst>
        </xdr:cNvPr>
        <xdr:cNvCxnSpPr/>
      </xdr:nvCxnSpPr>
      <xdr:spPr>
        <a:xfrm>
          <a:off x="21323300" y="7056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147320</xdr:rowOff>
    </xdr:from>
    <xdr:to>
      <xdr:col>107</xdr:col>
      <xdr:colOff>101600</xdr:colOff>
      <xdr:row>41</xdr:row>
      <xdr:rowOff>77470</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20383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26670</xdr:rowOff>
    </xdr:from>
    <xdr:to>
      <xdr:col>111</xdr:col>
      <xdr:colOff>177800</xdr:colOff>
      <xdr:row>41</xdr:row>
      <xdr:rowOff>26670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a:off x="20434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154940</xdr:rowOff>
    </xdr:from>
    <xdr:to>
      <xdr:col>102</xdr:col>
      <xdr:colOff>165100</xdr:colOff>
      <xdr:row>41</xdr:row>
      <xdr:rowOff>85090</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19494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26670</xdr:rowOff>
    </xdr:from>
    <xdr:to>
      <xdr:col>107</xdr:col>
      <xdr:colOff>50800</xdr:colOff>
      <xdr:row>41</xdr:row>
      <xdr:rowOff>34290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flipV="1">
          <a:off x="19545300" y="70561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162560</xdr:rowOff>
    </xdr:from>
    <xdr:to>
      <xdr:col>98</xdr:col>
      <xdr:colOff>38100</xdr:colOff>
      <xdr:row>41</xdr:row>
      <xdr:rowOff>92710</xdr:rowOff>
    </xdr:to>
    <xdr:sp macro="" textlink="">
      <xdr:nvSpPr>
        <xdr:cNvPr id="489" name="楕円 488">
          <a:extLst>
            <a:ext uri="{FF2B5EF4-FFF2-40B4-BE49-F238E27FC236}">
              <a16:creationId xmlns:a16="http://schemas.microsoft.com/office/drawing/2014/main" id="{00000000-0008-0000-0E00-0000E9010000}"/>
            </a:ext>
          </a:extLst>
        </xdr:cNvPr>
        <xdr:cNvSpPr/>
      </xdr:nvSpPr>
      <xdr:spPr>
        <a:xfrm>
          <a:off x="18605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34290</xdr:rowOff>
    </xdr:from>
    <xdr:to>
      <xdr:col>102</xdr:col>
      <xdr:colOff>114300</xdr:colOff>
      <xdr:row>41</xdr:row>
      <xdr:rowOff>41910</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flipV="1">
          <a:off x="18656300" y="70637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00000000-0008-0000-0E00-0000EB010000}"/>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162577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00000000-0008-0000-0E00-0000EC010000}"/>
            </a:ext>
          </a:extLst>
        </xdr:cNvPr>
        <xdr:cNvSpPr txBox="1"/>
      </xdr:nvSpPr>
      <xdr:spPr>
        <a:xfrm>
          <a:off x="20199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154957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00000000-0008-0000-0E00-0000ED010000}"/>
            </a:ext>
          </a:extLst>
        </xdr:cNvPr>
        <xdr:cNvSpPr txBox="1"/>
      </xdr:nvSpPr>
      <xdr:spPr>
        <a:xfrm>
          <a:off x="19310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6367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00000000-0008-0000-0E00-0000EE010000}"/>
            </a:ext>
          </a:extLst>
        </xdr:cNvPr>
        <xdr:cNvSpPr txBox="1"/>
      </xdr:nvSpPr>
      <xdr:spPr>
        <a:xfrm>
          <a:off x="18421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68597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00000000-0008-0000-0E00-0000EF010000}"/>
            </a:ext>
          </a:extLst>
        </xdr:cNvPr>
        <xdr:cNvSpPr txBox="1"/>
      </xdr:nvSpPr>
      <xdr:spPr>
        <a:xfrm>
          <a:off x="210757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68597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20199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76217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9310427" y="710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83837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8421427" y="711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00000000-0008-0000-0E00-0000F3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00000000-0008-0000-0E00-0000F4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00000000-0008-0000-0E00-0000F5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00000000-0008-0000-0E00-0000F6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00000000-0008-0000-0E00-0000FC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0" name="【学校施設】&#10;有形固定資産減価償却率グラフ枠">
          <a:extLst>
            <a:ext uri="{FF2B5EF4-FFF2-40B4-BE49-F238E27FC236}">
              <a16:creationId xmlns:a16="http://schemas.microsoft.com/office/drawing/2014/main" id="{00000000-0008-0000-0E00-000008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144018</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flipV="1">
          <a:off x="16318864" y="9500616"/>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147845</xdr:rowOff>
    </xdr:from>
    <xdr:ext cx="405111" cy="259045"/>
    <xdr:sp macro="" textlink="">
      <xdr:nvSpPr>
        <xdr:cNvPr id="522" name="【学校施設】&#10;有形固定資産減価償却率最小値テキスト">
          <a:extLst>
            <a:ext uri="{FF2B5EF4-FFF2-40B4-BE49-F238E27FC236}">
              <a16:creationId xmlns:a16="http://schemas.microsoft.com/office/drawing/2014/main" id="{00000000-0008-0000-0E00-00000A020000}"/>
            </a:ext>
          </a:extLst>
        </xdr:cNvPr>
        <xdr:cNvSpPr txBox="1"/>
      </xdr:nvSpPr>
      <xdr:spPr>
        <a:xfrm>
          <a:off x="16357600" y="1077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144018</xdr:rowOff>
    </xdr:from>
    <xdr:to>
      <xdr:col>86</xdr:col>
      <xdr:colOff>25400</xdr:colOff>
      <xdr:row>62</xdr:row>
      <xdr:rowOff>144018</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6230600" y="10773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524" name="【学校施設】&#10;有形固定資産減価償却率最大値テキスト">
          <a:extLst>
            <a:ext uri="{FF2B5EF4-FFF2-40B4-BE49-F238E27FC236}">
              <a16:creationId xmlns:a16="http://schemas.microsoft.com/office/drawing/2014/main" id="{00000000-0008-0000-0E00-00000C020000}"/>
            </a:ext>
          </a:extLst>
        </xdr:cNvPr>
        <xdr:cNvSpPr txBox="1"/>
      </xdr:nvSpPr>
      <xdr:spPr>
        <a:xfrm>
          <a:off x="16357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6230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19067</xdr:rowOff>
    </xdr:from>
    <xdr:ext cx="405111" cy="259045"/>
    <xdr:sp macro="" textlink="">
      <xdr:nvSpPr>
        <xdr:cNvPr id="526" name="【学校施設】&#10;有形固定資産減価償却率平均値テキスト">
          <a:extLst>
            <a:ext uri="{FF2B5EF4-FFF2-40B4-BE49-F238E27FC236}">
              <a16:creationId xmlns:a16="http://schemas.microsoft.com/office/drawing/2014/main" id="{00000000-0008-0000-0E00-00000E020000}"/>
            </a:ext>
          </a:extLst>
        </xdr:cNvPr>
        <xdr:cNvSpPr txBox="1"/>
      </xdr:nvSpPr>
      <xdr:spPr>
        <a:xfrm>
          <a:off x="16357600" y="1013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27" name="フローチャート: 判断 526">
          <a:extLst>
            <a:ext uri="{FF2B5EF4-FFF2-40B4-BE49-F238E27FC236}">
              <a16:creationId xmlns:a16="http://schemas.microsoft.com/office/drawing/2014/main" id="{00000000-0008-0000-0E00-00000F020000}"/>
            </a:ext>
          </a:extLst>
        </xdr:cNvPr>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36068</xdr:rowOff>
    </xdr:from>
    <xdr:to>
      <xdr:col>81</xdr:col>
      <xdr:colOff>101600</xdr:colOff>
      <xdr:row>59</xdr:row>
      <xdr:rowOff>137668</xdr:rowOff>
    </xdr:to>
    <xdr:sp macro="" textlink="">
      <xdr:nvSpPr>
        <xdr:cNvPr id="528" name="フローチャート: 判断 527">
          <a:extLst>
            <a:ext uri="{FF2B5EF4-FFF2-40B4-BE49-F238E27FC236}">
              <a16:creationId xmlns:a16="http://schemas.microsoft.com/office/drawing/2014/main" id="{00000000-0008-0000-0E00-000010020000}"/>
            </a:ext>
          </a:extLst>
        </xdr:cNvPr>
        <xdr:cNvSpPr/>
      </xdr:nvSpPr>
      <xdr:spPr>
        <a:xfrm>
          <a:off x="15430500" y="1015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33782</xdr:rowOff>
    </xdr:from>
    <xdr:to>
      <xdr:col>76</xdr:col>
      <xdr:colOff>165100</xdr:colOff>
      <xdr:row>59</xdr:row>
      <xdr:rowOff>135382</xdr:rowOff>
    </xdr:to>
    <xdr:sp macro="" textlink="">
      <xdr:nvSpPr>
        <xdr:cNvPr id="529" name="フローチャート: 判断 528">
          <a:extLst>
            <a:ext uri="{FF2B5EF4-FFF2-40B4-BE49-F238E27FC236}">
              <a16:creationId xmlns:a16="http://schemas.microsoft.com/office/drawing/2014/main" id="{00000000-0008-0000-0E00-000011020000}"/>
            </a:ext>
          </a:extLst>
        </xdr:cNvPr>
        <xdr:cNvSpPr/>
      </xdr:nvSpPr>
      <xdr:spPr>
        <a:xfrm>
          <a:off x="14541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54356</xdr:rowOff>
    </xdr:from>
    <xdr:to>
      <xdr:col>72</xdr:col>
      <xdr:colOff>38100</xdr:colOff>
      <xdr:row>59</xdr:row>
      <xdr:rowOff>155956</xdr:rowOff>
    </xdr:to>
    <xdr:sp macro="" textlink="">
      <xdr:nvSpPr>
        <xdr:cNvPr id="530" name="フローチャート: 判断 529">
          <a:extLst>
            <a:ext uri="{FF2B5EF4-FFF2-40B4-BE49-F238E27FC236}">
              <a16:creationId xmlns:a16="http://schemas.microsoft.com/office/drawing/2014/main" id="{00000000-0008-0000-0E00-000012020000}"/>
            </a:ext>
          </a:extLst>
        </xdr:cNvPr>
        <xdr:cNvSpPr/>
      </xdr:nvSpPr>
      <xdr:spPr>
        <a:xfrm>
          <a:off x="13652500" y="1016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22352</xdr:rowOff>
    </xdr:from>
    <xdr:to>
      <xdr:col>67</xdr:col>
      <xdr:colOff>101600</xdr:colOff>
      <xdr:row>59</xdr:row>
      <xdr:rowOff>123952</xdr:rowOff>
    </xdr:to>
    <xdr:sp macro="" textlink="">
      <xdr:nvSpPr>
        <xdr:cNvPr id="531" name="フローチャート: 判断 530">
          <a:extLst>
            <a:ext uri="{FF2B5EF4-FFF2-40B4-BE49-F238E27FC236}">
              <a16:creationId xmlns:a16="http://schemas.microsoft.com/office/drawing/2014/main" id="{00000000-0008-0000-0E00-000013020000}"/>
            </a:ext>
          </a:extLst>
        </xdr:cNvPr>
        <xdr:cNvSpPr/>
      </xdr:nvSpPr>
      <xdr:spPr>
        <a:xfrm>
          <a:off x="12763500" y="1013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3" name="テキスト ボックス 532">
          <a:extLst>
            <a:ext uri="{FF2B5EF4-FFF2-40B4-BE49-F238E27FC236}">
              <a16:creationId xmlns:a16="http://schemas.microsoft.com/office/drawing/2014/main" id="{00000000-0008-0000-0E00-000015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0000000-0008-0000-0E00-000017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100076</xdr:rowOff>
    </xdr:from>
    <xdr:to>
      <xdr:col>85</xdr:col>
      <xdr:colOff>177800</xdr:colOff>
      <xdr:row>59</xdr:row>
      <xdr:rowOff>30226</xdr:rowOff>
    </xdr:to>
    <xdr:sp macro="" textlink="">
      <xdr:nvSpPr>
        <xdr:cNvPr id="537" name="楕円 536">
          <a:extLst>
            <a:ext uri="{FF2B5EF4-FFF2-40B4-BE49-F238E27FC236}">
              <a16:creationId xmlns:a16="http://schemas.microsoft.com/office/drawing/2014/main" id="{00000000-0008-0000-0E00-000019020000}"/>
            </a:ext>
          </a:extLst>
        </xdr:cNvPr>
        <xdr:cNvSpPr/>
      </xdr:nvSpPr>
      <xdr:spPr>
        <a:xfrm>
          <a:off x="16268700" y="1004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122953</xdr:rowOff>
    </xdr:from>
    <xdr:ext cx="405111" cy="259045"/>
    <xdr:sp macro="" textlink="">
      <xdr:nvSpPr>
        <xdr:cNvPr id="538" name="【学校施設】&#10;有形固定資産減価償却率該当値テキスト">
          <a:extLst>
            <a:ext uri="{FF2B5EF4-FFF2-40B4-BE49-F238E27FC236}">
              <a16:creationId xmlns:a16="http://schemas.microsoft.com/office/drawing/2014/main" id="{00000000-0008-0000-0E00-00001A020000}"/>
            </a:ext>
          </a:extLst>
        </xdr:cNvPr>
        <xdr:cNvSpPr txBox="1"/>
      </xdr:nvSpPr>
      <xdr:spPr>
        <a:xfrm>
          <a:off x="16357600" y="9895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90932</xdr:rowOff>
    </xdr:from>
    <xdr:to>
      <xdr:col>81</xdr:col>
      <xdr:colOff>101600</xdr:colOff>
      <xdr:row>59</xdr:row>
      <xdr:rowOff>21082</xdr:rowOff>
    </xdr:to>
    <xdr:sp macro="" textlink="">
      <xdr:nvSpPr>
        <xdr:cNvPr id="539" name="楕円 538">
          <a:extLst>
            <a:ext uri="{FF2B5EF4-FFF2-40B4-BE49-F238E27FC236}">
              <a16:creationId xmlns:a16="http://schemas.microsoft.com/office/drawing/2014/main" id="{00000000-0008-0000-0E00-00001B020000}"/>
            </a:ext>
          </a:extLst>
        </xdr:cNvPr>
        <xdr:cNvSpPr/>
      </xdr:nvSpPr>
      <xdr:spPr>
        <a:xfrm>
          <a:off x="15430500" y="1003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141732</xdr:rowOff>
    </xdr:from>
    <xdr:to>
      <xdr:col>85</xdr:col>
      <xdr:colOff>127000</xdr:colOff>
      <xdr:row>58</xdr:row>
      <xdr:rowOff>150876</xdr:rowOff>
    </xdr:to>
    <xdr:cxnSp macro="">
      <xdr:nvCxnSpPr>
        <xdr:cNvPr id="540" name="直線コネクタ 539">
          <a:extLst>
            <a:ext uri="{FF2B5EF4-FFF2-40B4-BE49-F238E27FC236}">
              <a16:creationId xmlns:a16="http://schemas.microsoft.com/office/drawing/2014/main" id="{00000000-0008-0000-0E00-00001C020000}"/>
            </a:ext>
          </a:extLst>
        </xdr:cNvPr>
        <xdr:cNvCxnSpPr/>
      </xdr:nvCxnSpPr>
      <xdr:spPr>
        <a:xfrm>
          <a:off x="15481300" y="100858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90932</xdr:rowOff>
    </xdr:from>
    <xdr:to>
      <xdr:col>76</xdr:col>
      <xdr:colOff>165100</xdr:colOff>
      <xdr:row>59</xdr:row>
      <xdr:rowOff>21082</xdr:rowOff>
    </xdr:to>
    <xdr:sp macro="" textlink="">
      <xdr:nvSpPr>
        <xdr:cNvPr id="541" name="楕円 540">
          <a:extLst>
            <a:ext uri="{FF2B5EF4-FFF2-40B4-BE49-F238E27FC236}">
              <a16:creationId xmlns:a16="http://schemas.microsoft.com/office/drawing/2014/main" id="{00000000-0008-0000-0E00-00001D020000}"/>
            </a:ext>
          </a:extLst>
        </xdr:cNvPr>
        <xdr:cNvSpPr/>
      </xdr:nvSpPr>
      <xdr:spPr>
        <a:xfrm>
          <a:off x="14541500" y="1003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141732</xdr:rowOff>
    </xdr:from>
    <xdr:to>
      <xdr:col>81</xdr:col>
      <xdr:colOff>50800</xdr:colOff>
      <xdr:row>58</xdr:row>
      <xdr:rowOff>141732</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a:off x="14592300" y="100858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84074</xdr:rowOff>
    </xdr:from>
    <xdr:to>
      <xdr:col>72</xdr:col>
      <xdr:colOff>38100</xdr:colOff>
      <xdr:row>60</xdr:row>
      <xdr:rowOff>14224</xdr:rowOff>
    </xdr:to>
    <xdr:sp macro="" textlink="">
      <xdr:nvSpPr>
        <xdr:cNvPr id="543" name="楕円 542">
          <a:extLst>
            <a:ext uri="{FF2B5EF4-FFF2-40B4-BE49-F238E27FC236}">
              <a16:creationId xmlns:a16="http://schemas.microsoft.com/office/drawing/2014/main" id="{00000000-0008-0000-0E00-00001F020000}"/>
            </a:ext>
          </a:extLst>
        </xdr:cNvPr>
        <xdr:cNvSpPr/>
      </xdr:nvSpPr>
      <xdr:spPr>
        <a:xfrm>
          <a:off x="13652500" y="1019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141732</xdr:rowOff>
    </xdr:from>
    <xdr:to>
      <xdr:col>76</xdr:col>
      <xdr:colOff>114300</xdr:colOff>
      <xdr:row>59</xdr:row>
      <xdr:rowOff>134874</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flipV="1">
          <a:off x="13703300" y="10085832"/>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148082</xdr:rowOff>
    </xdr:from>
    <xdr:to>
      <xdr:col>67</xdr:col>
      <xdr:colOff>101600</xdr:colOff>
      <xdr:row>60</xdr:row>
      <xdr:rowOff>78232</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2763500" y="1026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134874</xdr:rowOff>
    </xdr:from>
    <xdr:to>
      <xdr:col>71</xdr:col>
      <xdr:colOff>177800</xdr:colOff>
      <xdr:row>60</xdr:row>
      <xdr:rowOff>27432</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flipV="1">
          <a:off x="12814300" y="1025042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128795</xdr:rowOff>
    </xdr:from>
    <xdr:ext cx="405111" cy="259045"/>
    <xdr:sp macro="" textlink="">
      <xdr:nvSpPr>
        <xdr:cNvPr id="547" name="n_1aveValue【学校施設】&#10;有形固定資産減価償却率">
          <a:extLst>
            <a:ext uri="{FF2B5EF4-FFF2-40B4-BE49-F238E27FC236}">
              <a16:creationId xmlns:a16="http://schemas.microsoft.com/office/drawing/2014/main" id="{00000000-0008-0000-0E00-000023020000}"/>
            </a:ext>
          </a:extLst>
        </xdr:cNvPr>
        <xdr:cNvSpPr txBox="1"/>
      </xdr:nvSpPr>
      <xdr:spPr>
        <a:xfrm>
          <a:off x="15266044" y="1024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126509</xdr:rowOff>
    </xdr:from>
    <xdr:ext cx="405111" cy="259045"/>
    <xdr:sp macro="" textlink="">
      <xdr:nvSpPr>
        <xdr:cNvPr id="548" name="n_2aveValue【学校施設】&#10;有形固定資産減価償却率">
          <a:extLst>
            <a:ext uri="{FF2B5EF4-FFF2-40B4-BE49-F238E27FC236}">
              <a16:creationId xmlns:a16="http://schemas.microsoft.com/office/drawing/2014/main" id="{00000000-0008-0000-0E00-000024020000}"/>
            </a:ext>
          </a:extLst>
        </xdr:cNvPr>
        <xdr:cNvSpPr txBox="1"/>
      </xdr:nvSpPr>
      <xdr:spPr>
        <a:xfrm>
          <a:off x="14389744" y="1024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1033</xdr:rowOff>
    </xdr:from>
    <xdr:ext cx="405111" cy="259045"/>
    <xdr:sp macro="" textlink="">
      <xdr:nvSpPr>
        <xdr:cNvPr id="549" name="n_3aveValue【学校施設】&#10;有形固定資産減価償却率">
          <a:extLst>
            <a:ext uri="{FF2B5EF4-FFF2-40B4-BE49-F238E27FC236}">
              <a16:creationId xmlns:a16="http://schemas.microsoft.com/office/drawing/2014/main" id="{00000000-0008-0000-0E00-000025020000}"/>
            </a:ext>
          </a:extLst>
        </xdr:cNvPr>
        <xdr:cNvSpPr txBox="1"/>
      </xdr:nvSpPr>
      <xdr:spPr>
        <a:xfrm>
          <a:off x="13500744" y="994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140479</xdr:rowOff>
    </xdr:from>
    <xdr:ext cx="405111" cy="259045"/>
    <xdr:sp macro="" textlink="">
      <xdr:nvSpPr>
        <xdr:cNvPr id="550" name="n_4aveValue【学校施設】&#10;有形固定資産減価償却率">
          <a:extLst>
            <a:ext uri="{FF2B5EF4-FFF2-40B4-BE49-F238E27FC236}">
              <a16:creationId xmlns:a16="http://schemas.microsoft.com/office/drawing/2014/main" id="{00000000-0008-0000-0E00-000026020000}"/>
            </a:ext>
          </a:extLst>
        </xdr:cNvPr>
        <xdr:cNvSpPr txBox="1"/>
      </xdr:nvSpPr>
      <xdr:spPr>
        <a:xfrm>
          <a:off x="12611744" y="991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37609</xdr:rowOff>
    </xdr:from>
    <xdr:ext cx="405111" cy="259045"/>
    <xdr:sp macro="" textlink="">
      <xdr:nvSpPr>
        <xdr:cNvPr id="551" name="n_1mainValue【学校施設】&#10;有形固定資産減価償却率">
          <a:extLst>
            <a:ext uri="{FF2B5EF4-FFF2-40B4-BE49-F238E27FC236}">
              <a16:creationId xmlns:a16="http://schemas.microsoft.com/office/drawing/2014/main" id="{00000000-0008-0000-0E00-000027020000}"/>
            </a:ext>
          </a:extLst>
        </xdr:cNvPr>
        <xdr:cNvSpPr txBox="1"/>
      </xdr:nvSpPr>
      <xdr:spPr>
        <a:xfrm>
          <a:off x="15266044" y="9810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37609</xdr:rowOff>
    </xdr:from>
    <xdr:ext cx="405111" cy="259045"/>
    <xdr:sp macro="" textlink="">
      <xdr:nvSpPr>
        <xdr:cNvPr id="552" name="n_2mainValue【学校施設】&#10;有形固定資産減価償却率">
          <a:extLst>
            <a:ext uri="{FF2B5EF4-FFF2-40B4-BE49-F238E27FC236}">
              <a16:creationId xmlns:a16="http://schemas.microsoft.com/office/drawing/2014/main" id="{00000000-0008-0000-0E00-000028020000}"/>
            </a:ext>
          </a:extLst>
        </xdr:cNvPr>
        <xdr:cNvSpPr txBox="1"/>
      </xdr:nvSpPr>
      <xdr:spPr>
        <a:xfrm>
          <a:off x="14389744" y="9810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5351</xdr:rowOff>
    </xdr:from>
    <xdr:ext cx="405111" cy="259045"/>
    <xdr:sp macro="" textlink="">
      <xdr:nvSpPr>
        <xdr:cNvPr id="553" name="n_3mainValue【学校施設】&#10;有形固定資産減価償却率">
          <a:extLst>
            <a:ext uri="{FF2B5EF4-FFF2-40B4-BE49-F238E27FC236}">
              <a16:creationId xmlns:a16="http://schemas.microsoft.com/office/drawing/2014/main" id="{00000000-0008-0000-0E00-000029020000}"/>
            </a:ext>
          </a:extLst>
        </xdr:cNvPr>
        <xdr:cNvSpPr txBox="1"/>
      </xdr:nvSpPr>
      <xdr:spPr>
        <a:xfrm>
          <a:off x="13500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69359</xdr:rowOff>
    </xdr:from>
    <xdr:ext cx="405111" cy="259045"/>
    <xdr:sp macro="" textlink="">
      <xdr:nvSpPr>
        <xdr:cNvPr id="554" name="n_4mainValue【学校施設】&#10;有形固定資産減価償却率">
          <a:extLst>
            <a:ext uri="{FF2B5EF4-FFF2-40B4-BE49-F238E27FC236}">
              <a16:creationId xmlns:a16="http://schemas.microsoft.com/office/drawing/2014/main" id="{00000000-0008-0000-0E00-00002A020000}"/>
            </a:ext>
          </a:extLst>
        </xdr:cNvPr>
        <xdr:cNvSpPr txBox="1"/>
      </xdr:nvSpPr>
      <xdr:spPr>
        <a:xfrm>
          <a:off x="12611744" y="1035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3" name="テキスト ボックス 562">
          <a:extLst>
            <a:ext uri="{FF2B5EF4-FFF2-40B4-BE49-F238E27FC236}">
              <a16:creationId xmlns:a16="http://schemas.microsoft.com/office/drawing/2014/main" id="{00000000-0008-0000-0E00-000033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4" name="直線コネクタ 563">
          <a:extLst>
            <a:ext uri="{FF2B5EF4-FFF2-40B4-BE49-F238E27FC236}">
              <a16:creationId xmlns:a16="http://schemas.microsoft.com/office/drawing/2014/main" id="{00000000-0008-0000-0E00-000034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5" name="テキスト ボックス 564">
          <a:extLst>
            <a:ext uri="{FF2B5EF4-FFF2-40B4-BE49-F238E27FC236}">
              <a16:creationId xmlns:a16="http://schemas.microsoft.com/office/drawing/2014/main" id="{00000000-0008-0000-0E00-000035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6" name="直線コネクタ 565">
          <a:extLst>
            <a:ext uri="{FF2B5EF4-FFF2-40B4-BE49-F238E27FC236}">
              <a16:creationId xmlns:a16="http://schemas.microsoft.com/office/drawing/2014/main" id="{00000000-0008-0000-0E00-000036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7" name="テキスト ボックス 566">
          <a:extLst>
            <a:ext uri="{FF2B5EF4-FFF2-40B4-BE49-F238E27FC236}">
              <a16:creationId xmlns:a16="http://schemas.microsoft.com/office/drawing/2014/main" id="{00000000-0008-0000-0E00-000037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8" name="直線コネクタ 567">
          <a:extLst>
            <a:ext uri="{FF2B5EF4-FFF2-40B4-BE49-F238E27FC236}">
              <a16:creationId xmlns:a16="http://schemas.microsoft.com/office/drawing/2014/main" id="{00000000-0008-0000-0E00-000038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0" name="直線コネクタ 569">
          <a:extLst>
            <a:ext uri="{FF2B5EF4-FFF2-40B4-BE49-F238E27FC236}">
              <a16:creationId xmlns:a16="http://schemas.microsoft.com/office/drawing/2014/main" id="{00000000-0008-0000-0E00-00003A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2" name="直線コネクタ 571">
          <a:extLst>
            <a:ext uri="{FF2B5EF4-FFF2-40B4-BE49-F238E27FC236}">
              <a16:creationId xmlns:a16="http://schemas.microsoft.com/office/drawing/2014/main" id="{00000000-0008-0000-0E00-00003C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0" name="【学校施設】&#10;一人当たり面積グラフ枠">
          <a:extLst>
            <a:ext uri="{FF2B5EF4-FFF2-40B4-BE49-F238E27FC236}">
              <a16:creationId xmlns:a16="http://schemas.microsoft.com/office/drawing/2014/main" id="{00000000-0008-0000-0E00-000044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55517</xdr:rowOff>
    </xdr:from>
    <xdr:to>
      <xdr:col>116</xdr:col>
      <xdr:colOff>62864</xdr:colOff>
      <xdr:row>64</xdr:row>
      <xdr:rowOff>45720</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flipV="1">
          <a:off x="22160864" y="9656717"/>
          <a:ext cx="0" cy="1361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49547</xdr:rowOff>
    </xdr:from>
    <xdr:ext cx="469744" cy="259045"/>
    <xdr:sp macro="" textlink="">
      <xdr:nvSpPr>
        <xdr:cNvPr id="582" name="【学校施設】&#10;一人当たり面積最小値テキスト">
          <a:extLst>
            <a:ext uri="{FF2B5EF4-FFF2-40B4-BE49-F238E27FC236}">
              <a16:creationId xmlns:a16="http://schemas.microsoft.com/office/drawing/2014/main" id="{00000000-0008-0000-0E00-000046020000}"/>
            </a:ext>
          </a:extLst>
        </xdr:cNvPr>
        <xdr:cNvSpPr txBox="1"/>
      </xdr:nvSpPr>
      <xdr:spPr>
        <a:xfrm>
          <a:off x="22199600" y="1102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45720</xdr:rowOff>
    </xdr:from>
    <xdr:to>
      <xdr:col>116</xdr:col>
      <xdr:colOff>152400</xdr:colOff>
      <xdr:row>64</xdr:row>
      <xdr:rowOff>45720</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22072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2194</xdr:rowOff>
    </xdr:from>
    <xdr:ext cx="469744" cy="259045"/>
    <xdr:sp macro="" textlink="">
      <xdr:nvSpPr>
        <xdr:cNvPr id="584" name="【学校施設】&#10;一人当たり面積最大値テキスト">
          <a:extLst>
            <a:ext uri="{FF2B5EF4-FFF2-40B4-BE49-F238E27FC236}">
              <a16:creationId xmlns:a16="http://schemas.microsoft.com/office/drawing/2014/main" id="{00000000-0008-0000-0E00-000048020000}"/>
            </a:ext>
          </a:extLst>
        </xdr:cNvPr>
        <xdr:cNvSpPr txBox="1"/>
      </xdr:nvSpPr>
      <xdr:spPr>
        <a:xfrm>
          <a:off x="22199600" y="943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55517</xdr:rowOff>
    </xdr:from>
    <xdr:to>
      <xdr:col>116</xdr:col>
      <xdr:colOff>152400</xdr:colOff>
      <xdr:row>56</xdr:row>
      <xdr:rowOff>55517</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22072600" y="965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170923</xdr:rowOff>
    </xdr:from>
    <xdr:ext cx="469744" cy="259045"/>
    <xdr:sp macro="" textlink="">
      <xdr:nvSpPr>
        <xdr:cNvPr id="586" name="【学校施設】&#10;一人当たり面積平均値テキスト">
          <a:extLst>
            <a:ext uri="{FF2B5EF4-FFF2-40B4-BE49-F238E27FC236}">
              <a16:creationId xmlns:a16="http://schemas.microsoft.com/office/drawing/2014/main" id="{00000000-0008-0000-0E00-00004A020000}"/>
            </a:ext>
          </a:extLst>
        </xdr:cNvPr>
        <xdr:cNvSpPr txBox="1"/>
      </xdr:nvSpPr>
      <xdr:spPr>
        <a:xfrm>
          <a:off x="22199600" y="104579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21046</xdr:rowOff>
    </xdr:from>
    <xdr:to>
      <xdr:col>116</xdr:col>
      <xdr:colOff>114300</xdr:colOff>
      <xdr:row>61</xdr:row>
      <xdr:rowOff>122646</xdr:rowOff>
    </xdr:to>
    <xdr:sp macro="" textlink="">
      <xdr:nvSpPr>
        <xdr:cNvPr id="587" name="フローチャート: 判断 586">
          <a:extLst>
            <a:ext uri="{FF2B5EF4-FFF2-40B4-BE49-F238E27FC236}">
              <a16:creationId xmlns:a16="http://schemas.microsoft.com/office/drawing/2014/main" id="{00000000-0008-0000-0E00-00004B020000}"/>
            </a:ext>
          </a:extLst>
        </xdr:cNvPr>
        <xdr:cNvSpPr/>
      </xdr:nvSpPr>
      <xdr:spPr>
        <a:xfrm>
          <a:off x="221107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47172</xdr:rowOff>
    </xdr:from>
    <xdr:to>
      <xdr:col>112</xdr:col>
      <xdr:colOff>38100</xdr:colOff>
      <xdr:row>60</xdr:row>
      <xdr:rowOff>148772</xdr:rowOff>
    </xdr:to>
    <xdr:sp macro="" textlink="">
      <xdr:nvSpPr>
        <xdr:cNvPr id="588" name="フローチャート: 判断 587">
          <a:extLst>
            <a:ext uri="{FF2B5EF4-FFF2-40B4-BE49-F238E27FC236}">
              <a16:creationId xmlns:a16="http://schemas.microsoft.com/office/drawing/2014/main" id="{00000000-0008-0000-0E00-00004C020000}"/>
            </a:ext>
          </a:extLst>
        </xdr:cNvPr>
        <xdr:cNvSpPr/>
      </xdr:nvSpPr>
      <xdr:spPr>
        <a:xfrm>
          <a:off x="21272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12881</xdr:rowOff>
    </xdr:from>
    <xdr:to>
      <xdr:col>107</xdr:col>
      <xdr:colOff>101600</xdr:colOff>
      <xdr:row>60</xdr:row>
      <xdr:rowOff>114481</xdr:rowOff>
    </xdr:to>
    <xdr:sp macro="" textlink="">
      <xdr:nvSpPr>
        <xdr:cNvPr id="589" name="フローチャート: 判断 588">
          <a:extLst>
            <a:ext uri="{FF2B5EF4-FFF2-40B4-BE49-F238E27FC236}">
              <a16:creationId xmlns:a16="http://schemas.microsoft.com/office/drawing/2014/main" id="{00000000-0008-0000-0E00-00004D020000}"/>
            </a:ext>
          </a:extLst>
        </xdr:cNvPr>
        <xdr:cNvSpPr/>
      </xdr:nvSpPr>
      <xdr:spPr>
        <a:xfrm>
          <a:off x="20383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9616</xdr:rowOff>
    </xdr:from>
    <xdr:to>
      <xdr:col>102</xdr:col>
      <xdr:colOff>165100</xdr:colOff>
      <xdr:row>60</xdr:row>
      <xdr:rowOff>111216</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19494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150041</xdr:rowOff>
    </xdr:from>
    <xdr:to>
      <xdr:col>98</xdr:col>
      <xdr:colOff>38100</xdr:colOff>
      <xdr:row>60</xdr:row>
      <xdr:rowOff>80191</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18605500" y="1026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2" name="テキスト ボックス 591">
          <a:extLst>
            <a:ext uri="{FF2B5EF4-FFF2-40B4-BE49-F238E27FC236}">
              <a16:creationId xmlns:a16="http://schemas.microsoft.com/office/drawing/2014/main" id="{00000000-0008-0000-0E00-000050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00000000-0008-0000-0E00-000051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E00-000052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156573</xdr:rowOff>
    </xdr:from>
    <xdr:to>
      <xdr:col>116</xdr:col>
      <xdr:colOff>114300</xdr:colOff>
      <xdr:row>61</xdr:row>
      <xdr:rowOff>86723</xdr:rowOff>
    </xdr:to>
    <xdr:sp macro="" textlink="">
      <xdr:nvSpPr>
        <xdr:cNvPr id="597" name="楕円 596">
          <a:extLst>
            <a:ext uri="{FF2B5EF4-FFF2-40B4-BE49-F238E27FC236}">
              <a16:creationId xmlns:a16="http://schemas.microsoft.com/office/drawing/2014/main" id="{00000000-0008-0000-0E00-000055020000}"/>
            </a:ext>
          </a:extLst>
        </xdr:cNvPr>
        <xdr:cNvSpPr/>
      </xdr:nvSpPr>
      <xdr:spPr>
        <a:xfrm>
          <a:off x="22110700" y="1044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8000</xdr:rowOff>
    </xdr:from>
    <xdr:ext cx="469744" cy="259045"/>
    <xdr:sp macro="" textlink="">
      <xdr:nvSpPr>
        <xdr:cNvPr id="598" name="【学校施設】&#10;一人当たり面積該当値テキスト">
          <a:extLst>
            <a:ext uri="{FF2B5EF4-FFF2-40B4-BE49-F238E27FC236}">
              <a16:creationId xmlns:a16="http://schemas.microsoft.com/office/drawing/2014/main" id="{00000000-0008-0000-0E00-000056020000}"/>
            </a:ext>
          </a:extLst>
        </xdr:cNvPr>
        <xdr:cNvSpPr txBox="1"/>
      </xdr:nvSpPr>
      <xdr:spPr>
        <a:xfrm>
          <a:off x="22199600" y="10295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166370</xdr:rowOff>
    </xdr:from>
    <xdr:to>
      <xdr:col>112</xdr:col>
      <xdr:colOff>38100</xdr:colOff>
      <xdr:row>61</xdr:row>
      <xdr:rowOff>96520</xdr:rowOff>
    </xdr:to>
    <xdr:sp macro="" textlink="">
      <xdr:nvSpPr>
        <xdr:cNvPr id="599" name="楕円 598">
          <a:extLst>
            <a:ext uri="{FF2B5EF4-FFF2-40B4-BE49-F238E27FC236}">
              <a16:creationId xmlns:a16="http://schemas.microsoft.com/office/drawing/2014/main" id="{00000000-0008-0000-0E00-000057020000}"/>
            </a:ext>
          </a:extLst>
        </xdr:cNvPr>
        <xdr:cNvSpPr/>
      </xdr:nvSpPr>
      <xdr:spPr>
        <a:xfrm>
          <a:off x="212725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35923</xdr:rowOff>
    </xdr:from>
    <xdr:to>
      <xdr:col>116</xdr:col>
      <xdr:colOff>63500</xdr:colOff>
      <xdr:row>61</xdr:row>
      <xdr:rowOff>45720</xdr:rowOff>
    </xdr:to>
    <xdr:cxnSp macro="">
      <xdr:nvCxnSpPr>
        <xdr:cNvPr id="600" name="直線コネクタ 599">
          <a:extLst>
            <a:ext uri="{FF2B5EF4-FFF2-40B4-BE49-F238E27FC236}">
              <a16:creationId xmlns:a16="http://schemas.microsoft.com/office/drawing/2014/main" id="{00000000-0008-0000-0E00-000058020000}"/>
            </a:ext>
          </a:extLst>
        </xdr:cNvPr>
        <xdr:cNvCxnSpPr/>
      </xdr:nvCxnSpPr>
      <xdr:spPr>
        <a:xfrm flipV="1">
          <a:off x="21323300" y="10494373"/>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97790</xdr:rowOff>
    </xdr:from>
    <xdr:to>
      <xdr:col>107</xdr:col>
      <xdr:colOff>101600</xdr:colOff>
      <xdr:row>61</xdr:row>
      <xdr:rowOff>27940</xdr:rowOff>
    </xdr:to>
    <xdr:sp macro="" textlink="">
      <xdr:nvSpPr>
        <xdr:cNvPr id="601" name="楕円 600">
          <a:extLst>
            <a:ext uri="{FF2B5EF4-FFF2-40B4-BE49-F238E27FC236}">
              <a16:creationId xmlns:a16="http://schemas.microsoft.com/office/drawing/2014/main" id="{00000000-0008-0000-0E00-000059020000}"/>
            </a:ext>
          </a:extLst>
        </xdr:cNvPr>
        <xdr:cNvSpPr/>
      </xdr:nvSpPr>
      <xdr:spPr>
        <a:xfrm>
          <a:off x="20383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148590</xdr:rowOff>
    </xdr:from>
    <xdr:to>
      <xdr:col>111</xdr:col>
      <xdr:colOff>177800</xdr:colOff>
      <xdr:row>61</xdr:row>
      <xdr:rowOff>45720</xdr:rowOff>
    </xdr:to>
    <xdr:cxnSp macro="">
      <xdr:nvCxnSpPr>
        <xdr:cNvPr id="602" name="直線コネクタ 601">
          <a:extLst>
            <a:ext uri="{FF2B5EF4-FFF2-40B4-BE49-F238E27FC236}">
              <a16:creationId xmlns:a16="http://schemas.microsoft.com/office/drawing/2014/main" id="{00000000-0008-0000-0E00-00005A020000}"/>
            </a:ext>
          </a:extLst>
        </xdr:cNvPr>
        <xdr:cNvCxnSpPr/>
      </xdr:nvCxnSpPr>
      <xdr:spPr>
        <a:xfrm>
          <a:off x="20434300" y="1043559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9616</xdr:rowOff>
    </xdr:from>
    <xdr:to>
      <xdr:col>102</xdr:col>
      <xdr:colOff>165100</xdr:colOff>
      <xdr:row>61</xdr:row>
      <xdr:rowOff>111216</xdr:rowOff>
    </xdr:to>
    <xdr:sp macro="" textlink="">
      <xdr:nvSpPr>
        <xdr:cNvPr id="603" name="楕円 602">
          <a:extLst>
            <a:ext uri="{FF2B5EF4-FFF2-40B4-BE49-F238E27FC236}">
              <a16:creationId xmlns:a16="http://schemas.microsoft.com/office/drawing/2014/main" id="{00000000-0008-0000-0E00-00005B020000}"/>
            </a:ext>
          </a:extLst>
        </xdr:cNvPr>
        <xdr:cNvSpPr/>
      </xdr:nvSpPr>
      <xdr:spPr>
        <a:xfrm>
          <a:off x="19494500" y="1046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148590</xdr:rowOff>
    </xdr:from>
    <xdr:to>
      <xdr:col>107</xdr:col>
      <xdr:colOff>50800</xdr:colOff>
      <xdr:row>61</xdr:row>
      <xdr:rowOff>60416</xdr:rowOff>
    </xdr:to>
    <xdr:cxnSp macro="">
      <xdr:nvCxnSpPr>
        <xdr:cNvPr id="604" name="直線コネクタ 603">
          <a:extLst>
            <a:ext uri="{FF2B5EF4-FFF2-40B4-BE49-F238E27FC236}">
              <a16:creationId xmlns:a16="http://schemas.microsoft.com/office/drawing/2014/main" id="{00000000-0008-0000-0E00-00005C020000}"/>
            </a:ext>
          </a:extLst>
        </xdr:cNvPr>
        <xdr:cNvCxnSpPr/>
      </xdr:nvCxnSpPr>
      <xdr:spPr>
        <a:xfrm flipV="1">
          <a:off x="19545300" y="10435590"/>
          <a:ext cx="889000" cy="8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68399</xdr:rowOff>
    </xdr:from>
    <xdr:to>
      <xdr:col>98</xdr:col>
      <xdr:colOff>38100</xdr:colOff>
      <xdr:row>61</xdr:row>
      <xdr:rowOff>169999</xdr:rowOff>
    </xdr:to>
    <xdr:sp macro="" textlink="">
      <xdr:nvSpPr>
        <xdr:cNvPr id="605" name="楕円 604">
          <a:extLst>
            <a:ext uri="{FF2B5EF4-FFF2-40B4-BE49-F238E27FC236}">
              <a16:creationId xmlns:a16="http://schemas.microsoft.com/office/drawing/2014/main" id="{00000000-0008-0000-0E00-00005D020000}"/>
            </a:ext>
          </a:extLst>
        </xdr:cNvPr>
        <xdr:cNvSpPr/>
      </xdr:nvSpPr>
      <xdr:spPr>
        <a:xfrm>
          <a:off x="18605500" y="1052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60416</xdr:rowOff>
    </xdr:from>
    <xdr:to>
      <xdr:col>102</xdr:col>
      <xdr:colOff>114300</xdr:colOff>
      <xdr:row>61</xdr:row>
      <xdr:rowOff>119199</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flipV="1">
          <a:off x="18656300" y="10518866"/>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165299</xdr:rowOff>
    </xdr:from>
    <xdr:ext cx="469744" cy="259045"/>
    <xdr:sp macro="" textlink="">
      <xdr:nvSpPr>
        <xdr:cNvPr id="607" name="n_1aveValue【学校施設】&#10;一人当たり面積">
          <a:extLst>
            <a:ext uri="{FF2B5EF4-FFF2-40B4-BE49-F238E27FC236}">
              <a16:creationId xmlns:a16="http://schemas.microsoft.com/office/drawing/2014/main" id="{00000000-0008-0000-0E00-00005F020000}"/>
            </a:ext>
          </a:extLst>
        </xdr:cNvPr>
        <xdr:cNvSpPr txBox="1"/>
      </xdr:nvSpPr>
      <xdr:spPr>
        <a:xfrm>
          <a:off x="210757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131008</xdr:rowOff>
    </xdr:from>
    <xdr:ext cx="469744" cy="259045"/>
    <xdr:sp macro="" textlink="">
      <xdr:nvSpPr>
        <xdr:cNvPr id="608" name="n_2aveValue【学校施設】&#10;一人当たり面積">
          <a:extLst>
            <a:ext uri="{FF2B5EF4-FFF2-40B4-BE49-F238E27FC236}">
              <a16:creationId xmlns:a16="http://schemas.microsoft.com/office/drawing/2014/main" id="{00000000-0008-0000-0E00-000060020000}"/>
            </a:ext>
          </a:extLst>
        </xdr:cNvPr>
        <xdr:cNvSpPr txBox="1"/>
      </xdr:nvSpPr>
      <xdr:spPr>
        <a:xfrm>
          <a:off x="20199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127743</xdr:rowOff>
    </xdr:from>
    <xdr:ext cx="469744" cy="259045"/>
    <xdr:sp macro="" textlink="">
      <xdr:nvSpPr>
        <xdr:cNvPr id="609" name="n_3aveValue【学校施設】&#10;一人当たり面積">
          <a:extLst>
            <a:ext uri="{FF2B5EF4-FFF2-40B4-BE49-F238E27FC236}">
              <a16:creationId xmlns:a16="http://schemas.microsoft.com/office/drawing/2014/main" id="{00000000-0008-0000-0E00-000061020000}"/>
            </a:ext>
          </a:extLst>
        </xdr:cNvPr>
        <xdr:cNvSpPr txBox="1"/>
      </xdr:nvSpPr>
      <xdr:spPr>
        <a:xfrm>
          <a:off x="19310427" y="1007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96718</xdr:rowOff>
    </xdr:from>
    <xdr:ext cx="469744" cy="259045"/>
    <xdr:sp macro="" textlink="">
      <xdr:nvSpPr>
        <xdr:cNvPr id="610" name="n_4aveValue【学校施設】&#10;一人当たり面積">
          <a:extLst>
            <a:ext uri="{FF2B5EF4-FFF2-40B4-BE49-F238E27FC236}">
              <a16:creationId xmlns:a16="http://schemas.microsoft.com/office/drawing/2014/main" id="{00000000-0008-0000-0E00-000062020000}"/>
            </a:ext>
          </a:extLst>
        </xdr:cNvPr>
        <xdr:cNvSpPr txBox="1"/>
      </xdr:nvSpPr>
      <xdr:spPr>
        <a:xfrm>
          <a:off x="18421427" y="10040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87647</xdr:rowOff>
    </xdr:from>
    <xdr:ext cx="469744" cy="259045"/>
    <xdr:sp macro="" textlink="">
      <xdr:nvSpPr>
        <xdr:cNvPr id="611" name="n_1mainValue【学校施設】&#10;一人当たり面積">
          <a:extLst>
            <a:ext uri="{FF2B5EF4-FFF2-40B4-BE49-F238E27FC236}">
              <a16:creationId xmlns:a16="http://schemas.microsoft.com/office/drawing/2014/main" id="{00000000-0008-0000-0E00-000063020000}"/>
            </a:ext>
          </a:extLst>
        </xdr:cNvPr>
        <xdr:cNvSpPr txBox="1"/>
      </xdr:nvSpPr>
      <xdr:spPr>
        <a:xfrm>
          <a:off x="21075727" y="1054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19067</xdr:rowOff>
    </xdr:from>
    <xdr:ext cx="469744" cy="259045"/>
    <xdr:sp macro="" textlink="">
      <xdr:nvSpPr>
        <xdr:cNvPr id="612" name="n_2mainValue【学校施設】&#10;一人当たり面積">
          <a:extLst>
            <a:ext uri="{FF2B5EF4-FFF2-40B4-BE49-F238E27FC236}">
              <a16:creationId xmlns:a16="http://schemas.microsoft.com/office/drawing/2014/main" id="{00000000-0008-0000-0E00-000064020000}"/>
            </a:ext>
          </a:extLst>
        </xdr:cNvPr>
        <xdr:cNvSpPr txBox="1"/>
      </xdr:nvSpPr>
      <xdr:spPr>
        <a:xfrm>
          <a:off x="20199427" y="1047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102343</xdr:rowOff>
    </xdr:from>
    <xdr:ext cx="469744" cy="259045"/>
    <xdr:sp macro="" textlink="">
      <xdr:nvSpPr>
        <xdr:cNvPr id="613" name="n_3mainValue【学校施設】&#10;一人当たり面積">
          <a:extLst>
            <a:ext uri="{FF2B5EF4-FFF2-40B4-BE49-F238E27FC236}">
              <a16:creationId xmlns:a16="http://schemas.microsoft.com/office/drawing/2014/main" id="{00000000-0008-0000-0E00-000065020000}"/>
            </a:ext>
          </a:extLst>
        </xdr:cNvPr>
        <xdr:cNvSpPr txBox="1"/>
      </xdr:nvSpPr>
      <xdr:spPr>
        <a:xfrm>
          <a:off x="19310427" y="1056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161126</xdr:rowOff>
    </xdr:from>
    <xdr:ext cx="469744" cy="259045"/>
    <xdr:sp macro="" textlink="">
      <xdr:nvSpPr>
        <xdr:cNvPr id="614" name="n_4mainValue【学校施設】&#10;一人当たり面積">
          <a:extLst>
            <a:ext uri="{FF2B5EF4-FFF2-40B4-BE49-F238E27FC236}">
              <a16:creationId xmlns:a16="http://schemas.microsoft.com/office/drawing/2014/main" id="{00000000-0008-0000-0E00-000066020000}"/>
            </a:ext>
          </a:extLst>
        </xdr:cNvPr>
        <xdr:cNvSpPr txBox="1"/>
      </xdr:nvSpPr>
      <xdr:spPr>
        <a:xfrm>
          <a:off x="18421427" y="1061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5" name="正方形/長方形 614">
          <a:extLst>
            <a:ext uri="{FF2B5EF4-FFF2-40B4-BE49-F238E27FC236}">
              <a16:creationId xmlns:a16="http://schemas.microsoft.com/office/drawing/2014/main" id="{00000000-0008-0000-0E00-000067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6" name="正方形/長方形 615">
          <a:extLst>
            <a:ext uri="{FF2B5EF4-FFF2-40B4-BE49-F238E27FC236}">
              <a16:creationId xmlns:a16="http://schemas.microsoft.com/office/drawing/2014/main" id="{00000000-0008-0000-0E00-000068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7" name="正方形/長方形 616">
          <a:extLst>
            <a:ext uri="{FF2B5EF4-FFF2-40B4-BE49-F238E27FC236}">
              <a16:creationId xmlns:a16="http://schemas.microsoft.com/office/drawing/2014/main" id="{00000000-0008-0000-0E00-000069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3" name="テキスト ボックス 622">
          <a:extLst>
            <a:ext uri="{FF2B5EF4-FFF2-40B4-BE49-F238E27FC236}">
              <a16:creationId xmlns:a16="http://schemas.microsoft.com/office/drawing/2014/main" id="{00000000-0008-0000-0E00-00006F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4" name="直線コネクタ 623">
          <a:extLst>
            <a:ext uri="{FF2B5EF4-FFF2-40B4-BE49-F238E27FC236}">
              <a16:creationId xmlns:a16="http://schemas.microsoft.com/office/drawing/2014/main" id="{00000000-0008-0000-0E00-000070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5" name="テキスト ボックス 624">
          <a:extLst>
            <a:ext uri="{FF2B5EF4-FFF2-40B4-BE49-F238E27FC236}">
              <a16:creationId xmlns:a16="http://schemas.microsoft.com/office/drawing/2014/main" id="{00000000-0008-0000-0E00-000071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6" name="直線コネクタ 625">
          <a:extLst>
            <a:ext uri="{FF2B5EF4-FFF2-40B4-BE49-F238E27FC236}">
              <a16:creationId xmlns:a16="http://schemas.microsoft.com/office/drawing/2014/main" id="{00000000-0008-0000-0E00-000072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7" name="テキスト ボックス 626">
          <a:extLst>
            <a:ext uri="{FF2B5EF4-FFF2-40B4-BE49-F238E27FC236}">
              <a16:creationId xmlns:a16="http://schemas.microsoft.com/office/drawing/2014/main" id="{00000000-0008-0000-0E00-000073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28" name="直線コネクタ 627">
          <a:extLst>
            <a:ext uri="{FF2B5EF4-FFF2-40B4-BE49-F238E27FC236}">
              <a16:creationId xmlns:a16="http://schemas.microsoft.com/office/drawing/2014/main" id="{00000000-0008-0000-0E00-000074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29" name="テキスト ボックス 628">
          <a:extLst>
            <a:ext uri="{FF2B5EF4-FFF2-40B4-BE49-F238E27FC236}">
              <a16:creationId xmlns:a16="http://schemas.microsoft.com/office/drawing/2014/main" id="{00000000-0008-0000-0E00-000075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0" name="直線コネクタ 629">
          <a:extLst>
            <a:ext uri="{FF2B5EF4-FFF2-40B4-BE49-F238E27FC236}">
              <a16:creationId xmlns:a16="http://schemas.microsoft.com/office/drawing/2014/main" id="{00000000-0008-0000-0E00-000076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1" name="テキスト ボックス 630">
          <a:extLst>
            <a:ext uri="{FF2B5EF4-FFF2-40B4-BE49-F238E27FC236}">
              <a16:creationId xmlns:a16="http://schemas.microsoft.com/office/drawing/2014/main" id="{00000000-0008-0000-0E00-000077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2" name="直線コネクタ 631">
          <a:extLst>
            <a:ext uri="{FF2B5EF4-FFF2-40B4-BE49-F238E27FC236}">
              <a16:creationId xmlns:a16="http://schemas.microsoft.com/office/drawing/2014/main" id="{00000000-0008-0000-0E00-000078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3" name="テキスト ボックス 632">
          <a:extLst>
            <a:ext uri="{FF2B5EF4-FFF2-40B4-BE49-F238E27FC236}">
              <a16:creationId xmlns:a16="http://schemas.microsoft.com/office/drawing/2014/main" id="{00000000-0008-0000-0E00-000079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8" name="【児童館】&#10;有形固定資産減価償却率グラフ枠">
          <a:extLst>
            <a:ext uri="{FF2B5EF4-FFF2-40B4-BE49-F238E27FC236}">
              <a16:creationId xmlns:a16="http://schemas.microsoft.com/office/drawing/2014/main" id="{00000000-0008-0000-0E00-00007E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53339</xdr:rowOff>
    </xdr:from>
    <xdr:to>
      <xdr:col>85</xdr:col>
      <xdr:colOff>126364</xdr:colOff>
      <xdr:row>86</xdr:row>
      <xdr:rowOff>114300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flipV="1">
          <a:off x="16318864" y="1325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0" name="【児童館】&#10;有形固定資産減価償却率最小値テキスト">
          <a:extLst>
            <a:ext uri="{FF2B5EF4-FFF2-40B4-BE49-F238E27FC236}">
              <a16:creationId xmlns:a16="http://schemas.microsoft.com/office/drawing/2014/main" id="{00000000-0008-0000-0E00-000080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xdr:rowOff>
    </xdr:from>
    <xdr:ext cx="405111" cy="259045"/>
    <xdr:sp macro="" textlink="">
      <xdr:nvSpPr>
        <xdr:cNvPr id="642" name="【児童館】&#10;有形固定資産減価償却率最大値テキスト">
          <a:extLst>
            <a:ext uri="{FF2B5EF4-FFF2-40B4-BE49-F238E27FC236}">
              <a16:creationId xmlns:a16="http://schemas.microsoft.com/office/drawing/2014/main" id="{00000000-0008-0000-0E00-000082020000}"/>
            </a:ext>
          </a:extLst>
        </xdr:cNvPr>
        <xdr:cNvSpPr txBox="1"/>
      </xdr:nvSpPr>
      <xdr:spPr>
        <a:xfrm>
          <a:off x="1635760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53339</xdr:rowOff>
    </xdr:from>
    <xdr:to>
      <xdr:col>86</xdr:col>
      <xdr:colOff>25400</xdr:colOff>
      <xdr:row>77</xdr:row>
      <xdr:rowOff>53339</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6230600" y="1325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111141</xdr:rowOff>
    </xdr:from>
    <xdr:ext cx="405111" cy="259045"/>
    <xdr:sp macro="" textlink="">
      <xdr:nvSpPr>
        <xdr:cNvPr id="644" name="【児童館】&#10;有形固定資産減価償却率平均値テキスト">
          <a:extLst>
            <a:ext uri="{FF2B5EF4-FFF2-40B4-BE49-F238E27FC236}">
              <a16:creationId xmlns:a16="http://schemas.microsoft.com/office/drawing/2014/main" id="{00000000-0008-0000-0E00-000084020000}"/>
            </a:ext>
          </a:extLst>
        </xdr:cNvPr>
        <xdr:cNvSpPr txBox="1"/>
      </xdr:nvSpPr>
      <xdr:spPr>
        <a:xfrm>
          <a:off x="16357600" y="138271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88264</xdr:rowOff>
    </xdr:from>
    <xdr:to>
      <xdr:col>85</xdr:col>
      <xdr:colOff>177800</xdr:colOff>
      <xdr:row>82</xdr:row>
      <xdr:rowOff>18414</xdr:rowOff>
    </xdr:to>
    <xdr:sp macro="" textlink="">
      <xdr:nvSpPr>
        <xdr:cNvPr id="645" name="フローチャート: 判断 644">
          <a:extLst>
            <a:ext uri="{FF2B5EF4-FFF2-40B4-BE49-F238E27FC236}">
              <a16:creationId xmlns:a16="http://schemas.microsoft.com/office/drawing/2014/main" id="{00000000-0008-0000-0E00-000085020000}"/>
            </a:ext>
          </a:extLst>
        </xdr:cNvPr>
        <xdr:cNvSpPr/>
      </xdr:nvSpPr>
      <xdr:spPr>
        <a:xfrm>
          <a:off x="162687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114936</xdr:rowOff>
    </xdr:from>
    <xdr:to>
      <xdr:col>81</xdr:col>
      <xdr:colOff>101600</xdr:colOff>
      <xdr:row>82</xdr:row>
      <xdr:rowOff>45086</xdr:rowOff>
    </xdr:to>
    <xdr:sp macro="" textlink="">
      <xdr:nvSpPr>
        <xdr:cNvPr id="646" name="フローチャート: 判断 645">
          <a:extLst>
            <a:ext uri="{FF2B5EF4-FFF2-40B4-BE49-F238E27FC236}">
              <a16:creationId xmlns:a16="http://schemas.microsoft.com/office/drawing/2014/main" id="{00000000-0008-0000-0E00-000086020000}"/>
            </a:ext>
          </a:extLst>
        </xdr:cNvPr>
        <xdr:cNvSpPr/>
      </xdr:nvSpPr>
      <xdr:spPr>
        <a:xfrm>
          <a:off x="15430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95886</xdr:rowOff>
    </xdr:from>
    <xdr:to>
      <xdr:col>76</xdr:col>
      <xdr:colOff>165100</xdr:colOff>
      <xdr:row>82</xdr:row>
      <xdr:rowOff>26036</xdr:rowOff>
    </xdr:to>
    <xdr:sp macro="" textlink="">
      <xdr:nvSpPr>
        <xdr:cNvPr id="647" name="フローチャート: 判断 646">
          <a:extLst>
            <a:ext uri="{FF2B5EF4-FFF2-40B4-BE49-F238E27FC236}">
              <a16:creationId xmlns:a16="http://schemas.microsoft.com/office/drawing/2014/main" id="{00000000-0008-0000-0E00-000087020000}"/>
            </a:ext>
          </a:extLst>
        </xdr:cNvPr>
        <xdr:cNvSpPr/>
      </xdr:nvSpPr>
      <xdr:spPr>
        <a:xfrm>
          <a:off x="14541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648" name="フローチャート: 判断 647">
          <a:extLst>
            <a:ext uri="{FF2B5EF4-FFF2-40B4-BE49-F238E27FC236}">
              <a16:creationId xmlns:a16="http://schemas.microsoft.com/office/drawing/2014/main" id="{00000000-0008-0000-0E00-000088020000}"/>
            </a:ext>
          </a:extLst>
        </xdr:cNvPr>
        <xdr:cNvSpPr/>
      </xdr:nvSpPr>
      <xdr:spPr>
        <a:xfrm>
          <a:off x="13652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xdr:rowOff>
    </xdr:from>
    <xdr:to>
      <xdr:col>67</xdr:col>
      <xdr:colOff>101600</xdr:colOff>
      <xdr:row>81</xdr:row>
      <xdr:rowOff>107950</xdr:rowOff>
    </xdr:to>
    <xdr:sp macro="" textlink="">
      <xdr:nvSpPr>
        <xdr:cNvPr id="649" name="フローチャート: 判断 648">
          <a:extLst>
            <a:ext uri="{FF2B5EF4-FFF2-40B4-BE49-F238E27FC236}">
              <a16:creationId xmlns:a16="http://schemas.microsoft.com/office/drawing/2014/main" id="{00000000-0008-0000-0E00-000089020000}"/>
            </a:ext>
          </a:extLst>
        </xdr:cNvPr>
        <xdr:cNvSpPr/>
      </xdr:nvSpPr>
      <xdr:spPr>
        <a:xfrm>
          <a:off x="1276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0" name="テキスト ボックス 649">
          <a:extLst>
            <a:ext uri="{FF2B5EF4-FFF2-40B4-BE49-F238E27FC236}">
              <a16:creationId xmlns:a16="http://schemas.microsoft.com/office/drawing/2014/main" id="{00000000-0008-0000-0E00-00008A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1" name="テキスト ボックス 650">
          <a:extLst>
            <a:ext uri="{FF2B5EF4-FFF2-40B4-BE49-F238E27FC236}">
              <a16:creationId xmlns:a16="http://schemas.microsoft.com/office/drawing/2014/main" id="{00000000-0008-0000-0E00-00008B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E00-00008C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E00-00008E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71120</xdr:rowOff>
    </xdr:from>
    <xdr:to>
      <xdr:col>85</xdr:col>
      <xdr:colOff>177800</xdr:colOff>
      <xdr:row>83</xdr:row>
      <xdr:rowOff>1270</xdr:rowOff>
    </xdr:to>
    <xdr:sp macro="" textlink="">
      <xdr:nvSpPr>
        <xdr:cNvPr id="655" name="楕円 654">
          <a:extLst>
            <a:ext uri="{FF2B5EF4-FFF2-40B4-BE49-F238E27FC236}">
              <a16:creationId xmlns:a16="http://schemas.microsoft.com/office/drawing/2014/main" id="{00000000-0008-0000-0E00-00008F020000}"/>
            </a:ext>
          </a:extLst>
        </xdr:cNvPr>
        <xdr:cNvSpPr/>
      </xdr:nvSpPr>
      <xdr:spPr>
        <a:xfrm>
          <a:off x="162687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49547</xdr:rowOff>
    </xdr:from>
    <xdr:ext cx="405111" cy="259045"/>
    <xdr:sp macro="" textlink="">
      <xdr:nvSpPr>
        <xdr:cNvPr id="656" name="【児童館】&#10;有形固定資産減価償却率該当値テキスト">
          <a:extLst>
            <a:ext uri="{FF2B5EF4-FFF2-40B4-BE49-F238E27FC236}">
              <a16:creationId xmlns:a16="http://schemas.microsoft.com/office/drawing/2014/main" id="{00000000-0008-0000-0E00-000090020000}"/>
            </a:ext>
          </a:extLst>
        </xdr:cNvPr>
        <xdr:cNvSpPr txBox="1"/>
      </xdr:nvSpPr>
      <xdr:spPr>
        <a:xfrm>
          <a:off x="16357600"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31114</xdr:rowOff>
    </xdr:from>
    <xdr:to>
      <xdr:col>81</xdr:col>
      <xdr:colOff>101600</xdr:colOff>
      <xdr:row>82</xdr:row>
      <xdr:rowOff>132714</xdr:rowOff>
    </xdr:to>
    <xdr:sp macro="" textlink="">
      <xdr:nvSpPr>
        <xdr:cNvPr id="657" name="楕円 656">
          <a:extLst>
            <a:ext uri="{FF2B5EF4-FFF2-40B4-BE49-F238E27FC236}">
              <a16:creationId xmlns:a16="http://schemas.microsoft.com/office/drawing/2014/main" id="{00000000-0008-0000-0E00-000091020000}"/>
            </a:ext>
          </a:extLst>
        </xdr:cNvPr>
        <xdr:cNvSpPr/>
      </xdr:nvSpPr>
      <xdr:spPr>
        <a:xfrm>
          <a:off x="154305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81914</xdr:rowOff>
    </xdr:from>
    <xdr:to>
      <xdr:col>85</xdr:col>
      <xdr:colOff>127000</xdr:colOff>
      <xdr:row>82</xdr:row>
      <xdr:rowOff>121920</xdr:rowOff>
    </xdr:to>
    <xdr:cxnSp macro="">
      <xdr:nvCxnSpPr>
        <xdr:cNvPr id="658" name="直線コネクタ 657">
          <a:extLst>
            <a:ext uri="{FF2B5EF4-FFF2-40B4-BE49-F238E27FC236}">
              <a16:creationId xmlns:a16="http://schemas.microsoft.com/office/drawing/2014/main" id="{00000000-0008-0000-0E00-000092020000}"/>
            </a:ext>
          </a:extLst>
        </xdr:cNvPr>
        <xdr:cNvCxnSpPr/>
      </xdr:nvCxnSpPr>
      <xdr:spPr>
        <a:xfrm>
          <a:off x="15481300" y="14140814"/>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162561</xdr:rowOff>
    </xdr:from>
    <xdr:to>
      <xdr:col>76</xdr:col>
      <xdr:colOff>165100</xdr:colOff>
      <xdr:row>82</xdr:row>
      <xdr:rowOff>92711</xdr:rowOff>
    </xdr:to>
    <xdr:sp macro="" textlink="">
      <xdr:nvSpPr>
        <xdr:cNvPr id="659" name="楕円 658">
          <a:extLst>
            <a:ext uri="{FF2B5EF4-FFF2-40B4-BE49-F238E27FC236}">
              <a16:creationId xmlns:a16="http://schemas.microsoft.com/office/drawing/2014/main" id="{00000000-0008-0000-0E00-000093020000}"/>
            </a:ext>
          </a:extLst>
        </xdr:cNvPr>
        <xdr:cNvSpPr/>
      </xdr:nvSpPr>
      <xdr:spPr>
        <a:xfrm>
          <a:off x="145415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41911</xdr:rowOff>
    </xdr:from>
    <xdr:to>
      <xdr:col>81</xdr:col>
      <xdr:colOff>50800</xdr:colOff>
      <xdr:row>82</xdr:row>
      <xdr:rowOff>81914</xdr:rowOff>
    </xdr:to>
    <xdr:cxnSp macro="">
      <xdr:nvCxnSpPr>
        <xdr:cNvPr id="660" name="直線コネクタ 659">
          <a:extLst>
            <a:ext uri="{FF2B5EF4-FFF2-40B4-BE49-F238E27FC236}">
              <a16:creationId xmlns:a16="http://schemas.microsoft.com/office/drawing/2014/main" id="{00000000-0008-0000-0E00-000094020000}"/>
            </a:ext>
          </a:extLst>
        </xdr:cNvPr>
        <xdr:cNvCxnSpPr/>
      </xdr:nvCxnSpPr>
      <xdr:spPr>
        <a:xfrm>
          <a:off x="14592300" y="1410081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149225</xdr:rowOff>
    </xdr:from>
    <xdr:to>
      <xdr:col>72</xdr:col>
      <xdr:colOff>38100</xdr:colOff>
      <xdr:row>82</xdr:row>
      <xdr:rowOff>79375</xdr:rowOff>
    </xdr:to>
    <xdr:sp macro="" textlink="">
      <xdr:nvSpPr>
        <xdr:cNvPr id="661" name="楕円 660">
          <a:extLst>
            <a:ext uri="{FF2B5EF4-FFF2-40B4-BE49-F238E27FC236}">
              <a16:creationId xmlns:a16="http://schemas.microsoft.com/office/drawing/2014/main" id="{00000000-0008-0000-0E00-000095020000}"/>
            </a:ext>
          </a:extLst>
        </xdr:cNvPr>
        <xdr:cNvSpPr/>
      </xdr:nvSpPr>
      <xdr:spPr>
        <a:xfrm>
          <a:off x="13652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28575</xdr:rowOff>
    </xdr:from>
    <xdr:to>
      <xdr:col>76</xdr:col>
      <xdr:colOff>114300</xdr:colOff>
      <xdr:row>82</xdr:row>
      <xdr:rowOff>41911</xdr:rowOff>
    </xdr:to>
    <xdr:cxnSp macro="">
      <xdr:nvCxnSpPr>
        <xdr:cNvPr id="662" name="直線コネクタ 661">
          <a:extLst>
            <a:ext uri="{FF2B5EF4-FFF2-40B4-BE49-F238E27FC236}">
              <a16:creationId xmlns:a16="http://schemas.microsoft.com/office/drawing/2014/main" id="{00000000-0008-0000-0E00-000096020000}"/>
            </a:ext>
          </a:extLst>
        </xdr:cNvPr>
        <xdr:cNvCxnSpPr/>
      </xdr:nvCxnSpPr>
      <xdr:spPr>
        <a:xfrm>
          <a:off x="13703300" y="14087475"/>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109220</xdr:rowOff>
    </xdr:from>
    <xdr:to>
      <xdr:col>67</xdr:col>
      <xdr:colOff>101600</xdr:colOff>
      <xdr:row>82</xdr:row>
      <xdr:rowOff>39370</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2763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160020</xdr:rowOff>
    </xdr:from>
    <xdr:to>
      <xdr:col>71</xdr:col>
      <xdr:colOff>177800</xdr:colOff>
      <xdr:row>82</xdr:row>
      <xdr:rowOff>28575</xdr:rowOff>
    </xdr:to>
    <xdr:cxnSp macro="">
      <xdr:nvCxnSpPr>
        <xdr:cNvPr id="664" name="直線コネクタ 663">
          <a:extLst>
            <a:ext uri="{FF2B5EF4-FFF2-40B4-BE49-F238E27FC236}">
              <a16:creationId xmlns:a16="http://schemas.microsoft.com/office/drawing/2014/main" id="{00000000-0008-0000-0E00-000098020000}"/>
            </a:ext>
          </a:extLst>
        </xdr:cNvPr>
        <xdr:cNvCxnSpPr/>
      </xdr:nvCxnSpPr>
      <xdr:spPr>
        <a:xfrm>
          <a:off x="12814300" y="140474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61613</xdr:rowOff>
    </xdr:from>
    <xdr:ext cx="405111" cy="259045"/>
    <xdr:sp macro="" textlink="">
      <xdr:nvSpPr>
        <xdr:cNvPr id="665" name="n_1aveValue【児童館】&#10;有形固定資産減価償却率">
          <a:extLst>
            <a:ext uri="{FF2B5EF4-FFF2-40B4-BE49-F238E27FC236}">
              <a16:creationId xmlns:a16="http://schemas.microsoft.com/office/drawing/2014/main" id="{00000000-0008-0000-0E00-000099020000}"/>
            </a:ext>
          </a:extLst>
        </xdr:cNvPr>
        <xdr:cNvSpPr txBox="1"/>
      </xdr:nvSpPr>
      <xdr:spPr>
        <a:xfrm>
          <a:off x="152660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42563</xdr:rowOff>
    </xdr:from>
    <xdr:ext cx="405111" cy="259045"/>
    <xdr:sp macro="" textlink="">
      <xdr:nvSpPr>
        <xdr:cNvPr id="666" name="n_2aveValue【児童館】&#10;有形固定資産減価償却率">
          <a:extLst>
            <a:ext uri="{FF2B5EF4-FFF2-40B4-BE49-F238E27FC236}">
              <a16:creationId xmlns:a16="http://schemas.microsoft.com/office/drawing/2014/main" id="{00000000-0008-0000-0E00-00009A020000}"/>
            </a:ext>
          </a:extLst>
        </xdr:cNvPr>
        <xdr:cNvSpPr txBox="1"/>
      </xdr:nvSpPr>
      <xdr:spPr>
        <a:xfrm>
          <a:off x="14389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667" name="n_3aveValue【児童館】&#10;有形固定資産減価償却率">
          <a:extLst>
            <a:ext uri="{FF2B5EF4-FFF2-40B4-BE49-F238E27FC236}">
              <a16:creationId xmlns:a16="http://schemas.microsoft.com/office/drawing/2014/main" id="{00000000-0008-0000-0E00-00009B020000}"/>
            </a:ext>
          </a:extLst>
        </xdr:cNvPr>
        <xdr:cNvSpPr txBox="1"/>
      </xdr:nvSpPr>
      <xdr:spPr>
        <a:xfrm>
          <a:off x="13500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124477</xdr:rowOff>
    </xdr:from>
    <xdr:ext cx="405111" cy="259045"/>
    <xdr:sp macro="" textlink="">
      <xdr:nvSpPr>
        <xdr:cNvPr id="668" name="n_4aveValue【児童館】&#10;有形固定資産減価償却率">
          <a:extLst>
            <a:ext uri="{FF2B5EF4-FFF2-40B4-BE49-F238E27FC236}">
              <a16:creationId xmlns:a16="http://schemas.microsoft.com/office/drawing/2014/main" id="{00000000-0008-0000-0E00-00009C020000}"/>
            </a:ext>
          </a:extLst>
        </xdr:cNvPr>
        <xdr:cNvSpPr txBox="1"/>
      </xdr:nvSpPr>
      <xdr:spPr>
        <a:xfrm>
          <a:off x="12611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123841</xdr:rowOff>
    </xdr:from>
    <xdr:ext cx="405111" cy="259045"/>
    <xdr:sp macro="" textlink="">
      <xdr:nvSpPr>
        <xdr:cNvPr id="669" name="n_1mainValue【児童館】&#10;有形固定資産減価償却率">
          <a:extLst>
            <a:ext uri="{FF2B5EF4-FFF2-40B4-BE49-F238E27FC236}">
              <a16:creationId xmlns:a16="http://schemas.microsoft.com/office/drawing/2014/main" id="{00000000-0008-0000-0E00-00009D020000}"/>
            </a:ext>
          </a:extLst>
        </xdr:cNvPr>
        <xdr:cNvSpPr txBox="1"/>
      </xdr:nvSpPr>
      <xdr:spPr>
        <a:xfrm>
          <a:off x="15266044" y="1418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83838</xdr:rowOff>
    </xdr:from>
    <xdr:ext cx="405111" cy="259045"/>
    <xdr:sp macro="" textlink="">
      <xdr:nvSpPr>
        <xdr:cNvPr id="670" name="n_2mainValue【児童館】&#10;有形固定資産減価償却率">
          <a:extLst>
            <a:ext uri="{FF2B5EF4-FFF2-40B4-BE49-F238E27FC236}">
              <a16:creationId xmlns:a16="http://schemas.microsoft.com/office/drawing/2014/main" id="{00000000-0008-0000-0E00-00009E020000}"/>
            </a:ext>
          </a:extLst>
        </xdr:cNvPr>
        <xdr:cNvSpPr txBox="1"/>
      </xdr:nvSpPr>
      <xdr:spPr>
        <a:xfrm>
          <a:off x="14389744" y="14142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70502</xdr:rowOff>
    </xdr:from>
    <xdr:ext cx="405111" cy="259045"/>
    <xdr:sp macro="" textlink="">
      <xdr:nvSpPr>
        <xdr:cNvPr id="671" name="n_3mainValue【児童館】&#10;有形固定資産減価償却率">
          <a:extLst>
            <a:ext uri="{FF2B5EF4-FFF2-40B4-BE49-F238E27FC236}">
              <a16:creationId xmlns:a16="http://schemas.microsoft.com/office/drawing/2014/main" id="{00000000-0008-0000-0E00-00009F020000}"/>
            </a:ext>
          </a:extLst>
        </xdr:cNvPr>
        <xdr:cNvSpPr txBox="1"/>
      </xdr:nvSpPr>
      <xdr:spPr>
        <a:xfrm>
          <a:off x="13500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30497</xdr:rowOff>
    </xdr:from>
    <xdr:ext cx="405111" cy="259045"/>
    <xdr:sp macro="" textlink="">
      <xdr:nvSpPr>
        <xdr:cNvPr id="672" name="n_4mainValue【児童館】&#10;有形固定資産減価償却率">
          <a:extLst>
            <a:ext uri="{FF2B5EF4-FFF2-40B4-BE49-F238E27FC236}">
              <a16:creationId xmlns:a16="http://schemas.microsoft.com/office/drawing/2014/main" id="{00000000-0008-0000-0E00-0000A0020000}"/>
            </a:ext>
          </a:extLst>
        </xdr:cNvPr>
        <xdr:cNvSpPr txBox="1"/>
      </xdr:nvSpPr>
      <xdr:spPr>
        <a:xfrm>
          <a:off x="12611744" y="1408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3" name="正方形/長方形 672">
          <a:extLst>
            <a:ext uri="{FF2B5EF4-FFF2-40B4-BE49-F238E27FC236}">
              <a16:creationId xmlns:a16="http://schemas.microsoft.com/office/drawing/2014/main" id="{00000000-0008-0000-0E00-0000A1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4" name="正方形/長方形 673">
          <a:extLst>
            <a:ext uri="{FF2B5EF4-FFF2-40B4-BE49-F238E27FC236}">
              <a16:creationId xmlns:a16="http://schemas.microsoft.com/office/drawing/2014/main" id="{00000000-0008-0000-0E00-0000A2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5" name="正方形/長方形 674">
          <a:extLst>
            <a:ext uri="{FF2B5EF4-FFF2-40B4-BE49-F238E27FC236}">
              <a16:creationId xmlns:a16="http://schemas.microsoft.com/office/drawing/2014/main" id="{00000000-0008-0000-0E00-0000A3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8" name="正方形/長方形 677">
          <a:extLst>
            <a:ext uri="{FF2B5EF4-FFF2-40B4-BE49-F238E27FC236}">
              <a16:creationId xmlns:a16="http://schemas.microsoft.com/office/drawing/2014/main" id="{00000000-0008-0000-0E00-0000A6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9" name="正方形/長方形 678">
          <a:extLst>
            <a:ext uri="{FF2B5EF4-FFF2-40B4-BE49-F238E27FC236}">
              <a16:creationId xmlns:a16="http://schemas.microsoft.com/office/drawing/2014/main" id="{00000000-0008-0000-0E00-0000A7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1" name="テキスト ボックス 680">
          <a:extLst>
            <a:ext uri="{FF2B5EF4-FFF2-40B4-BE49-F238E27FC236}">
              <a16:creationId xmlns:a16="http://schemas.microsoft.com/office/drawing/2014/main" id="{00000000-0008-0000-0E00-0000A9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2" name="直線コネクタ 681">
          <a:extLst>
            <a:ext uri="{FF2B5EF4-FFF2-40B4-BE49-F238E27FC236}">
              <a16:creationId xmlns:a16="http://schemas.microsoft.com/office/drawing/2014/main" id="{00000000-0008-0000-0E00-0000AA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3" name="直線コネクタ 682">
          <a:extLst>
            <a:ext uri="{FF2B5EF4-FFF2-40B4-BE49-F238E27FC236}">
              <a16:creationId xmlns:a16="http://schemas.microsoft.com/office/drawing/2014/main" id="{00000000-0008-0000-0E00-0000AB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4" name="テキスト ボックス 683">
          <a:extLst>
            <a:ext uri="{FF2B5EF4-FFF2-40B4-BE49-F238E27FC236}">
              <a16:creationId xmlns:a16="http://schemas.microsoft.com/office/drawing/2014/main" id="{00000000-0008-0000-0E00-0000AC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5" name="【児童館】&#10;一人当たり面積グラフ枠">
          <a:extLst>
            <a:ext uri="{FF2B5EF4-FFF2-40B4-BE49-F238E27FC236}">
              <a16:creationId xmlns:a16="http://schemas.microsoft.com/office/drawing/2014/main" id="{00000000-0008-0000-0E00-0000B7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7" name="【児童館】&#10;一人当たり面積最小値テキスト">
          <a:extLst>
            <a:ext uri="{FF2B5EF4-FFF2-40B4-BE49-F238E27FC236}">
              <a16:creationId xmlns:a16="http://schemas.microsoft.com/office/drawing/2014/main" id="{00000000-0008-0000-0E00-0000B9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699" name="【児童館】&#10;一人当たり面積最大値テキスト">
          <a:extLst>
            <a:ext uri="{FF2B5EF4-FFF2-40B4-BE49-F238E27FC236}">
              <a16:creationId xmlns:a16="http://schemas.microsoft.com/office/drawing/2014/main" id="{00000000-0008-0000-0E00-0000BB020000}"/>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1" name="【児童館】&#10;一人当たり面積平均値テキスト">
          <a:extLst>
            <a:ext uri="{FF2B5EF4-FFF2-40B4-BE49-F238E27FC236}">
              <a16:creationId xmlns:a16="http://schemas.microsoft.com/office/drawing/2014/main" id="{00000000-0008-0000-0E00-0000BD020000}"/>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2" name="フローチャート: 判断 701">
          <a:extLst>
            <a:ext uri="{FF2B5EF4-FFF2-40B4-BE49-F238E27FC236}">
              <a16:creationId xmlns:a16="http://schemas.microsoft.com/office/drawing/2014/main" id="{00000000-0008-0000-0E00-0000BE020000}"/>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3" name="フローチャート: 判断 702">
          <a:extLst>
            <a:ext uri="{FF2B5EF4-FFF2-40B4-BE49-F238E27FC236}">
              <a16:creationId xmlns:a16="http://schemas.microsoft.com/office/drawing/2014/main" id="{00000000-0008-0000-0E00-0000BF020000}"/>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158750</xdr:rowOff>
    </xdr:from>
    <xdr:to>
      <xdr:col>107</xdr:col>
      <xdr:colOff>101600</xdr:colOff>
      <xdr:row>84</xdr:row>
      <xdr:rowOff>88900</xdr:rowOff>
    </xdr:to>
    <xdr:sp macro="" textlink="">
      <xdr:nvSpPr>
        <xdr:cNvPr id="704" name="フローチャート: 判断 703">
          <a:extLst>
            <a:ext uri="{FF2B5EF4-FFF2-40B4-BE49-F238E27FC236}">
              <a16:creationId xmlns:a16="http://schemas.microsoft.com/office/drawing/2014/main" id="{00000000-0008-0000-0E00-0000C0020000}"/>
            </a:ext>
          </a:extLst>
        </xdr:cNvPr>
        <xdr:cNvSpPr/>
      </xdr:nvSpPr>
      <xdr:spPr>
        <a:xfrm>
          <a:off x="20383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5" name="フローチャート: 判断 704">
          <a:extLst>
            <a:ext uri="{FF2B5EF4-FFF2-40B4-BE49-F238E27FC236}">
              <a16:creationId xmlns:a16="http://schemas.microsoft.com/office/drawing/2014/main" id="{00000000-0008-0000-0E00-0000C1020000}"/>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6" name="フローチャート: 判断 705">
          <a:extLst>
            <a:ext uri="{FF2B5EF4-FFF2-40B4-BE49-F238E27FC236}">
              <a16:creationId xmlns:a16="http://schemas.microsoft.com/office/drawing/2014/main" id="{00000000-0008-0000-0E00-0000C2020000}"/>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7" name="テキスト ボックス 706">
          <a:extLst>
            <a:ext uri="{FF2B5EF4-FFF2-40B4-BE49-F238E27FC236}">
              <a16:creationId xmlns:a16="http://schemas.microsoft.com/office/drawing/2014/main" id="{00000000-0008-0000-0E00-0000C3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08" name="テキスト ボックス 707">
          <a:extLst>
            <a:ext uri="{FF2B5EF4-FFF2-40B4-BE49-F238E27FC236}">
              <a16:creationId xmlns:a16="http://schemas.microsoft.com/office/drawing/2014/main" id="{00000000-0008-0000-0E00-0000C4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E00-0000C5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E00-0000C7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12" name="楕円 711">
          <a:extLst>
            <a:ext uri="{FF2B5EF4-FFF2-40B4-BE49-F238E27FC236}">
              <a16:creationId xmlns:a16="http://schemas.microsoft.com/office/drawing/2014/main" id="{00000000-0008-0000-0E00-0000C8020000}"/>
            </a:ext>
          </a:extLst>
        </xdr:cNvPr>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713" name="【児童館】&#10;一人当たり面積該当値テキスト">
          <a:extLst>
            <a:ext uri="{FF2B5EF4-FFF2-40B4-BE49-F238E27FC236}">
              <a16:creationId xmlns:a16="http://schemas.microsoft.com/office/drawing/2014/main" id="{00000000-0008-0000-0E00-0000C9020000}"/>
            </a:ext>
          </a:extLst>
        </xdr:cNvPr>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714" name="楕円 713">
          <a:extLst>
            <a:ext uri="{FF2B5EF4-FFF2-40B4-BE49-F238E27FC236}">
              <a16:creationId xmlns:a16="http://schemas.microsoft.com/office/drawing/2014/main" id="{00000000-0008-0000-0E00-0000CA020000}"/>
            </a:ext>
          </a:extLst>
        </xdr:cNvPr>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715" name="直線コネクタ 714">
          <a:extLst>
            <a:ext uri="{FF2B5EF4-FFF2-40B4-BE49-F238E27FC236}">
              <a16:creationId xmlns:a16="http://schemas.microsoft.com/office/drawing/2014/main" id="{00000000-0008-0000-0E00-0000CB020000}"/>
            </a:ext>
          </a:extLst>
        </xdr:cNvPr>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716" name="楕円 715">
          <a:extLst>
            <a:ext uri="{FF2B5EF4-FFF2-40B4-BE49-F238E27FC236}">
              <a16:creationId xmlns:a16="http://schemas.microsoft.com/office/drawing/2014/main" id="{00000000-0008-0000-0E00-0000CC020000}"/>
            </a:ext>
          </a:extLst>
        </xdr:cNvPr>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63500</xdr:rowOff>
    </xdr:from>
    <xdr:to>
      <xdr:col>102</xdr:col>
      <xdr:colOff>165100</xdr:colOff>
      <xdr:row>82</xdr:row>
      <xdr:rowOff>165100</xdr:rowOff>
    </xdr:to>
    <xdr:sp macro="" textlink="">
      <xdr:nvSpPr>
        <xdr:cNvPr id="718" name="楕円 717">
          <a:extLst>
            <a:ext uri="{FF2B5EF4-FFF2-40B4-BE49-F238E27FC236}">
              <a16:creationId xmlns:a16="http://schemas.microsoft.com/office/drawing/2014/main" id="{00000000-0008-0000-0E00-0000CE020000}"/>
            </a:ext>
          </a:extLst>
        </xdr:cNvPr>
        <xdr:cNvSpPr/>
      </xdr:nvSpPr>
      <xdr:spPr>
        <a:xfrm>
          <a:off x="19494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114300</xdr:rowOff>
    </xdr:from>
    <xdr:to>
      <xdr:col>107</xdr:col>
      <xdr:colOff>50800</xdr:colOff>
      <xdr:row>82</xdr:row>
      <xdr:rowOff>114300</xdr:rowOff>
    </xdr:to>
    <xdr:cxnSp macro="">
      <xdr:nvCxnSpPr>
        <xdr:cNvPr id="719" name="直線コネクタ 718">
          <a:extLst>
            <a:ext uri="{FF2B5EF4-FFF2-40B4-BE49-F238E27FC236}">
              <a16:creationId xmlns:a16="http://schemas.microsoft.com/office/drawing/2014/main" id="{00000000-0008-0000-0E00-0000CF020000}"/>
            </a:ext>
          </a:extLst>
        </xdr:cNvPr>
        <xdr:cNvCxnSpPr/>
      </xdr:nvCxnSpPr>
      <xdr:spPr>
        <a:xfrm>
          <a:off x="19545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63500</xdr:rowOff>
    </xdr:from>
    <xdr:to>
      <xdr:col>98</xdr:col>
      <xdr:colOff>38100</xdr:colOff>
      <xdr:row>82</xdr:row>
      <xdr:rowOff>165100</xdr:rowOff>
    </xdr:to>
    <xdr:sp macro="" textlink="">
      <xdr:nvSpPr>
        <xdr:cNvPr id="720" name="楕円 719">
          <a:extLst>
            <a:ext uri="{FF2B5EF4-FFF2-40B4-BE49-F238E27FC236}">
              <a16:creationId xmlns:a16="http://schemas.microsoft.com/office/drawing/2014/main" id="{00000000-0008-0000-0E00-0000D0020000}"/>
            </a:ext>
          </a:extLst>
        </xdr:cNvPr>
        <xdr:cNvSpPr/>
      </xdr:nvSpPr>
      <xdr:spPr>
        <a:xfrm>
          <a:off x="18605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114300</xdr:rowOff>
    </xdr:from>
    <xdr:to>
      <xdr:col>102</xdr:col>
      <xdr:colOff>114300</xdr:colOff>
      <xdr:row>82</xdr:row>
      <xdr:rowOff>114300</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8656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2" name="n_1aveValue【児童館】&#10;一人当たり面積">
          <a:extLst>
            <a:ext uri="{FF2B5EF4-FFF2-40B4-BE49-F238E27FC236}">
              <a16:creationId xmlns:a16="http://schemas.microsoft.com/office/drawing/2014/main" id="{00000000-0008-0000-0E00-0000D2020000}"/>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723" name="n_2aveValue【児童館】&#10;一人当たり面積">
          <a:extLst>
            <a:ext uri="{FF2B5EF4-FFF2-40B4-BE49-F238E27FC236}">
              <a16:creationId xmlns:a16="http://schemas.microsoft.com/office/drawing/2014/main" id="{00000000-0008-0000-0E00-0000D3020000}"/>
            </a:ext>
          </a:extLst>
        </xdr:cNvPr>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4" name="n_3aveValue【児童館】&#10;一人当たり面積">
          <a:extLst>
            <a:ext uri="{FF2B5EF4-FFF2-40B4-BE49-F238E27FC236}">
              <a16:creationId xmlns:a16="http://schemas.microsoft.com/office/drawing/2014/main" id="{00000000-0008-0000-0E00-0000D4020000}"/>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5" name="n_4aveValue【児童館】&#10;一人当たり面積">
          <a:extLst>
            <a:ext uri="{FF2B5EF4-FFF2-40B4-BE49-F238E27FC236}">
              <a16:creationId xmlns:a16="http://schemas.microsoft.com/office/drawing/2014/main" id="{00000000-0008-0000-0E00-0000D5020000}"/>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726" name="n_1mainValue【児童館】&#10;一人当たり面積">
          <a:extLst>
            <a:ext uri="{FF2B5EF4-FFF2-40B4-BE49-F238E27FC236}">
              <a16:creationId xmlns:a16="http://schemas.microsoft.com/office/drawing/2014/main" id="{00000000-0008-0000-0E00-0000D6020000}"/>
            </a:ext>
          </a:extLst>
        </xdr:cNvPr>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727" name="n_2mainValue【児童館】&#10;一人当たり面積">
          <a:extLst>
            <a:ext uri="{FF2B5EF4-FFF2-40B4-BE49-F238E27FC236}">
              <a16:creationId xmlns:a16="http://schemas.microsoft.com/office/drawing/2014/main" id="{00000000-0008-0000-0E00-0000D7020000}"/>
            </a:ext>
          </a:extLst>
        </xdr:cNvPr>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10177</xdr:rowOff>
    </xdr:from>
    <xdr:ext cx="469744" cy="259045"/>
    <xdr:sp macro="" textlink="">
      <xdr:nvSpPr>
        <xdr:cNvPr id="728" name="n_3mainValue【児童館】&#10;一人当たり面積">
          <a:extLst>
            <a:ext uri="{FF2B5EF4-FFF2-40B4-BE49-F238E27FC236}">
              <a16:creationId xmlns:a16="http://schemas.microsoft.com/office/drawing/2014/main" id="{00000000-0008-0000-0E00-0000D8020000}"/>
            </a:ext>
          </a:extLst>
        </xdr:cNvPr>
        <xdr:cNvSpPr txBox="1"/>
      </xdr:nvSpPr>
      <xdr:spPr>
        <a:xfrm>
          <a:off x="19310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10177</xdr:rowOff>
    </xdr:from>
    <xdr:ext cx="469744" cy="259045"/>
    <xdr:sp macro="" textlink="">
      <xdr:nvSpPr>
        <xdr:cNvPr id="729" name="n_4mainValue【児童館】&#10;一人当たり面積">
          <a:extLst>
            <a:ext uri="{FF2B5EF4-FFF2-40B4-BE49-F238E27FC236}">
              <a16:creationId xmlns:a16="http://schemas.microsoft.com/office/drawing/2014/main" id="{00000000-0008-0000-0E00-0000D9020000}"/>
            </a:ext>
          </a:extLst>
        </xdr:cNvPr>
        <xdr:cNvSpPr txBox="1"/>
      </xdr:nvSpPr>
      <xdr:spPr>
        <a:xfrm>
          <a:off x="18421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a:extLst>
            <a:ext uri="{FF2B5EF4-FFF2-40B4-BE49-F238E27FC236}">
              <a16:creationId xmlns:a16="http://schemas.microsoft.com/office/drawing/2014/main" id="{00000000-0008-0000-0E00-0000DA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a:extLst>
            <a:ext uri="{FF2B5EF4-FFF2-40B4-BE49-F238E27FC236}">
              <a16:creationId xmlns:a16="http://schemas.microsoft.com/office/drawing/2014/main" id="{00000000-0008-0000-0E00-0000DB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a:extLst>
            <a:ext uri="{FF2B5EF4-FFF2-40B4-BE49-F238E27FC236}">
              <a16:creationId xmlns:a16="http://schemas.microsoft.com/office/drawing/2014/main" id="{00000000-0008-0000-0E00-0000DC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a:extLst>
            <a:ext uri="{FF2B5EF4-FFF2-40B4-BE49-F238E27FC236}">
              <a16:creationId xmlns:a16="http://schemas.microsoft.com/office/drawing/2014/main" id="{00000000-0008-0000-0E00-0000DE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E00-0000DF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E00-0000E0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0" name="正方形/長方形 739">
          <a:extLst>
            <a:ext uri="{FF2B5EF4-FFF2-40B4-BE49-F238E27FC236}">
              <a16:creationId xmlns:a16="http://schemas.microsoft.com/office/drawing/2014/main" id="{00000000-0008-0000-0E00-0000E4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1" name="正方形/長方形 740">
          <a:extLst>
            <a:ext uri="{FF2B5EF4-FFF2-40B4-BE49-F238E27FC236}">
              <a16:creationId xmlns:a16="http://schemas.microsoft.com/office/drawing/2014/main" id="{00000000-0008-0000-0E00-0000E5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2" name="正方形/長方形 741">
          <a:extLst>
            <a:ext uri="{FF2B5EF4-FFF2-40B4-BE49-F238E27FC236}">
              <a16:creationId xmlns:a16="http://schemas.microsoft.com/office/drawing/2014/main" id="{00000000-0008-0000-0E00-0000E6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類似団体内平均値、全国平均、東京都平均全てと比較して、有形固定資産減価償却率が高くなっている施設類型は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については、再編個別計画に基づく、施設整備計画策定の取組を進める。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185,483
180,359
24.36
99,822,037
93,380,930
5,192,307
43,649,799
28,472,563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9525</xdr:rowOff>
    </xdr:from>
    <xdr:to>
      <xdr:col>24</xdr:col>
      <xdr:colOff>62865</xdr:colOff>
      <xdr:row>40</xdr:row>
      <xdr:rowOff>165735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634865" y="583882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169562</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673600" y="702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165735</xdr:rowOff>
    </xdr:from>
    <xdr:to>
      <xdr:col>24</xdr:col>
      <xdr:colOff>152400</xdr:colOff>
      <xdr:row>40</xdr:row>
      <xdr:rowOff>165735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546600" y="702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127652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673600" y="5614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9525</xdr:rowOff>
    </xdr:from>
    <xdr:to>
      <xdr:col>24</xdr:col>
      <xdr:colOff>152400</xdr:colOff>
      <xdr:row>34</xdr:row>
      <xdr:rowOff>9525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546600" y="583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673600" y="6094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584700" y="624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80645</xdr:rowOff>
    </xdr:from>
    <xdr:to>
      <xdr:col>20</xdr:col>
      <xdr:colOff>38100</xdr:colOff>
      <xdr:row>37</xdr:row>
      <xdr:rowOff>10795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746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48260</xdr:rowOff>
    </xdr:from>
    <xdr:to>
      <xdr:col>15</xdr:col>
      <xdr:colOff>101600</xdr:colOff>
      <xdr:row>36</xdr:row>
      <xdr:rowOff>149860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857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99695</xdr:rowOff>
    </xdr:from>
    <xdr:to>
      <xdr:col>10</xdr:col>
      <xdr:colOff>165100</xdr:colOff>
      <xdr:row>37</xdr:row>
      <xdr:rowOff>29845</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968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76835</xdr:rowOff>
    </xdr:from>
    <xdr:to>
      <xdr:col>6</xdr:col>
      <xdr:colOff>38100</xdr:colOff>
      <xdr:row>37</xdr:row>
      <xdr:rowOff>6985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079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15875</xdr:rowOff>
    </xdr:from>
    <xdr:to>
      <xdr:col>24</xdr:col>
      <xdr:colOff>114300</xdr:colOff>
      <xdr:row>37</xdr:row>
      <xdr:rowOff>117475</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5847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165752</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673600" y="633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162560</xdr:rowOff>
    </xdr:from>
    <xdr:to>
      <xdr:col>20</xdr:col>
      <xdr:colOff>38100</xdr:colOff>
      <xdr:row>37</xdr:row>
      <xdr:rowOff>92710</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746500" y="633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41910</xdr:rowOff>
    </xdr:from>
    <xdr:to>
      <xdr:col>24</xdr:col>
      <xdr:colOff>63500</xdr:colOff>
      <xdr:row>37</xdr:row>
      <xdr:rowOff>66675</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a:off x="3797300" y="638556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124460</xdr:rowOff>
    </xdr:from>
    <xdr:to>
      <xdr:col>15</xdr:col>
      <xdr:colOff>101600</xdr:colOff>
      <xdr:row>37</xdr:row>
      <xdr:rowOff>54610</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857500" y="6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3810</xdr:rowOff>
    </xdr:from>
    <xdr:to>
      <xdr:col>19</xdr:col>
      <xdr:colOff>177800</xdr:colOff>
      <xdr:row>37</xdr:row>
      <xdr:rowOff>41910</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908300" y="63474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86360</xdr:rowOff>
    </xdr:from>
    <xdr:to>
      <xdr:col>10</xdr:col>
      <xdr:colOff>165100</xdr:colOff>
      <xdr:row>37</xdr:row>
      <xdr:rowOff>16510</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9685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137160</xdr:rowOff>
    </xdr:from>
    <xdr:to>
      <xdr:col>15</xdr:col>
      <xdr:colOff>50800</xdr:colOff>
      <xdr:row>37</xdr:row>
      <xdr:rowOff>3810</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2019300" y="63093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48260</xdr:rowOff>
    </xdr:from>
    <xdr:to>
      <xdr:col>6</xdr:col>
      <xdr:colOff>38100</xdr:colOff>
      <xdr:row>36</xdr:row>
      <xdr:rowOff>149860</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1079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99060</xdr:rowOff>
    </xdr:from>
    <xdr:to>
      <xdr:col>10</xdr:col>
      <xdr:colOff>114300</xdr:colOff>
      <xdr:row>36</xdr:row>
      <xdr:rowOff>137160</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130300" y="62712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27322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5820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20972</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816744" y="636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169562</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9277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83837</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5820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45737</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705744" y="6389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33037</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816744" y="603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166387</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927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99077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10515600" y="6785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133350</xdr:rowOff>
    </xdr:from>
    <xdr:to>
      <xdr:col>50</xdr:col>
      <xdr:colOff>165100</xdr:colOff>
      <xdr:row>40</xdr:row>
      <xdr:rowOff>63500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9588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104267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29227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10515600"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6350</xdr:rowOff>
    </xdr:from>
    <xdr:to>
      <xdr:col>50</xdr:col>
      <xdr:colOff>165100</xdr:colOff>
      <xdr:row>39</xdr:row>
      <xdr:rowOff>107950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9588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57150</xdr:rowOff>
    </xdr:from>
    <xdr:to>
      <xdr:col>55</xdr:col>
      <xdr:colOff>0</xdr:colOff>
      <xdr:row>39</xdr:row>
      <xdr:rowOff>57150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9639300" y="6743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6350</xdr:rowOff>
    </xdr:from>
    <xdr:to>
      <xdr:col>46</xdr:col>
      <xdr:colOff>38100</xdr:colOff>
      <xdr:row>39</xdr:row>
      <xdr:rowOff>107950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8699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57150</xdr:rowOff>
    </xdr:from>
    <xdr:to>
      <xdr:col>50</xdr:col>
      <xdr:colOff>114300</xdr:colOff>
      <xdr:row>39</xdr:row>
      <xdr:rowOff>57150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a:off x="87503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6350</xdr:rowOff>
    </xdr:from>
    <xdr:to>
      <xdr:col>41</xdr:col>
      <xdr:colOff>101600</xdr:colOff>
      <xdr:row>39</xdr:row>
      <xdr:rowOff>107950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78105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57150</xdr:rowOff>
    </xdr:from>
    <xdr:to>
      <xdr:col>45</xdr:col>
      <xdr:colOff>177800</xdr:colOff>
      <xdr:row>39</xdr:row>
      <xdr:rowOff>57150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78613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44450</xdr:rowOff>
    </xdr:from>
    <xdr:to>
      <xdr:col>41</xdr:col>
      <xdr:colOff>50800</xdr:colOff>
      <xdr:row>39</xdr:row>
      <xdr:rowOff>57150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972300" y="6731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54627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93917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54627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8515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92727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6737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124477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93917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124477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85154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124477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76264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111777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6737427"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104775</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634865" y="9534525"/>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51452</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673600" y="930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104775</xdr:rowOff>
    </xdr:from>
    <xdr:to>
      <xdr:col>24</xdr:col>
      <xdr:colOff>152400</xdr:colOff>
      <xdr:row>55</xdr:row>
      <xdr:rowOff>104775</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546600" y="953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128287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673600" y="1007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59690</xdr:rowOff>
    </xdr:from>
    <xdr:to>
      <xdr:col>20</xdr:col>
      <xdr:colOff>38100</xdr:colOff>
      <xdr:row>59</xdr:row>
      <xdr:rowOff>161290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746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71120</xdr:rowOff>
    </xdr:from>
    <xdr:to>
      <xdr:col>15</xdr:col>
      <xdr:colOff>101600</xdr:colOff>
      <xdr:row>60</xdr:row>
      <xdr:rowOff>1270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857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128270</xdr:rowOff>
    </xdr:from>
    <xdr:to>
      <xdr:col>6</xdr:col>
      <xdr:colOff>38100</xdr:colOff>
      <xdr:row>60</xdr:row>
      <xdr:rowOff>58420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1079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52070</xdr:rowOff>
    </xdr:from>
    <xdr:to>
      <xdr:col>24</xdr:col>
      <xdr:colOff>114300</xdr:colOff>
      <xdr:row>60</xdr:row>
      <xdr:rowOff>153670</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5847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30497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673600"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4445</xdr:rowOff>
    </xdr:from>
    <xdr:to>
      <xdr:col>20</xdr:col>
      <xdr:colOff>38100</xdr:colOff>
      <xdr:row>60</xdr:row>
      <xdr:rowOff>106045</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7465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55245</xdr:rowOff>
    </xdr:from>
    <xdr:to>
      <xdr:col>24</xdr:col>
      <xdr:colOff>63500</xdr:colOff>
      <xdr:row>60</xdr:row>
      <xdr:rowOff>102870</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a:off x="3797300" y="1034224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145415</xdr:rowOff>
    </xdr:from>
    <xdr:to>
      <xdr:col>15</xdr:col>
      <xdr:colOff>101600</xdr:colOff>
      <xdr:row>60</xdr:row>
      <xdr:rowOff>75565</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857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24765</xdr:rowOff>
    </xdr:from>
    <xdr:to>
      <xdr:col>19</xdr:col>
      <xdr:colOff>177800</xdr:colOff>
      <xdr:row>60</xdr:row>
      <xdr:rowOff>55245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2908300" y="1031176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103505</xdr:rowOff>
    </xdr:from>
    <xdr:to>
      <xdr:col>10</xdr:col>
      <xdr:colOff>165100</xdr:colOff>
      <xdr:row>60</xdr:row>
      <xdr:rowOff>33655</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968500" y="1021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154305</xdr:rowOff>
    </xdr:from>
    <xdr:to>
      <xdr:col>15</xdr:col>
      <xdr:colOff>50800</xdr:colOff>
      <xdr:row>60</xdr:row>
      <xdr:rowOff>24765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a:off x="2019300" y="1026985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93980</xdr:rowOff>
    </xdr:from>
    <xdr:to>
      <xdr:col>6</xdr:col>
      <xdr:colOff>38100</xdr:colOff>
      <xdr:row>60</xdr:row>
      <xdr:rowOff>24130</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1079500" y="102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144780</xdr:rowOff>
    </xdr:from>
    <xdr:to>
      <xdr:col>10</xdr:col>
      <xdr:colOff>114300</xdr:colOff>
      <xdr:row>59</xdr:row>
      <xdr:rowOff>154305</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130300" y="102603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6367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5820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17797</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705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38117</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816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49547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927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97172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58204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66692</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705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50182</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816744" y="999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40657</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927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59707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10515600" y="1051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36830</xdr:rowOff>
    </xdr:from>
    <xdr:to>
      <xdr:col>55</xdr:col>
      <xdr:colOff>50800</xdr:colOff>
      <xdr:row>62</xdr:row>
      <xdr:rowOff>138430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104267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13970</xdr:rowOff>
    </xdr:from>
    <xdr:to>
      <xdr:col>50</xdr:col>
      <xdr:colOff>165100</xdr:colOff>
      <xdr:row>62</xdr:row>
      <xdr:rowOff>115570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9588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8699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7810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63500</xdr:rowOff>
    </xdr:from>
    <xdr:to>
      <xdr:col>55</xdr:col>
      <xdr:colOff>50800</xdr:colOff>
      <xdr:row>62</xdr:row>
      <xdr:rowOff>165100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10426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41927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10515600"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63500</xdr:rowOff>
    </xdr:from>
    <xdr:to>
      <xdr:col>50</xdr:col>
      <xdr:colOff>165100</xdr:colOff>
      <xdr:row>62</xdr:row>
      <xdr:rowOff>165100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9588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114300</xdr:rowOff>
    </xdr:from>
    <xdr:to>
      <xdr:col>55</xdr:col>
      <xdr:colOff>0</xdr:colOff>
      <xdr:row>62</xdr:row>
      <xdr:rowOff>114300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9639300" y="1074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59690</xdr:rowOff>
    </xdr:from>
    <xdr:to>
      <xdr:col>46</xdr:col>
      <xdr:colOff>38100</xdr:colOff>
      <xdr:row>62</xdr:row>
      <xdr:rowOff>161290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8699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110490</xdr:rowOff>
    </xdr:from>
    <xdr:to>
      <xdr:col>50</xdr:col>
      <xdr:colOff>114300</xdr:colOff>
      <xdr:row>62</xdr:row>
      <xdr:rowOff>114300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8750300" y="107403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59690</xdr:rowOff>
    </xdr:from>
    <xdr:to>
      <xdr:col>41</xdr:col>
      <xdr:colOff>101600</xdr:colOff>
      <xdr:row>62</xdr:row>
      <xdr:rowOff>161290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7810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110490</xdr:rowOff>
    </xdr:from>
    <xdr:to>
      <xdr:col>45</xdr:col>
      <xdr:colOff>177800</xdr:colOff>
      <xdr:row>62</xdr:row>
      <xdr:rowOff>110490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7861300" y="107403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59690</xdr:rowOff>
    </xdr:from>
    <xdr:to>
      <xdr:col>36</xdr:col>
      <xdr:colOff>165100</xdr:colOff>
      <xdr:row>62</xdr:row>
      <xdr:rowOff>161290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921500" y="10689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110490</xdr:rowOff>
    </xdr:from>
    <xdr:to>
      <xdr:col>41</xdr:col>
      <xdr:colOff>50800</xdr:colOff>
      <xdr:row>62</xdr:row>
      <xdr:rowOff>110490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972300" y="107403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132097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93917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8515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170197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7626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156227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93917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152417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8515427" y="1078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152417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7626427" y="1078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152417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6737427" y="10782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41911</xdr:rowOff>
    </xdr:from>
    <xdr:to>
      <xdr:col>24</xdr:col>
      <xdr:colOff>62865</xdr:colOff>
      <xdr:row>85</xdr:row>
      <xdr:rowOff>123825</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634865" y="13243561"/>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127652</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673600" y="1470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123825</xdr:rowOff>
    </xdr:from>
    <xdr:to>
      <xdr:col>24</xdr:col>
      <xdr:colOff>152400</xdr:colOff>
      <xdr:row>85</xdr:row>
      <xdr:rowOff>123825</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469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160038</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673600" y="13018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41911</xdr:rowOff>
    </xdr:from>
    <xdr:to>
      <xdr:col>24</xdr:col>
      <xdr:colOff>152400</xdr:colOff>
      <xdr:row>77</xdr:row>
      <xdr:rowOff>41911</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546600" y="13243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135907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673600" y="1385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5847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103505</xdr:rowOff>
    </xdr:from>
    <xdr:to>
      <xdr:col>20</xdr:col>
      <xdr:colOff>38100</xdr:colOff>
      <xdr:row>82</xdr:row>
      <xdr:rowOff>33655</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746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107314</xdr:rowOff>
    </xdr:from>
    <xdr:to>
      <xdr:col>15</xdr:col>
      <xdr:colOff>101600</xdr:colOff>
      <xdr:row>82</xdr:row>
      <xdr:rowOff>37464</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857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968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59689</xdr:rowOff>
    </xdr:from>
    <xdr:to>
      <xdr:col>6</xdr:col>
      <xdr:colOff>38100</xdr:colOff>
      <xdr:row>81</xdr:row>
      <xdr:rowOff>161289</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079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95886</xdr:rowOff>
    </xdr:from>
    <xdr:to>
      <xdr:col>24</xdr:col>
      <xdr:colOff>114300</xdr:colOff>
      <xdr:row>83</xdr:row>
      <xdr:rowOff>26036</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584700" y="1415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74313</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673600" y="1413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46355</xdr:rowOff>
    </xdr:from>
    <xdr:to>
      <xdr:col>20</xdr:col>
      <xdr:colOff>38100</xdr:colOff>
      <xdr:row>82</xdr:row>
      <xdr:rowOff>147955</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746500" y="141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97155</xdr:rowOff>
    </xdr:from>
    <xdr:to>
      <xdr:col>24</xdr:col>
      <xdr:colOff>63500</xdr:colOff>
      <xdr:row>82</xdr:row>
      <xdr:rowOff>146686</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797300" y="14156055"/>
          <a:ext cx="83820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88264</xdr:rowOff>
    </xdr:from>
    <xdr:to>
      <xdr:col>15</xdr:col>
      <xdr:colOff>101600</xdr:colOff>
      <xdr:row>83</xdr:row>
      <xdr:rowOff>18414</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857500" y="1414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97155</xdr:rowOff>
    </xdr:from>
    <xdr:to>
      <xdr:col>19</xdr:col>
      <xdr:colOff>177800</xdr:colOff>
      <xdr:row>82</xdr:row>
      <xdr:rowOff>139064</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flipV="1">
          <a:off x="2908300" y="141560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86361</xdr:rowOff>
    </xdr:from>
    <xdr:to>
      <xdr:col>10</xdr:col>
      <xdr:colOff>165100</xdr:colOff>
      <xdr:row>83</xdr:row>
      <xdr:rowOff>16511</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968500" y="1414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137161</xdr:rowOff>
    </xdr:from>
    <xdr:to>
      <xdr:col>15</xdr:col>
      <xdr:colOff>50800</xdr:colOff>
      <xdr:row>82</xdr:row>
      <xdr:rowOff>139064</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2019300" y="14196061"/>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53975</xdr:rowOff>
    </xdr:from>
    <xdr:to>
      <xdr:col>6</xdr:col>
      <xdr:colOff>38100</xdr:colOff>
      <xdr:row>82</xdr:row>
      <xdr:rowOff>155575</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1079500" y="141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104775</xdr:rowOff>
    </xdr:from>
    <xdr:to>
      <xdr:col>10</xdr:col>
      <xdr:colOff>114300</xdr:colOff>
      <xdr:row>82</xdr:row>
      <xdr:rowOff>137161</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130300" y="14163675"/>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50182</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5820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53991</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7057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21607</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816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6366</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927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139082</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5820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9541</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705744" y="14239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7638</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816744" y="1423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146702</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9277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31750</xdr:rowOff>
    </xdr:from>
    <xdr:to>
      <xdr:col>54</xdr:col>
      <xdr:colOff>189865</xdr:colOff>
      <xdr:row>86</xdr:row>
      <xdr:rowOff>63500</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10476865" y="132334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149877</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10515600" y="1300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31750</xdr:rowOff>
    </xdr:from>
    <xdr:to>
      <xdr:col>55</xdr:col>
      <xdr:colOff>88900</xdr:colOff>
      <xdr:row>77</xdr:row>
      <xdr:rowOff>31750</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10388600" y="1323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118127</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10515600" y="1417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139700</xdr:rowOff>
    </xdr:from>
    <xdr:to>
      <xdr:col>55</xdr:col>
      <xdr:colOff>50800</xdr:colOff>
      <xdr:row>83</xdr:row>
      <xdr:rowOff>69850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10426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139700</xdr:rowOff>
    </xdr:from>
    <xdr:to>
      <xdr:col>50</xdr:col>
      <xdr:colOff>165100</xdr:colOff>
      <xdr:row>83</xdr:row>
      <xdr:rowOff>69850</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9588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19050</xdr:rowOff>
    </xdr:from>
    <xdr:to>
      <xdr:col>46</xdr:col>
      <xdr:colOff>38100</xdr:colOff>
      <xdr:row>83</xdr:row>
      <xdr:rowOff>120650</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8699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19050</xdr:rowOff>
    </xdr:from>
    <xdr:to>
      <xdr:col>41</xdr:col>
      <xdr:colOff>101600</xdr:colOff>
      <xdr:row>83</xdr:row>
      <xdr:rowOff>120650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810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6350</xdr:rowOff>
    </xdr:from>
    <xdr:to>
      <xdr:col>36</xdr:col>
      <xdr:colOff>165100</xdr:colOff>
      <xdr:row>83</xdr:row>
      <xdr:rowOff>107950</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921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0</xdr:rowOff>
    </xdr:from>
    <xdr:to>
      <xdr:col>55</xdr:col>
      <xdr:colOff>50800</xdr:colOff>
      <xdr:row>80</xdr:row>
      <xdr:rowOff>101600</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104267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22877</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10515600" y="1356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0</xdr:rowOff>
    </xdr:from>
    <xdr:to>
      <xdr:col>50</xdr:col>
      <xdr:colOff>165100</xdr:colOff>
      <xdr:row>80</xdr:row>
      <xdr:rowOff>101600</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5885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50800</xdr:rowOff>
    </xdr:from>
    <xdr:to>
      <xdr:col>55</xdr:col>
      <xdr:colOff>0</xdr:colOff>
      <xdr:row>80</xdr:row>
      <xdr:rowOff>50800</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a:off x="9639300" y="13766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0</xdr:rowOff>
    </xdr:from>
    <xdr:to>
      <xdr:col>46</xdr:col>
      <xdr:colOff>38100</xdr:colOff>
      <xdr:row>80</xdr:row>
      <xdr:rowOff>101600</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6995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50800</xdr:rowOff>
    </xdr:from>
    <xdr:to>
      <xdr:col>50</xdr:col>
      <xdr:colOff>114300</xdr:colOff>
      <xdr:row>80</xdr:row>
      <xdr:rowOff>50800</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8750300" y="13766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25400</xdr:rowOff>
    </xdr:from>
    <xdr:to>
      <xdr:col>41</xdr:col>
      <xdr:colOff>101600</xdr:colOff>
      <xdr:row>80</xdr:row>
      <xdr:rowOff>127000</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810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50800</xdr:rowOff>
    </xdr:from>
    <xdr:to>
      <xdr:col>45</xdr:col>
      <xdr:colOff>177800</xdr:colOff>
      <xdr:row>80</xdr:row>
      <xdr:rowOff>76200</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flipV="1">
          <a:off x="7861300" y="13766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25400</xdr:rowOff>
    </xdr:from>
    <xdr:to>
      <xdr:col>36</xdr:col>
      <xdr:colOff>165100</xdr:colOff>
      <xdr:row>80</xdr:row>
      <xdr:rowOff>127000</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921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76200</xdr:rowOff>
    </xdr:from>
    <xdr:to>
      <xdr:col>41</xdr:col>
      <xdr:colOff>50800</xdr:colOff>
      <xdr:row>80</xdr:row>
      <xdr:rowOff>76200</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972300" y="13792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60977</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93917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111777</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85154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111777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76264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99077</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737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118127</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9391727" y="1349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118127</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8515427" y="1349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143527</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7626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143527</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7374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00000000-0008-0000-0F00-000092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138249</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flipV="1">
          <a:off x="4634865" y="17247326"/>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00000000-0008-0000-0F00-000094010000}"/>
            </a:ext>
          </a:extLst>
        </xdr:cNvPr>
        <xdr:cNvSpPr txBox="1"/>
      </xdr:nvSpPr>
      <xdr:spPr>
        <a:xfrm>
          <a:off x="4673600" y="1865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138249</xdr:rowOff>
    </xdr:from>
    <xdr:to>
      <xdr:col>24</xdr:col>
      <xdr:colOff>152400</xdr:colOff>
      <xdr:row>108</xdr:row>
      <xdr:rowOff>138249</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a:off x="4546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00000000-0008-0000-0F00-000096010000}"/>
            </a:ext>
          </a:extLst>
        </xdr:cNvPr>
        <xdr:cNvSpPr txBox="1"/>
      </xdr:nvSpPr>
      <xdr:spPr>
        <a:xfrm>
          <a:off x="4673600" y="1702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92364</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00000000-0008-0000-0F00-000098010000}"/>
            </a:ext>
          </a:extLst>
        </xdr:cNvPr>
        <xdr:cNvSpPr txBox="1"/>
      </xdr:nvSpPr>
      <xdr:spPr>
        <a:xfrm>
          <a:off x="4673600" y="1775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59689</xdr:rowOff>
    </xdr:from>
    <xdr:to>
      <xdr:col>20</xdr:col>
      <xdr:colOff>38100</xdr:colOff>
      <xdr:row>104</xdr:row>
      <xdr:rowOff>161289</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3746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49893</xdr:rowOff>
    </xdr:from>
    <xdr:to>
      <xdr:col>15</xdr:col>
      <xdr:colOff>101600</xdr:colOff>
      <xdr:row>104</xdr:row>
      <xdr:rowOff>151493</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28575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40095</xdr:rowOff>
    </xdr:from>
    <xdr:to>
      <xdr:col>10</xdr:col>
      <xdr:colOff>165100</xdr:colOff>
      <xdr:row>104</xdr:row>
      <xdr:rowOff>141695</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1968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9071</xdr:rowOff>
    </xdr:from>
    <xdr:to>
      <xdr:col>24</xdr:col>
      <xdr:colOff>114300</xdr:colOff>
      <xdr:row>106</xdr:row>
      <xdr:rowOff>110671</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45847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158948</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00000000-0008-0000-0F00-0000A4010000}"/>
            </a:ext>
          </a:extLst>
        </xdr:cNvPr>
        <xdr:cNvSpPr txBox="1"/>
      </xdr:nvSpPr>
      <xdr:spPr>
        <a:xfrm>
          <a:off x="4673600" y="1816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165826</xdr:rowOff>
    </xdr:from>
    <xdr:to>
      <xdr:col>20</xdr:col>
      <xdr:colOff>38100</xdr:colOff>
      <xdr:row>106</xdr:row>
      <xdr:rowOff>95976</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3746500" y="1816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45176</xdr:rowOff>
    </xdr:from>
    <xdr:to>
      <xdr:col>24</xdr:col>
      <xdr:colOff>63500</xdr:colOff>
      <xdr:row>106</xdr:row>
      <xdr:rowOff>59871</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3797300" y="18218876"/>
          <a:ext cx="8382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152763</xdr:rowOff>
    </xdr:from>
    <xdr:to>
      <xdr:col>15</xdr:col>
      <xdr:colOff>101600</xdr:colOff>
      <xdr:row>106</xdr:row>
      <xdr:rowOff>82913</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2857500" y="1815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32113</xdr:rowOff>
    </xdr:from>
    <xdr:to>
      <xdr:col>19</xdr:col>
      <xdr:colOff>177800</xdr:colOff>
      <xdr:row>106</xdr:row>
      <xdr:rowOff>45176</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2908300" y="1820581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139700</xdr:rowOff>
    </xdr:from>
    <xdr:to>
      <xdr:col>10</xdr:col>
      <xdr:colOff>165100</xdr:colOff>
      <xdr:row>106</xdr:row>
      <xdr:rowOff>69850</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1968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19050</xdr:rowOff>
    </xdr:from>
    <xdr:to>
      <xdr:col>15</xdr:col>
      <xdr:colOff>50800</xdr:colOff>
      <xdr:row>106</xdr:row>
      <xdr:rowOff>32113</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2019300" y="1819275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116839</xdr:rowOff>
    </xdr:from>
    <xdr:to>
      <xdr:col>6</xdr:col>
      <xdr:colOff>38100</xdr:colOff>
      <xdr:row>106</xdr:row>
      <xdr:rowOff>46989</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079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167639</xdr:rowOff>
    </xdr:from>
    <xdr:to>
      <xdr:col>10</xdr:col>
      <xdr:colOff>114300</xdr:colOff>
      <xdr:row>106</xdr:row>
      <xdr:rowOff>19050</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130300" y="181698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6366</xdr:rowOff>
    </xdr:from>
    <xdr:ext cx="405111" cy="259045"/>
    <xdr:sp macro="" textlink="">
      <xdr:nvSpPr>
        <xdr:cNvPr id="429" name="n_1ave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168020</xdr:rowOff>
    </xdr:from>
    <xdr:ext cx="405111" cy="259045"/>
    <xdr:sp macro="" textlink="">
      <xdr:nvSpPr>
        <xdr:cNvPr id="430" name="n_2ave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765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158222</xdr:rowOff>
    </xdr:from>
    <xdr:ext cx="405111" cy="259045"/>
    <xdr:sp macro="" textlink="">
      <xdr:nvSpPr>
        <xdr:cNvPr id="431" name="n_3ave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12898</xdr:rowOff>
    </xdr:from>
    <xdr:ext cx="405111" cy="259045"/>
    <xdr:sp macro="" textlink="">
      <xdr:nvSpPr>
        <xdr:cNvPr id="432" name="n_4ave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87103</xdr:rowOff>
    </xdr:from>
    <xdr:ext cx="405111" cy="259045"/>
    <xdr:sp macro="" textlink="">
      <xdr:nvSpPr>
        <xdr:cNvPr id="433" name="n_1mainValue【市民会館】&#10;有形固定資産減価償却率">
          <a:extLst>
            <a:ext uri="{FF2B5EF4-FFF2-40B4-BE49-F238E27FC236}">
              <a16:creationId xmlns:a16="http://schemas.microsoft.com/office/drawing/2014/main" id="{00000000-0008-0000-0F00-0000B1010000}"/>
            </a:ext>
          </a:extLst>
        </xdr:cNvPr>
        <xdr:cNvSpPr txBox="1"/>
      </xdr:nvSpPr>
      <xdr:spPr>
        <a:xfrm>
          <a:off x="3582044" y="1826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74040</xdr:rowOff>
    </xdr:from>
    <xdr:ext cx="405111" cy="259045"/>
    <xdr:sp macro="" textlink="">
      <xdr:nvSpPr>
        <xdr:cNvPr id="434" name="n_2mainValue【市民会館】&#10;有形固定資産減価償却率">
          <a:extLst>
            <a:ext uri="{FF2B5EF4-FFF2-40B4-BE49-F238E27FC236}">
              <a16:creationId xmlns:a16="http://schemas.microsoft.com/office/drawing/2014/main" id="{00000000-0008-0000-0F00-0000B2010000}"/>
            </a:ext>
          </a:extLst>
        </xdr:cNvPr>
        <xdr:cNvSpPr txBox="1"/>
      </xdr:nvSpPr>
      <xdr:spPr>
        <a:xfrm>
          <a:off x="2705744" y="1824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60977</xdr:rowOff>
    </xdr:from>
    <xdr:ext cx="405111" cy="259045"/>
    <xdr:sp macro="" textlink="">
      <xdr:nvSpPr>
        <xdr:cNvPr id="435" name="n_3mainValue【市民会館】&#10;有形固定資産減価償却率">
          <a:extLst>
            <a:ext uri="{FF2B5EF4-FFF2-40B4-BE49-F238E27FC236}">
              <a16:creationId xmlns:a16="http://schemas.microsoft.com/office/drawing/2014/main" id="{00000000-0008-0000-0F00-0000B3010000}"/>
            </a:ext>
          </a:extLst>
        </xdr:cNvPr>
        <xdr:cNvSpPr txBox="1"/>
      </xdr:nvSpPr>
      <xdr:spPr>
        <a:xfrm>
          <a:off x="181674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38116</xdr:rowOff>
    </xdr:from>
    <xdr:ext cx="405111" cy="259045"/>
    <xdr:sp macro="" textlink="">
      <xdr:nvSpPr>
        <xdr:cNvPr id="436" name="n_4mainValue【市民会館】&#10;有形固定資産減価償却率">
          <a:extLst>
            <a:ext uri="{FF2B5EF4-FFF2-40B4-BE49-F238E27FC236}">
              <a16:creationId xmlns:a16="http://schemas.microsoft.com/office/drawing/2014/main" id="{00000000-0008-0000-0F00-0000B4010000}"/>
            </a:ext>
          </a:extLst>
        </xdr:cNvPr>
        <xdr:cNvSpPr txBox="1"/>
      </xdr:nvSpPr>
      <xdr:spPr>
        <a:xfrm>
          <a:off x="927744" y="1821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106680</xdr:rowOff>
    </xdr:from>
    <xdr:to>
      <xdr:col>54</xdr:col>
      <xdr:colOff>189865</xdr:colOff>
      <xdr:row>108</xdr:row>
      <xdr:rowOff>121920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10476865" y="172516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53357</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10515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106680</xdr:rowOff>
    </xdr:from>
    <xdr:to>
      <xdr:col>55</xdr:col>
      <xdr:colOff>88900</xdr:colOff>
      <xdr:row>100</xdr:row>
      <xdr:rowOff>106680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0388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67327</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10515600" y="17898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104267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44450</xdr:rowOff>
    </xdr:from>
    <xdr:to>
      <xdr:col>50</xdr:col>
      <xdr:colOff>165100</xdr:colOff>
      <xdr:row>105</xdr:row>
      <xdr:rowOff>146050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588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90170</xdr:rowOff>
    </xdr:from>
    <xdr:to>
      <xdr:col>46</xdr:col>
      <xdr:colOff>38100</xdr:colOff>
      <xdr:row>106</xdr:row>
      <xdr:rowOff>20320</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6995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113030</xdr:rowOff>
    </xdr:from>
    <xdr:to>
      <xdr:col>41</xdr:col>
      <xdr:colOff>101600</xdr:colOff>
      <xdr:row>106</xdr:row>
      <xdr:rowOff>43180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810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135889</xdr:rowOff>
    </xdr:from>
    <xdr:to>
      <xdr:col>36</xdr:col>
      <xdr:colOff>165100</xdr:colOff>
      <xdr:row>106</xdr:row>
      <xdr:rowOff>66039</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921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120650</xdr:rowOff>
    </xdr:from>
    <xdr:to>
      <xdr:col>55</xdr:col>
      <xdr:colOff>50800</xdr:colOff>
      <xdr:row>106</xdr:row>
      <xdr:rowOff>50800</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104267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99077</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1051560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120650</xdr:rowOff>
    </xdr:from>
    <xdr:to>
      <xdr:col>50</xdr:col>
      <xdr:colOff>165100</xdr:colOff>
      <xdr:row>106</xdr:row>
      <xdr:rowOff>50800</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9588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0</xdr:rowOff>
    </xdr:from>
    <xdr:to>
      <xdr:col>55</xdr:col>
      <xdr:colOff>0</xdr:colOff>
      <xdr:row>106</xdr:row>
      <xdr:rowOff>0</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9639300" y="18173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8699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163830</xdr:rowOff>
    </xdr:from>
    <xdr:to>
      <xdr:col>50</xdr:col>
      <xdr:colOff>114300</xdr:colOff>
      <xdr:row>106</xdr:row>
      <xdr:rowOff>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8750300" y="18166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113030</xdr:rowOff>
    </xdr:from>
    <xdr:to>
      <xdr:col>41</xdr:col>
      <xdr:colOff>101600</xdr:colOff>
      <xdr:row>106</xdr:row>
      <xdr:rowOff>43180</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810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163830</xdr:rowOff>
    </xdr:from>
    <xdr:to>
      <xdr:col>45</xdr:col>
      <xdr:colOff>177800</xdr:colOff>
      <xdr:row>105</xdr:row>
      <xdr:rowOff>163830</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7861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113030</xdr:rowOff>
    </xdr:from>
    <xdr:to>
      <xdr:col>36</xdr:col>
      <xdr:colOff>165100</xdr:colOff>
      <xdr:row>106</xdr:row>
      <xdr:rowOff>43180</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921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163830</xdr:rowOff>
    </xdr:from>
    <xdr:to>
      <xdr:col>41</xdr:col>
      <xdr:colOff>50800</xdr:colOff>
      <xdr:row>105</xdr:row>
      <xdr:rowOff>163830</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6972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162577</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93917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36847</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8515427" y="1786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34307</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7626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57166</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737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41927</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93917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34307</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8515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59707</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7626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59707</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737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00000000-0008-0000-0F00-000005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106680</xdr:rowOff>
    </xdr:from>
    <xdr:to>
      <xdr:col>85</xdr:col>
      <xdr:colOff>126364</xdr:colOff>
      <xdr:row>42</xdr:row>
      <xdr:rowOff>5715</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flipV="1">
          <a:off x="16318864" y="5764530"/>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9542</xdr:rowOff>
    </xdr:from>
    <xdr:ext cx="405111" cy="259045"/>
    <xdr:sp macro="" textlink="">
      <xdr:nvSpPr>
        <xdr:cNvPr id="519" name="【一般廃棄物処理施設】&#10;有形固定資産減価償却率最小値テキスト">
          <a:extLst>
            <a:ext uri="{FF2B5EF4-FFF2-40B4-BE49-F238E27FC236}">
              <a16:creationId xmlns:a16="http://schemas.microsoft.com/office/drawing/2014/main" id="{00000000-0008-0000-0F00-000007020000}"/>
            </a:ext>
          </a:extLst>
        </xdr:cNvPr>
        <xdr:cNvSpPr txBox="1"/>
      </xdr:nvSpPr>
      <xdr:spPr>
        <a:xfrm>
          <a:off x="16357600"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5715</xdr:rowOff>
    </xdr:from>
    <xdr:to>
      <xdr:col>86</xdr:col>
      <xdr:colOff>25400</xdr:colOff>
      <xdr:row>42</xdr:row>
      <xdr:rowOff>5715</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6230600" y="720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53357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00000000-0008-0000-0F00-000009020000}"/>
            </a:ext>
          </a:extLst>
        </xdr:cNvPr>
        <xdr:cNvSpPr txBox="1"/>
      </xdr:nvSpPr>
      <xdr:spPr>
        <a:xfrm>
          <a:off x="16357600" y="5539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106680</xdr:rowOff>
    </xdr:from>
    <xdr:to>
      <xdr:col>86</xdr:col>
      <xdr:colOff>25400</xdr:colOff>
      <xdr:row>33</xdr:row>
      <xdr:rowOff>106680</xdr:rowOff>
    </xdr:to>
    <xdr:cxnSp macro="">
      <xdr:nvCxnSpPr>
        <xdr:cNvPr id="522" name="直線コネクタ 521">
          <a:extLst>
            <a:ext uri="{FF2B5EF4-FFF2-40B4-BE49-F238E27FC236}">
              <a16:creationId xmlns:a16="http://schemas.microsoft.com/office/drawing/2014/main" id="{00000000-0008-0000-0F00-00000A020000}"/>
            </a:ext>
          </a:extLst>
        </xdr:cNvPr>
        <xdr:cNvCxnSpPr/>
      </xdr:nvCxnSpPr>
      <xdr:spPr>
        <a:xfrm>
          <a:off x="16230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00000000-0008-0000-0F00-00000B020000}"/>
            </a:ext>
          </a:extLst>
        </xdr:cNvPr>
        <xdr:cNvSpPr txBox="1"/>
      </xdr:nvSpPr>
      <xdr:spPr>
        <a:xfrm>
          <a:off x="16357600" y="646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33020</xdr:rowOff>
    </xdr:from>
    <xdr:to>
      <xdr:col>76</xdr:col>
      <xdr:colOff>165100</xdr:colOff>
      <xdr:row>38</xdr:row>
      <xdr:rowOff>134620</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45415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3652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61595</xdr:rowOff>
    </xdr:from>
    <xdr:to>
      <xdr:col>67</xdr:col>
      <xdr:colOff>101600</xdr:colOff>
      <xdr:row>38</xdr:row>
      <xdr:rowOff>163195</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763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107315</xdr:rowOff>
    </xdr:from>
    <xdr:to>
      <xdr:col>85</xdr:col>
      <xdr:colOff>177800</xdr:colOff>
      <xdr:row>38</xdr:row>
      <xdr:rowOff>37465</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6268700" y="645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130192</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00000000-0008-0000-0F00-000017020000}"/>
            </a:ext>
          </a:extLst>
        </xdr:cNvPr>
        <xdr:cNvSpPr txBox="1"/>
      </xdr:nvSpPr>
      <xdr:spPr>
        <a:xfrm>
          <a:off x="16357600"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73025</xdr:rowOff>
    </xdr:from>
    <xdr:to>
      <xdr:col>81</xdr:col>
      <xdr:colOff>101600</xdr:colOff>
      <xdr:row>39</xdr:row>
      <xdr:rowOff>3175</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5430500" y="65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158115</xdr:rowOff>
    </xdr:from>
    <xdr:to>
      <xdr:col>85</xdr:col>
      <xdr:colOff>127000</xdr:colOff>
      <xdr:row>38</xdr:row>
      <xdr:rowOff>123825</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flipV="1">
          <a:off x="15481300" y="6501765"/>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17780</xdr:rowOff>
    </xdr:from>
    <xdr:to>
      <xdr:col>76</xdr:col>
      <xdr:colOff>165100</xdr:colOff>
      <xdr:row>38</xdr:row>
      <xdr:rowOff>119380</xdr:rowOff>
    </xdr:to>
    <xdr:sp macro="" textlink="">
      <xdr:nvSpPr>
        <xdr:cNvPr id="538" name="楕円 537">
          <a:extLst>
            <a:ext uri="{FF2B5EF4-FFF2-40B4-BE49-F238E27FC236}">
              <a16:creationId xmlns:a16="http://schemas.microsoft.com/office/drawing/2014/main" id="{00000000-0008-0000-0F00-00001A020000}"/>
            </a:ext>
          </a:extLst>
        </xdr:cNvPr>
        <xdr:cNvSpPr/>
      </xdr:nvSpPr>
      <xdr:spPr>
        <a:xfrm>
          <a:off x="145415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68580</xdr:rowOff>
    </xdr:from>
    <xdr:to>
      <xdr:col>81</xdr:col>
      <xdr:colOff>50800</xdr:colOff>
      <xdr:row>38</xdr:row>
      <xdr:rowOff>123825</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4592300" y="658368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137795</xdr:rowOff>
    </xdr:from>
    <xdr:to>
      <xdr:col>72</xdr:col>
      <xdr:colOff>38100</xdr:colOff>
      <xdr:row>38</xdr:row>
      <xdr:rowOff>67945</xdr:rowOff>
    </xdr:to>
    <xdr:sp macro="" textlink="">
      <xdr:nvSpPr>
        <xdr:cNvPr id="540" name="楕円 539">
          <a:extLst>
            <a:ext uri="{FF2B5EF4-FFF2-40B4-BE49-F238E27FC236}">
              <a16:creationId xmlns:a16="http://schemas.microsoft.com/office/drawing/2014/main" id="{00000000-0008-0000-0F00-00001C020000}"/>
            </a:ext>
          </a:extLst>
        </xdr:cNvPr>
        <xdr:cNvSpPr/>
      </xdr:nvSpPr>
      <xdr:spPr>
        <a:xfrm>
          <a:off x="136525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17145</xdr:rowOff>
    </xdr:from>
    <xdr:to>
      <xdr:col>76</xdr:col>
      <xdr:colOff>114300</xdr:colOff>
      <xdr:row>38</xdr:row>
      <xdr:rowOff>68580</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3703300" y="65322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86360</xdr:rowOff>
    </xdr:from>
    <xdr:to>
      <xdr:col>67</xdr:col>
      <xdr:colOff>101600</xdr:colOff>
      <xdr:row>38</xdr:row>
      <xdr:rowOff>16510</xdr:rowOff>
    </xdr:to>
    <xdr:sp macro="" textlink="">
      <xdr:nvSpPr>
        <xdr:cNvPr id="542" name="楕円 541">
          <a:extLst>
            <a:ext uri="{FF2B5EF4-FFF2-40B4-BE49-F238E27FC236}">
              <a16:creationId xmlns:a16="http://schemas.microsoft.com/office/drawing/2014/main" id="{00000000-0008-0000-0F00-00001E020000}"/>
            </a:ext>
          </a:extLst>
        </xdr:cNvPr>
        <xdr:cNvSpPr/>
      </xdr:nvSpPr>
      <xdr:spPr>
        <a:xfrm>
          <a:off x="127635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137160</xdr:rowOff>
    </xdr:from>
    <xdr:to>
      <xdr:col>71</xdr:col>
      <xdr:colOff>177800</xdr:colOff>
      <xdr:row>38</xdr:row>
      <xdr:rowOff>17145</xdr:rowOff>
    </xdr:to>
    <xdr:cxnSp macro="">
      <xdr:nvCxnSpPr>
        <xdr:cNvPr id="543" name="直線コネクタ 542">
          <a:extLst>
            <a:ext uri="{FF2B5EF4-FFF2-40B4-BE49-F238E27FC236}">
              <a16:creationId xmlns:a16="http://schemas.microsoft.com/office/drawing/2014/main" id="{00000000-0008-0000-0F00-00001F020000}"/>
            </a:ext>
          </a:extLst>
        </xdr:cNvPr>
        <xdr:cNvCxnSpPr/>
      </xdr:nvCxnSpPr>
      <xdr:spPr>
        <a:xfrm>
          <a:off x="12814300" y="6480810"/>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52660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125747</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4389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140987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3500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154322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611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165752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5266044" y="668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135907</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43897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84472</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3500744"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33037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26117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3" name="テキスト ボックス 562">
          <a:extLst>
            <a:ext uri="{FF2B5EF4-FFF2-40B4-BE49-F238E27FC236}">
              <a16:creationId xmlns:a16="http://schemas.microsoft.com/office/drawing/2014/main" id="{00000000-0008-0000-0F00-00003302000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00000000-0008-0000-0F00-000034020000}"/>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5" name="テキスト ボックス 564">
          <a:extLst>
            <a:ext uri="{FF2B5EF4-FFF2-40B4-BE49-F238E27FC236}">
              <a16:creationId xmlns:a16="http://schemas.microsoft.com/office/drawing/2014/main" id="{00000000-0008-0000-0F00-000035020000}"/>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00000000-0008-0000-0F00-00003602000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7" name="テキスト ボックス 566">
          <a:extLst>
            <a:ext uri="{FF2B5EF4-FFF2-40B4-BE49-F238E27FC236}">
              <a16:creationId xmlns:a16="http://schemas.microsoft.com/office/drawing/2014/main" id="{00000000-0008-0000-0F00-000037020000}"/>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00000000-0008-0000-0F00-000038020000}"/>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9" name="テキスト ボックス 568">
          <a:extLst>
            <a:ext uri="{FF2B5EF4-FFF2-40B4-BE49-F238E27FC236}">
              <a16:creationId xmlns:a16="http://schemas.microsoft.com/office/drawing/2014/main" id="{00000000-0008-0000-0F00-000039020000}"/>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00000000-0008-0000-0F00-00003A02000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00000000-0008-0000-0F00-00003B020000}"/>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00000000-0008-0000-0F00-00003C02000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00000000-0008-0000-0F00-00003D020000}"/>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00000000-0008-0000-0F00-00003F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00000000-0008-0000-0F00-000040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95838</xdr:rowOff>
    </xdr:from>
    <xdr:to>
      <xdr:col>116</xdr:col>
      <xdr:colOff>62864</xdr:colOff>
      <xdr:row>42</xdr:row>
      <xdr:rowOff>44707</xdr:rowOff>
    </xdr:to>
    <xdr:cxnSp macro="">
      <xdr:nvCxnSpPr>
        <xdr:cNvPr id="577" name="直線コネクタ 576">
          <a:extLst>
            <a:ext uri="{FF2B5EF4-FFF2-40B4-BE49-F238E27FC236}">
              <a16:creationId xmlns:a16="http://schemas.microsoft.com/office/drawing/2014/main" id="{00000000-0008-0000-0F00-000041020000}"/>
            </a:ext>
          </a:extLst>
        </xdr:cNvPr>
        <xdr:cNvCxnSpPr/>
      </xdr:nvCxnSpPr>
      <xdr:spPr>
        <a:xfrm flipV="1">
          <a:off x="22160864" y="5753688"/>
          <a:ext cx="0" cy="1491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48534</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00000000-0008-0000-0F00-000042020000}"/>
            </a:ext>
          </a:extLst>
        </xdr:cNvPr>
        <xdr:cNvSpPr txBox="1"/>
      </xdr:nvSpPr>
      <xdr:spPr>
        <a:xfrm>
          <a:off x="22199600" y="724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44707</xdr:rowOff>
    </xdr:from>
    <xdr:to>
      <xdr:col>116</xdr:col>
      <xdr:colOff>152400</xdr:colOff>
      <xdr:row>42</xdr:row>
      <xdr:rowOff>44707</xdr:rowOff>
    </xdr:to>
    <xdr:cxnSp macro="">
      <xdr:nvCxnSpPr>
        <xdr:cNvPr id="579" name="直線コネクタ 578">
          <a:extLst>
            <a:ext uri="{FF2B5EF4-FFF2-40B4-BE49-F238E27FC236}">
              <a16:creationId xmlns:a16="http://schemas.microsoft.com/office/drawing/2014/main" id="{00000000-0008-0000-0F00-000043020000}"/>
            </a:ext>
          </a:extLst>
        </xdr:cNvPr>
        <xdr:cNvCxnSpPr/>
      </xdr:nvCxnSpPr>
      <xdr:spPr>
        <a:xfrm>
          <a:off x="22072600" y="724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42515</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00000000-0008-0000-0F00-000044020000}"/>
            </a:ext>
          </a:extLst>
        </xdr:cNvPr>
        <xdr:cNvSpPr txBox="1"/>
      </xdr:nvSpPr>
      <xdr:spPr>
        <a:xfrm>
          <a:off x="22199600" y="5528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95838</xdr:rowOff>
    </xdr:from>
    <xdr:to>
      <xdr:col>116</xdr:col>
      <xdr:colOff>152400</xdr:colOff>
      <xdr:row>33</xdr:row>
      <xdr:rowOff>95838</xdr:rowOff>
    </xdr:to>
    <xdr:cxnSp macro="">
      <xdr:nvCxnSpPr>
        <xdr:cNvPr id="581" name="直線コネクタ 580">
          <a:extLst>
            <a:ext uri="{FF2B5EF4-FFF2-40B4-BE49-F238E27FC236}">
              <a16:creationId xmlns:a16="http://schemas.microsoft.com/office/drawing/2014/main" id="{00000000-0008-0000-0F00-000045020000}"/>
            </a:ext>
          </a:extLst>
        </xdr:cNvPr>
        <xdr:cNvCxnSpPr/>
      </xdr:nvCxnSpPr>
      <xdr:spPr>
        <a:xfrm>
          <a:off x="22072600" y="5753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74933</xdr:rowOff>
    </xdr:from>
    <xdr:ext cx="534377" cy="259045"/>
    <xdr:sp macro="" textlink="">
      <xdr:nvSpPr>
        <xdr:cNvPr id="582" name="【一般廃棄物処理施設】&#10;一人当たり有形固定資産（償却資産）額平均値テキスト">
          <a:extLst>
            <a:ext uri="{FF2B5EF4-FFF2-40B4-BE49-F238E27FC236}">
              <a16:creationId xmlns:a16="http://schemas.microsoft.com/office/drawing/2014/main" id="{00000000-0008-0000-0F00-000046020000}"/>
            </a:ext>
          </a:extLst>
        </xdr:cNvPr>
        <xdr:cNvSpPr txBox="1"/>
      </xdr:nvSpPr>
      <xdr:spPr>
        <a:xfrm>
          <a:off x="22199600" y="6590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96506</xdr:rowOff>
    </xdr:from>
    <xdr:to>
      <xdr:col>116</xdr:col>
      <xdr:colOff>114300</xdr:colOff>
      <xdr:row>39</xdr:row>
      <xdr:rowOff>26656</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22110700" y="661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128956</xdr:rowOff>
    </xdr:from>
    <xdr:to>
      <xdr:col>112</xdr:col>
      <xdr:colOff>38100</xdr:colOff>
      <xdr:row>39</xdr:row>
      <xdr:rowOff>59106</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21272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156007</xdr:rowOff>
    </xdr:from>
    <xdr:to>
      <xdr:col>107</xdr:col>
      <xdr:colOff>101600</xdr:colOff>
      <xdr:row>39</xdr:row>
      <xdr:rowOff>86157</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20383500" y="667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131699</xdr:rowOff>
    </xdr:from>
    <xdr:to>
      <xdr:col>102</xdr:col>
      <xdr:colOff>165100</xdr:colOff>
      <xdr:row>39</xdr:row>
      <xdr:rowOff>61849</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19494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147124</xdr:rowOff>
    </xdr:from>
    <xdr:to>
      <xdr:col>98</xdr:col>
      <xdr:colOff>38100</xdr:colOff>
      <xdr:row>39</xdr:row>
      <xdr:rowOff>77274</xdr:rowOff>
    </xdr:to>
    <xdr:sp macro="" textlink="">
      <xdr:nvSpPr>
        <xdr:cNvPr id="587" name="フローチャート: 判断 586">
          <a:extLst>
            <a:ext uri="{FF2B5EF4-FFF2-40B4-BE49-F238E27FC236}">
              <a16:creationId xmlns:a16="http://schemas.microsoft.com/office/drawing/2014/main" id="{00000000-0008-0000-0F00-00004B020000}"/>
            </a:ext>
          </a:extLst>
        </xdr:cNvPr>
        <xdr:cNvSpPr/>
      </xdr:nvSpPr>
      <xdr:spPr>
        <a:xfrm>
          <a:off x="18605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169135</xdr:rowOff>
    </xdr:from>
    <xdr:to>
      <xdr:col>116</xdr:col>
      <xdr:colOff>114300</xdr:colOff>
      <xdr:row>36</xdr:row>
      <xdr:rowOff>99285</xdr:rowOff>
    </xdr:to>
    <xdr:sp macro="" textlink="">
      <xdr:nvSpPr>
        <xdr:cNvPr id="593" name="楕円 592">
          <a:extLst>
            <a:ext uri="{FF2B5EF4-FFF2-40B4-BE49-F238E27FC236}">
              <a16:creationId xmlns:a16="http://schemas.microsoft.com/office/drawing/2014/main" id="{00000000-0008-0000-0F00-000051020000}"/>
            </a:ext>
          </a:extLst>
        </xdr:cNvPr>
        <xdr:cNvSpPr/>
      </xdr:nvSpPr>
      <xdr:spPr>
        <a:xfrm>
          <a:off x="22110700" y="616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20562</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00000000-0008-0000-0F00-000052020000}"/>
            </a:ext>
          </a:extLst>
        </xdr:cNvPr>
        <xdr:cNvSpPr txBox="1"/>
      </xdr:nvSpPr>
      <xdr:spPr>
        <a:xfrm>
          <a:off x="22199600" y="6021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146569</xdr:rowOff>
    </xdr:from>
    <xdr:to>
      <xdr:col>112</xdr:col>
      <xdr:colOff>38100</xdr:colOff>
      <xdr:row>37</xdr:row>
      <xdr:rowOff>76719</xdr:rowOff>
    </xdr:to>
    <xdr:sp macro="" textlink="">
      <xdr:nvSpPr>
        <xdr:cNvPr id="595" name="楕円 594">
          <a:extLst>
            <a:ext uri="{FF2B5EF4-FFF2-40B4-BE49-F238E27FC236}">
              <a16:creationId xmlns:a16="http://schemas.microsoft.com/office/drawing/2014/main" id="{00000000-0008-0000-0F00-000053020000}"/>
            </a:ext>
          </a:extLst>
        </xdr:cNvPr>
        <xdr:cNvSpPr/>
      </xdr:nvSpPr>
      <xdr:spPr>
        <a:xfrm>
          <a:off x="21272500" y="631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48485</xdr:rowOff>
    </xdr:from>
    <xdr:to>
      <xdr:col>116</xdr:col>
      <xdr:colOff>63500</xdr:colOff>
      <xdr:row>37</xdr:row>
      <xdr:rowOff>25919</xdr:rowOff>
    </xdr:to>
    <xdr:cxnSp macro="">
      <xdr:nvCxnSpPr>
        <xdr:cNvPr id="596" name="直線コネクタ 595">
          <a:extLst>
            <a:ext uri="{FF2B5EF4-FFF2-40B4-BE49-F238E27FC236}">
              <a16:creationId xmlns:a16="http://schemas.microsoft.com/office/drawing/2014/main" id="{00000000-0008-0000-0F00-000054020000}"/>
            </a:ext>
          </a:extLst>
        </xdr:cNvPr>
        <xdr:cNvCxnSpPr/>
      </xdr:nvCxnSpPr>
      <xdr:spPr>
        <a:xfrm flipV="1">
          <a:off x="21323300" y="6220685"/>
          <a:ext cx="838200" cy="148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141463</xdr:rowOff>
    </xdr:from>
    <xdr:to>
      <xdr:col>107</xdr:col>
      <xdr:colOff>101600</xdr:colOff>
      <xdr:row>37</xdr:row>
      <xdr:rowOff>71613</xdr:rowOff>
    </xdr:to>
    <xdr:sp macro="" textlink="">
      <xdr:nvSpPr>
        <xdr:cNvPr id="597" name="楕円 596">
          <a:extLst>
            <a:ext uri="{FF2B5EF4-FFF2-40B4-BE49-F238E27FC236}">
              <a16:creationId xmlns:a16="http://schemas.microsoft.com/office/drawing/2014/main" id="{00000000-0008-0000-0F00-000055020000}"/>
            </a:ext>
          </a:extLst>
        </xdr:cNvPr>
        <xdr:cNvSpPr/>
      </xdr:nvSpPr>
      <xdr:spPr>
        <a:xfrm>
          <a:off x="20383500" y="6313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20813</xdr:rowOff>
    </xdr:from>
    <xdr:to>
      <xdr:col>111</xdr:col>
      <xdr:colOff>177800</xdr:colOff>
      <xdr:row>37</xdr:row>
      <xdr:rowOff>25919</xdr:rowOff>
    </xdr:to>
    <xdr:cxnSp macro="">
      <xdr:nvCxnSpPr>
        <xdr:cNvPr id="598" name="直線コネクタ 597">
          <a:extLst>
            <a:ext uri="{FF2B5EF4-FFF2-40B4-BE49-F238E27FC236}">
              <a16:creationId xmlns:a16="http://schemas.microsoft.com/office/drawing/2014/main" id="{00000000-0008-0000-0F00-000056020000}"/>
            </a:ext>
          </a:extLst>
        </xdr:cNvPr>
        <xdr:cNvCxnSpPr/>
      </xdr:nvCxnSpPr>
      <xdr:spPr>
        <a:xfrm>
          <a:off x="20434300" y="6364463"/>
          <a:ext cx="889000" cy="5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137055</xdr:rowOff>
    </xdr:from>
    <xdr:to>
      <xdr:col>102</xdr:col>
      <xdr:colOff>165100</xdr:colOff>
      <xdr:row>37</xdr:row>
      <xdr:rowOff>67205</xdr:rowOff>
    </xdr:to>
    <xdr:sp macro="" textlink="">
      <xdr:nvSpPr>
        <xdr:cNvPr id="599" name="楕円 598">
          <a:extLst>
            <a:ext uri="{FF2B5EF4-FFF2-40B4-BE49-F238E27FC236}">
              <a16:creationId xmlns:a16="http://schemas.microsoft.com/office/drawing/2014/main" id="{00000000-0008-0000-0F00-000057020000}"/>
            </a:ext>
          </a:extLst>
        </xdr:cNvPr>
        <xdr:cNvSpPr/>
      </xdr:nvSpPr>
      <xdr:spPr>
        <a:xfrm>
          <a:off x="19494500" y="630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16405</xdr:rowOff>
    </xdr:from>
    <xdr:to>
      <xdr:col>107</xdr:col>
      <xdr:colOff>50800</xdr:colOff>
      <xdr:row>37</xdr:row>
      <xdr:rowOff>20813</xdr:rowOff>
    </xdr:to>
    <xdr:cxnSp macro="">
      <xdr:nvCxnSpPr>
        <xdr:cNvPr id="600" name="直線コネクタ 599">
          <a:extLst>
            <a:ext uri="{FF2B5EF4-FFF2-40B4-BE49-F238E27FC236}">
              <a16:creationId xmlns:a16="http://schemas.microsoft.com/office/drawing/2014/main" id="{00000000-0008-0000-0F00-000058020000}"/>
            </a:ext>
          </a:extLst>
        </xdr:cNvPr>
        <xdr:cNvCxnSpPr/>
      </xdr:nvCxnSpPr>
      <xdr:spPr>
        <a:xfrm>
          <a:off x="19545300" y="6360055"/>
          <a:ext cx="889000" cy="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132265</xdr:rowOff>
    </xdr:from>
    <xdr:to>
      <xdr:col>98</xdr:col>
      <xdr:colOff>38100</xdr:colOff>
      <xdr:row>37</xdr:row>
      <xdr:rowOff>62415</xdr:rowOff>
    </xdr:to>
    <xdr:sp macro="" textlink="">
      <xdr:nvSpPr>
        <xdr:cNvPr id="601" name="楕円 600">
          <a:extLst>
            <a:ext uri="{FF2B5EF4-FFF2-40B4-BE49-F238E27FC236}">
              <a16:creationId xmlns:a16="http://schemas.microsoft.com/office/drawing/2014/main" id="{00000000-0008-0000-0F00-000059020000}"/>
            </a:ext>
          </a:extLst>
        </xdr:cNvPr>
        <xdr:cNvSpPr/>
      </xdr:nvSpPr>
      <xdr:spPr>
        <a:xfrm>
          <a:off x="18605500" y="630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11615</xdr:rowOff>
    </xdr:from>
    <xdr:to>
      <xdr:col>102</xdr:col>
      <xdr:colOff>114300</xdr:colOff>
      <xdr:row>37</xdr:row>
      <xdr:rowOff>16405</xdr:rowOff>
    </xdr:to>
    <xdr:cxnSp macro="">
      <xdr:nvCxnSpPr>
        <xdr:cNvPr id="602" name="直線コネクタ 601">
          <a:extLst>
            <a:ext uri="{FF2B5EF4-FFF2-40B4-BE49-F238E27FC236}">
              <a16:creationId xmlns:a16="http://schemas.microsoft.com/office/drawing/2014/main" id="{00000000-0008-0000-0F00-00005A020000}"/>
            </a:ext>
          </a:extLst>
        </xdr:cNvPr>
        <xdr:cNvCxnSpPr/>
      </xdr:nvCxnSpPr>
      <xdr:spPr>
        <a:xfrm>
          <a:off x="18656300" y="6355265"/>
          <a:ext cx="889000" cy="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50233</xdr:rowOff>
    </xdr:from>
    <xdr:ext cx="534377" cy="259045"/>
    <xdr:sp macro="" textlink="">
      <xdr:nvSpPr>
        <xdr:cNvPr id="603" name="n_1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21043411" y="673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77284</xdr:rowOff>
    </xdr:from>
    <xdr:ext cx="534377" cy="259045"/>
    <xdr:sp macro="" textlink="">
      <xdr:nvSpPr>
        <xdr:cNvPr id="604" name="n_2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20167111" y="676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52976</xdr:rowOff>
    </xdr:from>
    <xdr:ext cx="534377" cy="259045"/>
    <xdr:sp macro="" textlink="">
      <xdr:nvSpPr>
        <xdr:cNvPr id="605" name="n_3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92781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68401</xdr:rowOff>
    </xdr:from>
    <xdr:ext cx="534377" cy="259045"/>
    <xdr:sp macro="" textlink="">
      <xdr:nvSpPr>
        <xdr:cNvPr id="606" name="n_4ave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8389111" y="675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93246</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21043411" y="6093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88140</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20167111" y="608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35</xdr:row>
      <xdr:rowOff>83732</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19278111" y="608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78942</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00000000-0008-0000-0F00-000062020000}"/>
            </a:ext>
          </a:extLst>
        </xdr:cNvPr>
        <xdr:cNvSpPr txBox="1"/>
      </xdr:nvSpPr>
      <xdr:spPr>
        <a:xfrm>
          <a:off x="18389111" y="607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00000000-0008-0000-0F00-00006B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00000000-0008-0000-0F00-00006C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00000000-0008-0000-0F00-00006D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00000000-0008-0000-0F00-00006E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00000000-0008-0000-0F00-00006F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00000000-0008-0000-0F00-000070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00000000-0008-0000-0F00-000071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00000000-0008-0000-0F00-000072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00000000-0008-0000-0F00-000077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00000000-0008-0000-0F00-000079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00000000-0008-0000-0F00-00007B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47353</xdr:rowOff>
    </xdr:from>
    <xdr:to>
      <xdr:col>85</xdr:col>
      <xdr:colOff>126364</xdr:colOff>
      <xdr:row>64</xdr:row>
      <xdr:rowOff>6531</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flipV="1">
          <a:off x="16318864" y="9477103"/>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00000000-0008-0000-0F00-00007D020000}"/>
            </a:ext>
          </a:extLst>
        </xdr:cNvPr>
        <xdr:cNvSpPr txBox="1"/>
      </xdr:nvSpPr>
      <xdr:spPr>
        <a:xfrm>
          <a:off x="16357600" y="1098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165480</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00000000-0008-0000-0F00-00007F020000}"/>
            </a:ext>
          </a:extLst>
        </xdr:cNvPr>
        <xdr:cNvSpPr txBox="1"/>
      </xdr:nvSpPr>
      <xdr:spPr>
        <a:xfrm>
          <a:off x="16357600" y="92523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47353</xdr:rowOff>
    </xdr:from>
    <xdr:to>
      <xdr:col>86</xdr:col>
      <xdr:colOff>25400</xdr:colOff>
      <xdr:row>55</xdr:row>
      <xdr:rowOff>47353</xdr:rowOff>
    </xdr:to>
    <xdr:cxnSp macro="">
      <xdr:nvCxnSpPr>
        <xdr:cNvPr id="640" name="直線コネクタ 639">
          <a:extLst>
            <a:ext uri="{FF2B5EF4-FFF2-40B4-BE49-F238E27FC236}">
              <a16:creationId xmlns:a16="http://schemas.microsoft.com/office/drawing/2014/main" id="{00000000-0008-0000-0F00-000080020000}"/>
            </a:ext>
          </a:extLst>
        </xdr:cNvPr>
        <xdr:cNvCxnSpPr/>
      </xdr:nvCxnSpPr>
      <xdr:spPr>
        <a:xfrm>
          <a:off x="16230600" y="947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61884</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00000000-0008-0000-0F00-000081020000}"/>
            </a:ext>
          </a:extLst>
        </xdr:cNvPr>
        <xdr:cNvSpPr txBox="1"/>
      </xdr:nvSpPr>
      <xdr:spPr>
        <a:xfrm>
          <a:off x="16357600" y="1017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39007</xdr:rowOff>
    </xdr:from>
    <xdr:to>
      <xdr:col>85</xdr:col>
      <xdr:colOff>177800</xdr:colOff>
      <xdr:row>60</xdr:row>
      <xdr:rowOff>140607</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62687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30843</xdr:rowOff>
    </xdr:from>
    <xdr:to>
      <xdr:col>81</xdr:col>
      <xdr:colOff>101600</xdr:colOff>
      <xdr:row>60</xdr:row>
      <xdr:rowOff>132443</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5430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164737</xdr:rowOff>
    </xdr:from>
    <xdr:to>
      <xdr:col>76</xdr:col>
      <xdr:colOff>165100</xdr:colOff>
      <xdr:row>60</xdr:row>
      <xdr:rowOff>94887</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4541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132080</xdr:rowOff>
    </xdr:from>
    <xdr:to>
      <xdr:col>67</xdr:col>
      <xdr:colOff>101600</xdr:colOff>
      <xdr:row>60</xdr:row>
      <xdr:rowOff>62230</xdr:rowOff>
    </xdr:to>
    <xdr:sp macro="" textlink="">
      <xdr:nvSpPr>
        <xdr:cNvPr id="646" name="フローチャート: 判断 645">
          <a:extLst>
            <a:ext uri="{FF2B5EF4-FFF2-40B4-BE49-F238E27FC236}">
              <a16:creationId xmlns:a16="http://schemas.microsoft.com/office/drawing/2014/main" id="{00000000-0008-0000-0F00-000086020000}"/>
            </a:ext>
          </a:extLst>
        </xdr:cNvPr>
        <xdr:cNvSpPr/>
      </xdr:nvSpPr>
      <xdr:spPr>
        <a:xfrm>
          <a:off x="127635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117384</xdr:rowOff>
    </xdr:from>
    <xdr:to>
      <xdr:col>85</xdr:col>
      <xdr:colOff>177800</xdr:colOff>
      <xdr:row>64</xdr:row>
      <xdr:rowOff>47534</xdr:rowOff>
    </xdr:to>
    <xdr:sp macro="" textlink="">
      <xdr:nvSpPr>
        <xdr:cNvPr id="652" name="楕円 651">
          <a:extLst>
            <a:ext uri="{FF2B5EF4-FFF2-40B4-BE49-F238E27FC236}">
              <a16:creationId xmlns:a16="http://schemas.microsoft.com/office/drawing/2014/main" id="{00000000-0008-0000-0F00-00008C020000}"/>
            </a:ext>
          </a:extLst>
        </xdr:cNvPr>
        <xdr:cNvSpPr/>
      </xdr:nvSpPr>
      <xdr:spPr>
        <a:xfrm>
          <a:off x="16268700" y="1091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32311</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00000000-0008-0000-0F00-00008D020000}"/>
            </a:ext>
          </a:extLst>
        </xdr:cNvPr>
        <xdr:cNvSpPr txBox="1"/>
      </xdr:nvSpPr>
      <xdr:spPr>
        <a:xfrm>
          <a:off x="16357600" y="10833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78196</xdr:rowOff>
    </xdr:from>
    <xdr:to>
      <xdr:col>81</xdr:col>
      <xdr:colOff>101600</xdr:colOff>
      <xdr:row>64</xdr:row>
      <xdr:rowOff>8346</xdr:rowOff>
    </xdr:to>
    <xdr:sp macro="" textlink="">
      <xdr:nvSpPr>
        <xdr:cNvPr id="654" name="楕円 653">
          <a:extLst>
            <a:ext uri="{FF2B5EF4-FFF2-40B4-BE49-F238E27FC236}">
              <a16:creationId xmlns:a16="http://schemas.microsoft.com/office/drawing/2014/main" id="{00000000-0008-0000-0F00-00008E020000}"/>
            </a:ext>
          </a:extLst>
        </xdr:cNvPr>
        <xdr:cNvSpPr/>
      </xdr:nvSpPr>
      <xdr:spPr>
        <a:xfrm>
          <a:off x="15430500" y="108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128996</xdr:rowOff>
    </xdr:from>
    <xdr:to>
      <xdr:col>85</xdr:col>
      <xdr:colOff>127000</xdr:colOff>
      <xdr:row>63</xdr:row>
      <xdr:rowOff>168184</xdr:rowOff>
    </xdr:to>
    <xdr:cxnSp macro="">
      <xdr:nvCxnSpPr>
        <xdr:cNvPr id="655" name="直線コネクタ 654">
          <a:extLst>
            <a:ext uri="{FF2B5EF4-FFF2-40B4-BE49-F238E27FC236}">
              <a16:creationId xmlns:a16="http://schemas.microsoft.com/office/drawing/2014/main" id="{00000000-0008-0000-0F00-00008F020000}"/>
            </a:ext>
          </a:extLst>
        </xdr:cNvPr>
        <xdr:cNvCxnSpPr/>
      </xdr:nvCxnSpPr>
      <xdr:spPr>
        <a:xfrm>
          <a:off x="15481300" y="10930346"/>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78196</xdr:rowOff>
    </xdr:from>
    <xdr:to>
      <xdr:col>76</xdr:col>
      <xdr:colOff>165100</xdr:colOff>
      <xdr:row>64</xdr:row>
      <xdr:rowOff>8346</xdr:rowOff>
    </xdr:to>
    <xdr:sp macro="" textlink="">
      <xdr:nvSpPr>
        <xdr:cNvPr id="656" name="楕円 655">
          <a:extLst>
            <a:ext uri="{FF2B5EF4-FFF2-40B4-BE49-F238E27FC236}">
              <a16:creationId xmlns:a16="http://schemas.microsoft.com/office/drawing/2014/main" id="{00000000-0008-0000-0F00-000090020000}"/>
            </a:ext>
          </a:extLst>
        </xdr:cNvPr>
        <xdr:cNvSpPr/>
      </xdr:nvSpPr>
      <xdr:spPr>
        <a:xfrm>
          <a:off x="14541500" y="108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128996</xdr:rowOff>
    </xdr:from>
    <xdr:to>
      <xdr:col>81</xdr:col>
      <xdr:colOff>50800</xdr:colOff>
      <xdr:row>63</xdr:row>
      <xdr:rowOff>128996</xdr:rowOff>
    </xdr:to>
    <xdr:cxnSp macro="">
      <xdr:nvCxnSpPr>
        <xdr:cNvPr id="657" name="直線コネクタ 656">
          <a:extLst>
            <a:ext uri="{FF2B5EF4-FFF2-40B4-BE49-F238E27FC236}">
              <a16:creationId xmlns:a16="http://schemas.microsoft.com/office/drawing/2014/main" id="{00000000-0008-0000-0F00-000091020000}"/>
            </a:ext>
          </a:extLst>
        </xdr:cNvPr>
        <xdr:cNvCxnSpPr/>
      </xdr:nvCxnSpPr>
      <xdr:spPr>
        <a:xfrm>
          <a:off x="14592300" y="109303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1451</xdr:rowOff>
    </xdr:from>
    <xdr:to>
      <xdr:col>72</xdr:col>
      <xdr:colOff>38100</xdr:colOff>
      <xdr:row>63</xdr:row>
      <xdr:rowOff>103051</xdr:rowOff>
    </xdr:to>
    <xdr:sp macro="" textlink="">
      <xdr:nvSpPr>
        <xdr:cNvPr id="658" name="楕円 657">
          <a:extLst>
            <a:ext uri="{FF2B5EF4-FFF2-40B4-BE49-F238E27FC236}">
              <a16:creationId xmlns:a16="http://schemas.microsoft.com/office/drawing/2014/main" id="{00000000-0008-0000-0F00-000092020000}"/>
            </a:ext>
          </a:extLst>
        </xdr:cNvPr>
        <xdr:cNvSpPr/>
      </xdr:nvSpPr>
      <xdr:spPr>
        <a:xfrm>
          <a:off x="13652500" y="108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52251</xdr:rowOff>
    </xdr:from>
    <xdr:to>
      <xdr:col>76</xdr:col>
      <xdr:colOff>114300</xdr:colOff>
      <xdr:row>63</xdr:row>
      <xdr:rowOff>128996</xdr:rowOff>
    </xdr:to>
    <xdr:cxnSp macro="">
      <xdr:nvCxnSpPr>
        <xdr:cNvPr id="659" name="直線コネクタ 658">
          <a:extLst>
            <a:ext uri="{FF2B5EF4-FFF2-40B4-BE49-F238E27FC236}">
              <a16:creationId xmlns:a16="http://schemas.microsoft.com/office/drawing/2014/main" id="{00000000-0008-0000-0F00-000093020000}"/>
            </a:ext>
          </a:extLst>
        </xdr:cNvPr>
        <xdr:cNvCxnSpPr/>
      </xdr:nvCxnSpPr>
      <xdr:spPr>
        <a:xfrm>
          <a:off x="13703300" y="10853601"/>
          <a:ext cx="8890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16147</xdr:rowOff>
    </xdr:from>
    <xdr:to>
      <xdr:col>67</xdr:col>
      <xdr:colOff>101600</xdr:colOff>
      <xdr:row>63</xdr:row>
      <xdr:rowOff>117747</xdr:rowOff>
    </xdr:to>
    <xdr:sp macro="" textlink="">
      <xdr:nvSpPr>
        <xdr:cNvPr id="660" name="楕円 659">
          <a:extLst>
            <a:ext uri="{FF2B5EF4-FFF2-40B4-BE49-F238E27FC236}">
              <a16:creationId xmlns:a16="http://schemas.microsoft.com/office/drawing/2014/main" id="{00000000-0008-0000-0F00-000094020000}"/>
            </a:ext>
          </a:extLst>
        </xdr:cNvPr>
        <xdr:cNvSpPr/>
      </xdr:nvSpPr>
      <xdr:spPr>
        <a:xfrm>
          <a:off x="12763500" y="10817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52251</xdr:rowOff>
    </xdr:from>
    <xdr:to>
      <xdr:col>71</xdr:col>
      <xdr:colOff>177800</xdr:colOff>
      <xdr:row>63</xdr:row>
      <xdr:rowOff>66947</xdr:rowOff>
    </xdr:to>
    <xdr:cxnSp macro="">
      <xdr:nvCxnSpPr>
        <xdr:cNvPr id="661" name="直線コネクタ 660">
          <a:extLst>
            <a:ext uri="{FF2B5EF4-FFF2-40B4-BE49-F238E27FC236}">
              <a16:creationId xmlns:a16="http://schemas.microsoft.com/office/drawing/2014/main" id="{00000000-0008-0000-0F00-000095020000}"/>
            </a:ext>
          </a:extLst>
        </xdr:cNvPr>
        <xdr:cNvCxnSpPr/>
      </xdr:nvCxnSpPr>
      <xdr:spPr>
        <a:xfrm flipV="1">
          <a:off x="12814300" y="10853601"/>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148970</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5266044" y="1009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111414</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4389744" y="100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78757</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26117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170923</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5266044" y="1097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170923</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4389744" y="1097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94178</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3500744" y="1089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108874</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00000000-0008-0000-0F00-00009D020000}"/>
            </a:ext>
          </a:extLst>
        </xdr:cNvPr>
        <xdr:cNvSpPr txBox="1"/>
      </xdr:nvSpPr>
      <xdr:spPr>
        <a:xfrm>
          <a:off x="12611744" y="10910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1" name="テキスト ボックス 680">
          <a:extLst>
            <a:ext uri="{FF2B5EF4-FFF2-40B4-BE49-F238E27FC236}">
              <a16:creationId xmlns:a16="http://schemas.microsoft.com/office/drawing/2014/main" id="{00000000-0008-0000-0F00-0000A9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2" name="直線コネクタ 681">
          <a:extLst>
            <a:ext uri="{FF2B5EF4-FFF2-40B4-BE49-F238E27FC236}">
              <a16:creationId xmlns:a16="http://schemas.microsoft.com/office/drawing/2014/main" id="{00000000-0008-0000-0F00-0000AA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3" name="テキスト ボックス 682">
          <a:extLst>
            <a:ext uri="{FF2B5EF4-FFF2-40B4-BE49-F238E27FC236}">
              <a16:creationId xmlns:a16="http://schemas.microsoft.com/office/drawing/2014/main" id="{00000000-0008-0000-0F00-0000AB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4" name="直線コネクタ 683">
          <a:extLst>
            <a:ext uri="{FF2B5EF4-FFF2-40B4-BE49-F238E27FC236}">
              <a16:creationId xmlns:a16="http://schemas.microsoft.com/office/drawing/2014/main" id="{00000000-0008-0000-0F00-0000AC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5" name="テキスト ボックス 684">
          <a:extLst>
            <a:ext uri="{FF2B5EF4-FFF2-40B4-BE49-F238E27FC236}">
              <a16:creationId xmlns:a16="http://schemas.microsoft.com/office/drawing/2014/main" id="{00000000-0008-0000-0F00-0000AD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7" name="テキスト ボックス 686">
          <a:extLst>
            <a:ext uri="{FF2B5EF4-FFF2-40B4-BE49-F238E27FC236}">
              <a16:creationId xmlns:a16="http://schemas.microsoft.com/office/drawing/2014/main" id="{00000000-0008-0000-0F00-0000AF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00000000-0008-0000-0F00-0000B0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00000000-0008-0000-0F00-0000B1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00000000-0008-0000-0F00-0000B2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00000000-0008-0000-0F00-0000B4020000}"/>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00000000-0008-0000-0F00-0000B6020000}"/>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00000000-0008-0000-0F00-0000B8020000}"/>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7" name="フローチャート: 判断 696">
          <a:extLst>
            <a:ext uri="{FF2B5EF4-FFF2-40B4-BE49-F238E27FC236}">
              <a16:creationId xmlns:a16="http://schemas.microsoft.com/office/drawing/2014/main" id="{00000000-0008-0000-0F00-0000B9020000}"/>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166370</xdr:rowOff>
    </xdr:from>
    <xdr:to>
      <xdr:col>116</xdr:col>
      <xdr:colOff>114300</xdr:colOff>
      <xdr:row>62</xdr:row>
      <xdr:rowOff>96520</xdr:rowOff>
    </xdr:to>
    <xdr:sp macro="" textlink="">
      <xdr:nvSpPr>
        <xdr:cNvPr id="707" name="楕円 706">
          <a:extLst>
            <a:ext uri="{FF2B5EF4-FFF2-40B4-BE49-F238E27FC236}">
              <a16:creationId xmlns:a16="http://schemas.microsoft.com/office/drawing/2014/main" id="{00000000-0008-0000-0F00-0000C3020000}"/>
            </a:ext>
          </a:extLst>
        </xdr:cNvPr>
        <xdr:cNvSpPr/>
      </xdr:nvSpPr>
      <xdr:spPr>
        <a:xfrm>
          <a:off x="221107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144797</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00000000-0008-0000-0F00-0000C4020000}"/>
            </a:ext>
          </a:extLst>
        </xdr:cNvPr>
        <xdr:cNvSpPr txBox="1"/>
      </xdr:nvSpPr>
      <xdr:spPr>
        <a:xfrm>
          <a:off x="22199600"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166370</xdr:rowOff>
    </xdr:from>
    <xdr:to>
      <xdr:col>112</xdr:col>
      <xdr:colOff>38100</xdr:colOff>
      <xdr:row>62</xdr:row>
      <xdr:rowOff>96520</xdr:rowOff>
    </xdr:to>
    <xdr:sp macro="" textlink="">
      <xdr:nvSpPr>
        <xdr:cNvPr id="709" name="楕円 708">
          <a:extLst>
            <a:ext uri="{FF2B5EF4-FFF2-40B4-BE49-F238E27FC236}">
              <a16:creationId xmlns:a16="http://schemas.microsoft.com/office/drawing/2014/main" id="{00000000-0008-0000-0F00-0000C5020000}"/>
            </a:ext>
          </a:extLst>
        </xdr:cNvPr>
        <xdr:cNvSpPr/>
      </xdr:nvSpPr>
      <xdr:spPr>
        <a:xfrm>
          <a:off x="21272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45720</xdr:rowOff>
    </xdr:from>
    <xdr:to>
      <xdr:col>116</xdr:col>
      <xdr:colOff>63500</xdr:colOff>
      <xdr:row>62</xdr:row>
      <xdr:rowOff>45720</xdr:rowOff>
    </xdr:to>
    <xdr:cxnSp macro="">
      <xdr:nvCxnSpPr>
        <xdr:cNvPr id="710" name="直線コネクタ 709">
          <a:extLst>
            <a:ext uri="{FF2B5EF4-FFF2-40B4-BE49-F238E27FC236}">
              <a16:creationId xmlns:a16="http://schemas.microsoft.com/office/drawing/2014/main" id="{00000000-0008-0000-0F00-0000C6020000}"/>
            </a:ext>
          </a:extLst>
        </xdr:cNvPr>
        <xdr:cNvCxnSpPr/>
      </xdr:nvCxnSpPr>
      <xdr:spPr>
        <a:xfrm>
          <a:off x="21323300" y="106756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166370</xdr:rowOff>
    </xdr:from>
    <xdr:to>
      <xdr:col>107</xdr:col>
      <xdr:colOff>101600</xdr:colOff>
      <xdr:row>62</xdr:row>
      <xdr:rowOff>96520</xdr:rowOff>
    </xdr:to>
    <xdr:sp macro="" textlink="">
      <xdr:nvSpPr>
        <xdr:cNvPr id="711" name="楕円 710">
          <a:extLst>
            <a:ext uri="{FF2B5EF4-FFF2-40B4-BE49-F238E27FC236}">
              <a16:creationId xmlns:a16="http://schemas.microsoft.com/office/drawing/2014/main" id="{00000000-0008-0000-0F00-0000C7020000}"/>
            </a:ext>
          </a:extLst>
        </xdr:cNvPr>
        <xdr:cNvSpPr/>
      </xdr:nvSpPr>
      <xdr:spPr>
        <a:xfrm>
          <a:off x="20383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45720</xdr:rowOff>
    </xdr:from>
    <xdr:to>
      <xdr:col>111</xdr:col>
      <xdr:colOff>177800</xdr:colOff>
      <xdr:row>62</xdr:row>
      <xdr:rowOff>45720</xdr:rowOff>
    </xdr:to>
    <xdr:cxnSp macro="">
      <xdr:nvCxnSpPr>
        <xdr:cNvPr id="712" name="直線コネクタ 711">
          <a:extLst>
            <a:ext uri="{FF2B5EF4-FFF2-40B4-BE49-F238E27FC236}">
              <a16:creationId xmlns:a16="http://schemas.microsoft.com/office/drawing/2014/main" id="{00000000-0008-0000-0F00-0000C8020000}"/>
            </a:ext>
          </a:extLst>
        </xdr:cNvPr>
        <xdr:cNvCxnSpPr/>
      </xdr:nvCxnSpPr>
      <xdr:spPr>
        <a:xfrm>
          <a:off x="20434300" y="1067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166370</xdr:rowOff>
    </xdr:from>
    <xdr:to>
      <xdr:col>102</xdr:col>
      <xdr:colOff>165100</xdr:colOff>
      <xdr:row>62</xdr:row>
      <xdr:rowOff>96520</xdr:rowOff>
    </xdr:to>
    <xdr:sp macro="" textlink="">
      <xdr:nvSpPr>
        <xdr:cNvPr id="713" name="楕円 712">
          <a:extLst>
            <a:ext uri="{FF2B5EF4-FFF2-40B4-BE49-F238E27FC236}">
              <a16:creationId xmlns:a16="http://schemas.microsoft.com/office/drawing/2014/main" id="{00000000-0008-0000-0F00-0000C9020000}"/>
            </a:ext>
          </a:extLst>
        </xdr:cNvPr>
        <xdr:cNvSpPr/>
      </xdr:nvSpPr>
      <xdr:spPr>
        <a:xfrm>
          <a:off x="19494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45720</xdr:rowOff>
    </xdr:from>
    <xdr:to>
      <xdr:col>107</xdr:col>
      <xdr:colOff>50800</xdr:colOff>
      <xdr:row>62</xdr:row>
      <xdr:rowOff>45720</xdr:rowOff>
    </xdr:to>
    <xdr:cxnSp macro="">
      <xdr:nvCxnSpPr>
        <xdr:cNvPr id="714" name="直線コネクタ 713">
          <a:extLst>
            <a:ext uri="{FF2B5EF4-FFF2-40B4-BE49-F238E27FC236}">
              <a16:creationId xmlns:a16="http://schemas.microsoft.com/office/drawing/2014/main" id="{00000000-0008-0000-0F00-0000CA020000}"/>
            </a:ext>
          </a:extLst>
        </xdr:cNvPr>
        <xdr:cNvCxnSpPr/>
      </xdr:nvCxnSpPr>
      <xdr:spPr>
        <a:xfrm>
          <a:off x="19545300" y="1067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166370</xdr:rowOff>
    </xdr:from>
    <xdr:to>
      <xdr:col>98</xdr:col>
      <xdr:colOff>38100</xdr:colOff>
      <xdr:row>62</xdr:row>
      <xdr:rowOff>96520</xdr:rowOff>
    </xdr:to>
    <xdr:sp macro="" textlink="">
      <xdr:nvSpPr>
        <xdr:cNvPr id="715" name="楕円 714">
          <a:extLst>
            <a:ext uri="{FF2B5EF4-FFF2-40B4-BE49-F238E27FC236}">
              <a16:creationId xmlns:a16="http://schemas.microsoft.com/office/drawing/2014/main" id="{00000000-0008-0000-0F00-0000CB020000}"/>
            </a:ext>
          </a:extLst>
        </xdr:cNvPr>
        <xdr:cNvSpPr/>
      </xdr:nvSpPr>
      <xdr:spPr>
        <a:xfrm>
          <a:off x="18605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45720</xdr:rowOff>
    </xdr:from>
    <xdr:to>
      <xdr:col>102</xdr:col>
      <xdr:colOff>114300</xdr:colOff>
      <xdr:row>62</xdr:row>
      <xdr:rowOff>45720</xdr:rowOff>
    </xdr:to>
    <xdr:cxnSp macro="">
      <xdr:nvCxnSpPr>
        <xdr:cNvPr id="716" name="直線コネクタ 715">
          <a:extLst>
            <a:ext uri="{FF2B5EF4-FFF2-40B4-BE49-F238E27FC236}">
              <a16:creationId xmlns:a16="http://schemas.microsoft.com/office/drawing/2014/main" id="{00000000-0008-0000-0F00-0000CC020000}"/>
            </a:ext>
          </a:extLst>
        </xdr:cNvPr>
        <xdr:cNvCxnSpPr/>
      </xdr:nvCxnSpPr>
      <xdr:spPr>
        <a:xfrm>
          <a:off x="18656300" y="1067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7" name="n_1aveValue【保健センター・保健所】&#10;一人当たり面積">
          <a:extLst>
            <a:ext uri="{FF2B5EF4-FFF2-40B4-BE49-F238E27FC236}">
              <a16:creationId xmlns:a16="http://schemas.microsoft.com/office/drawing/2014/main" id="{00000000-0008-0000-0F00-0000CD020000}"/>
            </a:ext>
          </a:extLst>
        </xdr:cNvPr>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8" name="n_2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20199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19" name="n_3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9310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0" name="n_4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8421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87647</xdr:rowOff>
    </xdr:from>
    <xdr:ext cx="469744" cy="259045"/>
    <xdr:sp macro="" textlink="">
      <xdr:nvSpPr>
        <xdr:cNvPr id="721" name="n_1mainValue【保健センター・保健所】&#10;一人当たり面積">
          <a:extLst>
            <a:ext uri="{FF2B5EF4-FFF2-40B4-BE49-F238E27FC236}">
              <a16:creationId xmlns:a16="http://schemas.microsoft.com/office/drawing/2014/main" id="{00000000-0008-0000-0F00-0000D1020000}"/>
            </a:ext>
          </a:extLst>
        </xdr:cNvPr>
        <xdr:cNvSpPr txBox="1"/>
      </xdr:nvSpPr>
      <xdr:spPr>
        <a:xfrm>
          <a:off x="210757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87647</xdr:rowOff>
    </xdr:from>
    <xdr:ext cx="469744" cy="259045"/>
    <xdr:sp macro="" textlink="">
      <xdr:nvSpPr>
        <xdr:cNvPr id="722" name="n_2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20199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87647</xdr:rowOff>
    </xdr:from>
    <xdr:ext cx="469744" cy="259045"/>
    <xdr:sp macro="" textlink="">
      <xdr:nvSpPr>
        <xdr:cNvPr id="723" name="n_3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9310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87647</xdr:rowOff>
    </xdr:from>
    <xdr:ext cx="469744" cy="259045"/>
    <xdr:sp macro="" textlink="">
      <xdr:nvSpPr>
        <xdr:cNvPr id="724" name="n_4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8421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00000000-0008-0000-0F00-0000DD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00000000-0008-0000-0F00-0000DE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00000000-0008-0000-0F00-0000DF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00000000-0008-0000-0F00-0000E0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00000000-0008-0000-0F00-0000E1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00000000-0008-0000-0F00-0000E2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00000000-0008-0000-0F00-0000E3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00000000-0008-0000-0F00-0000E4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00000000-0008-0000-0F00-0000E5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00000000-0008-0000-0F00-0000E6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00000000-0008-0000-0F00-0000E7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00000000-0008-0000-0F00-0000E8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00000000-0008-0000-0F00-0000E9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00000000-0008-0000-0F00-0000EA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00000000-0008-0000-0F00-0000EB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00000000-0008-0000-0F00-0000EC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97155</xdr:rowOff>
    </xdr:from>
    <xdr:to>
      <xdr:col>85</xdr:col>
      <xdr:colOff>126364</xdr:colOff>
      <xdr:row>85</xdr:row>
      <xdr:rowOff>87630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flipV="1">
          <a:off x="16318864" y="13470255"/>
          <a:ext cx="0" cy="119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91457</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00000000-0008-0000-0F00-0000EE020000}"/>
            </a:ext>
          </a:extLst>
        </xdr:cNvPr>
        <xdr:cNvSpPr txBox="1"/>
      </xdr:nvSpPr>
      <xdr:spPr>
        <a:xfrm>
          <a:off x="16357600" y="1466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87630</xdr:rowOff>
    </xdr:from>
    <xdr:to>
      <xdr:col>86</xdr:col>
      <xdr:colOff>25400</xdr:colOff>
      <xdr:row>85</xdr:row>
      <xdr:rowOff>87630</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6230600" y="14660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43832</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00000000-0008-0000-0F00-0000F0020000}"/>
            </a:ext>
          </a:extLst>
        </xdr:cNvPr>
        <xdr:cNvSpPr txBox="1"/>
      </xdr:nvSpPr>
      <xdr:spPr>
        <a:xfrm>
          <a:off x="16357600" y="1324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97155</xdr:rowOff>
    </xdr:from>
    <xdr:to>
      <xdr:col>86</xdr:col>
      <xdr:colOff>25400</xdr:colOff>
      <xdr:row>78</xdr:row>
      <xdr:rowOff>97155</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6230600" y="13470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17797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00000000-0008-0000-0F00-0000F2020000}"/>
            </a:ext>
          </a:extLst>
        </xdr:cNvPr>
        <xdr:cNvSpPr txBox="1"/>
      </xdr:nvSpPr>
      <xdr:spPr>
        <a:xfrm>
          <a:off x="16357600" y="13905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166370</xdr:rowOff>
    </xdr:from>
    <xdr:to>
      <xdr:col>85</xdr:col>
      <xdr:colOff>177800</xdr:colOff>
      <xdr:row>82</xdr:row>
      <xdr:rowOff>96520</xdr:rowOff>
    </xdr:to>
    <xdr:sp macro="" textlink="">
      <xdr:nvSpPr>
        <xdr:cNvPr id="755" name="フローチャート: 判断 754">
          <a:extLst>
            <a:ext uri="{FF2B5EF4-FFF2-40B4-BE49-F238E27FC236}">
              <a16:creationId xmlns:a16="http://schemas.microsoft.com/office/drawing/2014/main" id="{00000000-0008-0000-0F00-0000F3020000}"/>
            </a:ext>
          </a:extLst>
        </xdr:cNvPr>
        <xdr:cNvSpPr/>
      </xdr:nvSpPr>
      <xdr:spPr>
        <a:xfrm>
          <a:off x="162687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126364</xdr:rowOff>
    </xdr:from>
    <xdr:to>
      <xdr:col>81</xdr:col>
      <xdr:colOff>101600</xdr:colOff>
      <xdr:row>82</xdr:row>
      <xdr:rowOff>56514</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5430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105411</xdr:rowOff>
    </xdr:from>
    <xdr:to>
      <xdr:col>76</xdr:col>
      <xdr:colOff>165100</xdr:colOff>
      <xdr:row>82</xdr:row>
      <xdr:rowOff>35561</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4541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114936</xdr:rowOff>
    </xdr:from>
    <xdr:to>
      <xdr:col>72</xdr:col>
      <xdr:colOff>38100</xdr:colOff>
      <xdr:row>82</xdr:row>
      <xdr:rowOff>45086</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3652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122555</xdr:rowOff>
    </xdr:from>
    <xdr:to>
      <xdr:col>67</xdr:col>
      <xdr:colOff>101600</xdr:colOff>
      <xdr:row>82</xdr:row>
      <xdr:rowOff>52705</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2763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0000000-0008-0000-0F00-0000F8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69214</xdr:rowOff>
    </xdr:from>
    <xdr:to>
      <xdr:col>85</xdr:col>
      <xdr:colOff>177800</xdr:colOff>
      <xdr:row>84</xdr:row>
      <xdr:rowOff>170814</xdr:rowOff>
    </xdr:to>
    <xdr:sp macro="" textlink="">
      <xdr:nvSpPr>
        <xdr:cNvPr id="765" name="楕円 764">
          <a:extLst>
            <a:ext uri="{FF2B5EF4-FFF2-40B4-BE49-F238E27FC236}">
              <a16:creationId xmlns:a16="http://schemas.microsoft.com/office/drawing/2014/main" id="{00000000-0008-0000-0F00-0000FD020000}"/>
            </a:ext>
          </a:extLst>
        </xdr:cNvPr>
        <xdr:cNvSpPr/>
      </xdr:nvSpPr>
      <xdr:spPr>
        <a:xfrm>
          <a:off x="16268700" y="1447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47641</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00000000-0008-0000-0F00-0000FE020000}"/>
            </a:ext>
          </a:extLst>
        </xdr:cNvPr>
        <xdr:cNvSpPr txBox="1"/>
      </xdr:nvSpPr>
      <xdr:spPr>
        <a:xfrm>
          <a:off x="16357600" y="14449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71120</xdr:rowOff>
    </xdr:from>
    <xdr:to>
      <xdr:col>81</xdr:col>
      <xdr:colOff>101600</xdr:colOff>
      <xdr:row>85</xdr:row>
      <xdr:rowOff>1270</xdr:rowOff>
    </xdr:to>
    <xdr:sp macro="" textlink="">
      <xdr:nvSpPr>
        <xdr:cNvPr id="767" name="楕円 766">
          <a:extLst>
            <a:ext uri="{FF2B5EF4-FFF2-40B4-BE49-F238E27FC236}">
              <a16:creationId xmlns:a16="http://schemas.microsoft.com/office/drawing/2014/main" id="{00000000-0008-0000-0F00-0000FF020000}"/>
            </a:ext>
          </a:extLst>
        </xdr:cNvPr>
        <xdr:cNvSpPr/>
      </xdr:nvSpPr>
      <xdr:spPr>
        <a:xfrm>
          <a:off x="15430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120014</xdr:rowOff>
    </xdr:from>
    <xdr:to>
      <xdr:col>85</xdr:col>
      <xdr:colOff>127000</xdr:colOff>
      <xdr:row>84</xdr:row>
      <xdr:rowOff>121920</xdr:rowOff>
    </xdr:to>
    <xdr:cxnSp macro="">
      <xdr:nvCxnSpPr>
        <xdr:cNvPr id="768" name="直線コネクタ 767">
          <a:extLst>
            <a:ext uri="{FF2B5EF4-FFF2-40B4-BE49-F238E27FC236}">
              <a16:creationId xmlns:a16="http://schemas.microsoft.com/office/drawing/2014/main" id="{00000000-0008-0000-0F00-000000030000}"/>
            </a:ext>
          </a:extLst>
        </xdr:cNvPr>
        <xdr:cNvCxnSpPr/>
      </xdr:nvCxnSpPr>
      <xdr:spPr>
        <a:xfrm flipV="1">
          <a:off x="15481300" y="14521814"/>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71120</xdr:rowOff>
    </xdr:from>
    <xdr:to>
      <xdr:col>76</xdr:col>
      <xdr:colOff>165100</xdr:colOff>
      <xdr:row>85</xdr:row>
      <xdr:rowOff>1270</xdr:rowOff>
    </xdr:to>
    <xdr:sp macro="" textlink="">
      <xdr:nvSpPr>
        <xdr:cNvPr id="769" name="楕円 768">
          <a:extLst>
            <a:ext uri="{FF2B5EF4-FFF2-40B4-BE49-F238E27FC236}">
              <a16:creationId xmlns:a16="http://schemas.microsoft.com/office/drawing/2014/main" id="{00000000-0008-0000-0F00-000001030000}"/>
            </a:ext>
          </a:extLst>
        </xdr:cNvPr>
        <xdr:cNvSpPr/>
      </xdr:nvSpPr>
      <xdr:spPr>
        <a:xfrm>
          <a:off x="14541500" y="1447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121920</xdr:rowOff>
    </xdr:from>
    <xdr:to>
      <xdr:col>81</xdr:col>
      <xdr:colOff>50800</xdr:colOff>
      <xdr:row>84</xdr:row>
      <xdr:rowOff>121920</xdr:rowOff>
    </xdr:to>
    <xdr:cxnSp macro="">
      <xdr:nvCxnSpPr>
        <xdr:cNvPr id="770" name="直線コネクタ 769">
          <a:extLst>
            <a:ext uri="{FF2B5EF4-FFF2-40B4-BE49-F238E27FC236}">
              <a16:creationId xmlns:a16="http://schemas.microsoft.com/office/drawing/2014/main" id="{00000000-0008-0000-0F00-000002030000}"/>
            </a:ext>
          </a:extLst>
        </xdr:cNvPr>
        <xdr:cNvCxnSpPr/>
      </xdr:nvCxnSpPr>
      <xdr:spPr>
        <a:xfrm>
          <a:off x="14592300" y="1452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8255</xdr:rowOff>
    </xdr:from>
    <xdr:to>
      <xdr:col>72</xdr:col>
      <xdr:colOff>38100</xdr:colOff>
      <xdr:row>84</xdr:row>
      <xdr:rowOff>109855</xdr:rowOff>
    </xdr:to>
    <xdr:sp macro="" textlink="">
      <xdr:nvSpPr>
        <xdr:cNvPr id="771" name="楕円 770">
          <a:extLst>
            <a:ext uri="{FF2B5EF4-FFF2-40B4-BE49-F238E27FC236}">
              <a16:creationId xmlns:a16="http://schemas.microsoft.com/office/drawing/2014/main" id="{00000000-0008-0000-0F00-000003030000}"/>
            </a:ext>
          </a:extLst>
        </xdr:cNvPr>
        <xdr:cNvSpPr/>
      </xdr:nvSpPr>
      <xdr:spPr>
        <a:xfrm>
          <a:off x="13652500" y="1441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59055</xdr:rowOff>
    </xdr:from>
    <xdr:to>
      <xdr:col>76</xdr:col>
      <xdr:colOff>114300</xdr:colOff>
      <xdr:row>84</xdr:row>
      <xdr:rowOff>121920</xdr:rowOff>
    </xdr:to>
    <xdr:cxnSp macro="">
      <xdr:nvCxnSpPr>
        <xdr:cNvPr id="772" name="直線コネクタ 771">
          <a:extLst>
            <a:ext uri="{FF2B5EF4-FFF2-40B4-BE49-F238E27FC236}">
              <a16:creationId xmlns:a16="http://schemas.microsoft.com/office/drawing/2014/main" id="{00000000-0008-0000-0F00-000004030000}"/>
            </a:ext>
          </a:extLst>
        </xdr:cNvPr>
        <xdr:cNvCxnSpPr/>
      </xdr:nvCxnSpPr>
      <xdr:spPr>
        <a:xfrm>
          <a:off x="13703300" y="1446085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143511</xdr:rowOff>
    </xdr:from>
    <xdr:to>
      <xdr:col>67</xdr:col>
      <xdr:colOff>101600</xdr:colOff>
      <xdr:row>84</xdr:row>
      <xdr:rowOff>73661</xdr:rowOff>
    </xdr:to>
    <xdr:sp macro="" textlink="">
      <xdr:nvSpPr>
        <xdr:cNvPr id="773" name="楕円 772">
          <a:extLst>
            <a:ext uri="{FF2B5EF4-FFF2-40B4-BE49-F238E27FC236}">
              <a16:creationId xmlns:a16="http://schemas.microsoft.com/office/drawing/2014/main" id="{00000000-0008-0000-0F00-000005030000}"/>
            </a:ext>
          </a:extLst>
        </xdr:cNvPr>
        <xdr:cNvSpPr/>
      </xdr:nvSpPr>
      <xdr:spPr>
        <a:xfrm>
          <a:off x="12763500" y="1437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22861</xdr:rowOff>
    </xdr:from>
    <xdr:to>
      <xdr:col>71</xdr:col>
      <xdr:colOff>177800</xdr:colOff>
      <xdr:row>84</xdr:row>
      <xdr:rowOff>59055</xdr:rowOff>
    </xdr:to>
    <xdr:cxnSp macro="">
      <xdr:nvCxnSpPr>
        <xdr:cNvPr id="774" name="直線コネクタ 773">
          <a:extLst>
            <a:ext uri="{FF2B5EF4-FFF2-40B4-BE49-F238E27FC236}">
              <a16:creationId xmlns:a16="http://schemas.microsoft.com/office/drawing/2014/main" id="{00000000-0008-0000-0F00-000006030000}"/>
            </a:ext>
          </a:extLst>
        </xdr:cNvPr>
        <xdr:cNvCxnSpPr/>
      </xdr:nvCxnSpPr>
      <xdr:spPr>
        <a:xfrm>
          <a:off x="12814300" y="14424661"/>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73041</xdr:rowOff>
    </xdr:from>
    <xdr:ext cx="405111" cy="259045"/>
    <xdr:sp macro="" textlink="">
      <xdr:nvSpPr>
        <xdr:cNvPr id="775" name="n_1aveValue【消防施設】&#10;有形固定資産減価償却率">
          <a:extLst>
            <a:ext uri="{FF2B5EF4-FFF2-40B4-BE49-F238E27FC236}">
              <a16:creationId xmlns:a16="http://schemas.microsoft.com/office/drawing/2014/main" id="{00000000-0008-0000-0F00-000007030000}"/>
            </a:ext>
          </a:extLst>
        </xdr:cNvPr>
        <xdr:cNvSpPr txBox="1"/>
      </xdr:nvSpPr>
      <xdr:spPr>
        <a:xfrm>
          <a:off x="152660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52088</xdr:rowOff>
    </xdr:from>
    <xdr:ext cx="405111" cy="259045"/>
    <xdr:sp macro="" textlink="">
      <xdr:nvSpPr>
        <xdr:cNvPr id="776" name="n_2aveValue【消防施設】&#10;有形固定資産減価償却率">
          <a:extLst>
            <a:ext uri="{FF2B5EF4-FFF2-40B4-BE49-F238E27FC236}">
              <a16:creationId xmlns:a16="http://schemas.microsoft.com/office/drawing/2014/main" id="{00000000-0008-0000-0F00-000008030000}"/>
            </a:ext>
          </a:extLst>
        </xdr:cNvPr>
        <xdr:cNvSpPr txBox="1"/>
      </xdr:nvSpPr>
      <xdr:spPr>
        <a:xfrm>
          <a:off x="143897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61613</xdr:rowOff>
    </xdr:from>
    <xdr:ext cx="405111" cy="259045"/>
    <xdr:sp macro="" textlink="">
      <xdr:nvSpPr>
        <xdr:cNvPr id="777" name="n_3aveValue【消防施設】&#10;有形固定資産減価償却率">
          <a:extLst>
            <a:ext uri="{FF2B5EF4-FFF2-40B4-BE49-F238E27FC236}">
              <a16:creationId xmlns:a16="http://schemas.microsoft.com/office/drawing/2014/main" id="{00000000-0008-0000-0F00-000009030000}"/>
            </a:ext>
          </a:extLst>
        </xdr:cNvPr>
        <xdr:cNvSpPr txBox="1"/>
      </xdr:nvSpPr>
      <xdr:spPr>
        <a:xfrm>
          <a:off x="13500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69232</xdr:rowOff>
    </xdr:from>
    <xdr:ext cx="405111" cy="259045"/>
    <xdr:sp macro="" textlink="">
      <xdr:nvSpPr>
        <xdr:cNvPr id="778" name="n_4aveValue【消防施設】&#10;有形固定資産減価償却率">
          <a:extLst>
            <a:ext uri="{FF2B5EF4-FFF2-40B4-BE49-F238E27FC236}">
              <a16:creationId xmlns:a16="http://schemas.microsoft.com/office/drawing/2014/main" id="{00000000-0008-0000-0F00-00000A030000}"/>
            </a:ext>
          </a:extLst>
        </xdr:cNvPr>
        <xdr:cNvSpPr txBox="1"/>
      </xdr:nvSpPr>
      <xdr:spPr>
        <a:xfrm>
          <a:off x="126117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163847</xdr:rowOff>
    </xdr:from>
    <xdr:ext cx="405111" cy="259045"/>
    <xdr:sp macro="" textlink="">
      <xdr:nvSpPr>
        <xdr:cNvPr id="779" name="n_1mainValue【消防施設】&#10;有形固定資産減価償却率">
          <a:extLst>
            <a:ext uri="{FF2B5EF4-FFF2-40B4-BE49-F238E27FC236}">
              <a16:creationId xmlns:a16="http://schemas.microsoft.com/office/drawing/2014/main" id="{00000000-0008-0000-0F00-00000B030000}"/>
            </a:ext>
          </a:extLst>
        </xdr:cNvPr>
        <xdr:cNvSpPr txBox="1"/>
      </xdr:nvSpPr>
      <xdr:spPr>
        <a:xfrm>
          <a:off x="15266044" y="1456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163847</xdr:rowOff>
    </xdr:from>
    <xdr:ext cx="405111" cy="259045"/>
    <xdr:sp macro="" textlink="">
      <xdr:nvSpPr>
        <xdr:cNvPr id="780" name="n_2mainValue【消防施設】&#10;有形固定資産減価償却率">
          <a:extLst>
            <a:ext uri="{FF2B5EF4-FFF2-40B4-BE49-F238E27FC236}">
              <a16:creationId xmlns:a16="http://schemas.microsoft.com/office/drawing/2014/main" id="{00000000-0008-0000-0F00-00000C030000}"/>
            </a:ext>
          </a:extLst>
        </xdr:cNvPr>
        <xdr:cNvSpPr txBox="1"/>
      </xdr:nvSpPr>
      <xdr:spPr>
        <a:xfrm>
          <a:off x="14389744" y="1456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100982</xdr:rowOff>
    </xdr:from>
    <xdr:ext cx="405111" cy="259045"/>
    <xdr:sp macro="" textlink="">
      <xdr:nvSpPr>
        <xdr:cNvPr id="781" name="n_3mainValue【消防施設】&#10;有形固定資産減価償却率">
          <a:extLst>
            <a:ext uri="{FF2B5EF4-FFF2-40B4-BE49-F238E27FC236}">
              <a16:creationId xmlns:a16="http://schemas.microsoft.com/office/drawing/2014/main" id="{00000000-0008-0000-0F00-00000D030000}"/>
            </a:ext>
          </a:extLst>
        </xdr:cNvPr>
        <xdr:cNvSpPr txBox="1"/>
      </xdr:nvSpPr>
      <xdr:spPr>
        <a:xfrm>
          <a:off x="13500744" y="1450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64788</xdr:rowOff>
    </xdr:from>
    <xdr:ext cx="405111" cy="259045"/>
    <xdr:sp macro="" textlink="">
      <xdr:nvSpPr>
        <xdr:cNvPr id="782" name="n_4mainValue【消防施設】&#10;有形固定資産減価償却率">
          <a:extLst>
            <a:ext uri="{FF2B5EF4-FFF2-40B4-BE49-F238E27FC236}">
              <a16:creationId xmlns:a16="http://schemas.microsoft.com/office/drawing/2014/main" id="{00000000-0008-0000-0F00-00000E030000}"/>
            </a:ext>
          </a:extLst>
        </xdr:cNvPr>
        <xdr:cNvSpPr txBox="1"/>
      </xdr:nvSpPr>
      <xdr:spPr>
        <a:xfrm>
          <a:off x="12611744" y="14466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00000000-0008-0000-0F00-00000F03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00000000-0008-0000-0F00-00001703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00000000-0008-0000-0F00-00001803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00000000-0008-0000-0F00-00001A03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00000000-0008-0000-0F00-00001B03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00000000-0008-0000-0F00-00001C03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00000000-0008-0000-0F00-00001D03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00000000-0008-0000-0F00-00001E03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00000000-0008-0000-0F00-00001F03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00000000-0008-0000-0F00-00002003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00000000-0008-0000-0F00-00002203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00000000-0008-0000-0F00-00002303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00000000-0008-0000-0F00-00002403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00000000-0008-0000-0F00-00002503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63500</xdr:rowOff>
    </xdr:to>
    <xdr:cxnSp macro="">
      <xdr:nvCxnSpPr>
        <xdr:cNvPr id="806" name="直線コネクタ 805">
          <a:extLst>
            <a:ext uri="{FF2B5EF4-FFF2-40B4-BE49-F238E27FC236}">
              <a16:creationId xmlns:a16="http://schemas.microsoft.com/office/drawing/2014/main" id="{00000000-0008-0000-0F00-000026030000}"/>
            </a:ext>
          </a:extLst>
        </xdr:cNvPr>
        <xdr:cNvCxnSpPr/>
      </xdr:nvCxnSpPr>
      <xdr:spPr>
        <a:xfrm flipV="1">
          <a:off x="22160864" y="133477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7" name="【消防施設】&#10;一人当たり面積最小値テキスト">
          <a:extLst>
            <a:ext uri="{FF2B5EF4-FFF2-40B4-BE49-F238E27FC236}">
              <a16:creationId xmlns:a16="http://schemas.microsoft.com/office/drawing/2014/main" id="{00000000-0008-0000-0F00-000027030000}"/>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809" name="【消防施設】&#10;一人当たり面積最大値テキスト">
          <a:extLst>
            <a:ext uri="{FF2B5EF4-FFF2-40B4-BE49-F238E27FC236}">
              <a16:creationId xmlns:a16="http://schemas.microsoft.com/office/drawing/2014/main" id="{00000000-0008-0000-0F00-000029030000}"/>
            </a:ext>
          </a:extLst>
        </xdr:cNvPr>
        <xdr:cNvSpPr txBox="1"/>
      </xdr:nvSpPr>
      <xdr:spPr>
        <a:xfrm>
          <a:off x="22199600"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22072600" y="1334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156227</xdr:rowOff>
    </xdr:from>
    <xdr:ext cx="469744" cy="259045"/>
    <xdr:sp macro="" textlink="">
      <xdr:nvSpPr>
        <xdr:cNvPr id="811" name="【消防施設】&#10;一人当たり面積平均値テキスト">
          <a:extLst>
            <a:ext uri="{FF2B5EF4-FFF2-40B4-BE49-F238E27FC236}">
              <a16:creationId xmlns:a16="http://schemas.microsoft.com/office/drawing/2014/main" id="{00000000-0008-0000-0F00-00002B030000}"/>
            </a:ext>
          </a:extLst>
        </xdr:cNvPr>
        <xdr:cNvSpPr txBox="1"/>
      </xdr:nvSpPr>
      <xdr:spPr>
        <a:xfrm>
          <a:off x="22199600" y="14215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133350</xdr:rowOff>
    </xdr:from>
    <xdr:to>
      <xdr:col>116</xdr:col>
      <xdr:colOff>114300</xdr:colOff>
      <xdr:row>84</xdr:row>
      <xdr:rowOff>63500</xdr:rowOff>
    </xdr:to>
    <xdr:sp macro="" textlink="">
      <xdr:nvSpPr>
        <xdr:cNvPr id="812" name="フローチャート: 判断 811">
          <a:extLst>
            <a:ext uri="{FF2B5EF4-FFF2-40B4-BE49-F238E27FC236}">
              <a16:creationId xmlns:a16="http://schemas.microsoft.com/office/drawing/2014/main" id="{00000000-0008-0000-0F00-00002C030000}"/>
            </a:ext>
          </a:extLst>
        </xdr:cNvPr>
        <xdr:cNvSpPr/>
      </xdr:nvSpPr>
      <xdr:spPr>
        <a:xfrm>
          <a:off x="221107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57150</xdr:rowOff>
    </xdr:from>
    <xdr:to>
      <xdr:col>102</xdr:col>
      <xdr:colOff>165100</xdr:colOff>
      <xdr:row>83</xdr:row>
      <xdr:rowOff>158750</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9494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82550</xdr:rowOff>
    </xdr:from>
    <xdr:to>
      <xdr:col>98</xdr:col>
      <xdr:colOff>38100</xdr:colOff>
      <xdr:row>84</xdr:row>
      <xdr:rowOff>12700</xdr:rowOff>
    </xdr:to>
    <xdr:sp macro="" textlink="">
      <xdr:nvSpPr>
        <xdr:cNvPr id="816" name="フローチャート: 判断 815">
          <a:extLst>
            <a:ext uri="{FF2B5EF4-FFF2-40B4-BE49-F238E27FC236}">
              <a16:creationId xmlns:a16="http://schemas.microsoft.com/office/drawing/2014/main" id="{00000000-0008-0000-0F00-000030030000}"/>
            </a:ext>
          </a:extLst>
        </xdr:cNvPr>
        <xdr:cNvSpPr/>
      </xdr:nvSpPr>
      <xdr:spPr>
        <a:xfrm>
          <a:off x="18605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F00-00003503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2" name="楕円 821">
          <a:extLst>
            <a:ext uri="{FF2B5EF4-FFF2-40B4-BE49-F238E27FC236}">
              <a16:creationId xmlns:a16="http://schemas.microsoft.com/office/drawing/2014/main" id="{00000000-0008-0000-0F00-000036030000}"/>
            </a:ext>
          </a:extLst>
        </xdr:cNvPr>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3" name="【消防施設】&#10;一人当たり面積該当値テキスト">
          <a:extLst>
            <a:ext uri="{FF2B5EF4-FFF2-40B4-BE49-F238E27FC236}">
              <a16:creationId xmlns:a16="http://schemas.microsoft.com/office/drawing/2014/main" id="{00000000-0008-0000-0F00-000037030000}"/>
            </a:ext>
          </a:extLst>
        </xdr:cNvPr>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4" name="楕円 823">
          <a:extLst>
            <a:ext uri="{FF2B5EF4-FFF2-40B4-BE49-F238E27FC236}">
              <a16:creationId xmlns:a16="http://schemas.microsoft.com/office/drawing/2014/main" id="{00000000-0008-0000-0F00-000038030000}"/>
            </a:ext>
          </a:extLst>
        </xdr:cNvPr>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5" name="直線コネクタ 824">
          <a:extLst>
            <a:ext uri="{FF2B5EF4-FFF2-40B4-BE49-F238E27FC236}">
              <a16:creationId xmlns:a16="http://schemas.microsoft.com/office/drawing/2014/main" id="{00000000-0008-0000-0F00-000039030000}"/>
            </a:ext>
          </a:extLst>
        </xdr:cNvPr>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6" name="楕円 825">
          <a:extLst>
            <a:ext uri="{FF2B5EF4-FFF2-40B4-BE49-F238E27FC236}">
              <a16:creationId xmlns:a16="http://schemas.microsoft.com/office/drawing/2014/main" id="{00000000-0008-0000-0F00-00003A030000}"/>
            </a:ext>
          </a:extLst>
        </xdr:cNvPr>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7" name="直線コネクタ 826">
          <a:extLst>
            <a:ext uri="{FF2B5EF4-FFF2-40B4-BE49-F238E27FC236}">
              <a16:creationId xmlns:a16="http://schemas.microsoft.com/office/drawing/2014/main" id="{00000000-0008-0000-0F00-00003B030000}"/>
            </a:ext>
          </a:extLst>
        </xdr:cNvPr>
        <xdr:cNvCxnSpPr/>
      </xdr:nvCxnSpPr>
      <xdr:spPr>
        <a:xfrm>
          <a:off x="20434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8" name="楕円 827">
          <a:extLst>
            <a:ext uri="{FF2B5EF4-FFF2-40B4-BE49-F238E27FC236}">
              <a16:creationId xmlns:a16="http://schemas.microsoft.com/office/drawing/2014/main" id="{00000000-0008-0000-0F00-00003C030000}"/>
            </a:ext>
          </a:extLst>
        </xdr:cNvPr>
        <xdr:cNvSpPr/>
      </xdr:nvSpPr>
      <xdr:spPr>
        <a:xfrm>
          <a:off x="19494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29" name="直線コネクタ 828">
          <a:extLst>
            <a:ext uri="{FF2B5EF4-FFF2-40B4-BE49-F238E27FC236}">
              <a16:creationId xmlns:a16="http://schemas.microsoft.com/office/drawing/2014/main" id="{00000000-0008-0000-0F00-00003D030000}"/>
            </a:ext>
          </a:extLst>
        </xdr:cNvPr>
        <xdr:cNvCxnSpPr/>
      </xdr:nvCxnSpPr>
      <xdr:spPr>
        <a:xfrm>
          <a:off x="19545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0" name="楕円 829">
          <a:extLst>
            <a:ext uri="{FF2B5EF4-FFF2-40B4-BE49-F238E27FC236}">
              <a16:creationId xmlns:a16="http://schemas.microsoft.com/office/drawing/2014/main" id="{00000000-0008-0000-0F00-00003E030000}"/>
            </a:ext>
          </a:extLst>
        </xdr:cNvPr>
        <xdr:cNvSpPr/>
      </xdr:nvSpPr>
      <xdr:spPr>
        <a:xfrm>
          <a:off x="18605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1" name="直線コネクタ 830">
          <a:extLst>
            <a:ext uri="{FF2B5EF4-FFF2-40B4-BE49-F238E27FC236}">
              <a16:creationId xmlns:a16="http://schemas.microsoft.com/office/drawing/2014/main" id="{00000000-0008-0000-0F00-00003F030000}"/>
            </a:ext>
          </a:extLst>
        </xdr:cNvPr>
        <xdr:cNvCxnSpPr/>
      </xdr:nvCxnSpPr>
      <xdr:spPr>
        <a:xfrm>
          <a:off x="18656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2" name="n_1aveValue【消防施設】&#10;一人当たり面積">
          <a:extLst>
            <a:ext uri="{FF2B5EF4-FFF2-40B4-BE49-F238E27FC236}">
              <a16:creationId xmlns:a16="http://schemas.microsoft.com/office/drawing/2014/main" id="{00000000-0008-0000-0F00-000040030000}"/>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833" name="n_2aveValue【消防施設】&#10;一人当たり面積">
          <a:extLst>
            <a:ext uri="{FF2B5EF4-FFF2-40B4-BE49-F238E27FC236}">
              <a16:creationId xmlns:a16="http://schemas.microsoft.com/office/drawing/2014/main" id="{00000000-0008-0000-0F00-000041030000}"/>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3827</xdr:rowOff>
    </xdr:from>
    <xdr:ext cx="469744" cy="259045"/>
    <xdr:sp macro="" textlink="">
      <xdr:nvSpPr>
        <xdr:cNvPr id="834" name="n_3aveValue【消防施設】&#10;一人当たり面積">
          <a:extLst>
            <a:ext uri="{FF2B5EF4-FFF2-40B4-BE49-F238E27FC236}">
              <a16:creationId xmlns:a16="http://schemas.microsoft.com/office/drawing/2014/main" id="{00000000-0008-0000-0F00-000042030000}"/>
            </a:ext>
          </a:extLst>
        </xdr:cNvPr>
        <xdr:cNvSpPr txBox="1"/>
      </xdr:nvSpPr>
      <xdr:spPr>
        <a:xfrm>
          <a:off x="19310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29227</xdr:rowOff>
    </xdr:from>
    <xdr:ext cx="469744" cy="259045"/>
    <xdr:sp macro="" textlink="">
      <xdr:nvSpPr>
        <xdr:cNvPr id="835" name="n_4aveValue【消防施設】&#10;一人当たり面積">
          <a:extLst>
            <a:ext uri="{FF2B5EF4-FFF2-40B4-BE49-F238E27FC236}">
              <a16:creationId xmlns:a16="http://schemas.microsoft.com/office/drawing/2014/main" id="{00000000-0008-0000-0F00-000043030000}"/>
            </a:ext>
          </a:extLst>
        </xdr:cNvPr>
        <xdr:cNvSpPr txBox="1"/>
      </xdr:nvSpPr>
      <xdr:spPr>
        <a:xfrm>
          <a:off x="18421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6" name="n_1mainValue【消防施設】&#10;一人当たり面積">
          <a:extLst>
            <a:ext uri="{FF2B5EF4-FFF2-40B4-BE49-F238E27FC236}">
              <a16:creationId xmlns:a16="http://schemas.microsoft.com/office/drawing/2014/main" id="{00000000-0008-0000-0F00-000044030000}"/>
            </a:ext>
          </a:extLst>
        </xdr:cNvPr>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7" name="n_2mainValue【消防施設】&#10;一人当たり面積">
          <a:extLst>
            <a:ext uri="{FF2B5EF4-FFF2-40B4-BE49-F238E27FC236}">
              <a16:creationId xmlns:a16="http://schemas.microsoft.com/office/drawing/2014/main" id="{00000000-0008-0000-0F00-000045030000}"/>
            </a:ext>
          </a:extLst>
        </xdr:cNvPr>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8" name="n_3mainValue【消防施設】&#10;一人当たり面積">
          <a:extLst>
            <a:ext uri="{FF2B5EF4-FFF2-40B4-BE49-F238E27FC236}">
              <a16:creationId xmlns:a16="http://schemas.microsoft.com/office/drawing/2014/main" id="{00000000-0008-0000-0F00-000046030000}"/>
            </a:ext>
          </a:extLst>
        </xdr:cNvPr>
        <xdr:cNvSpPr txBox="1"/>
      </xdr:nvSpPr>
      <xdr:spPr>
        <a:xfrm>
          <a:off x="19310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39" name="n_4mainValue【消防施設】&#10;一人当たり面積">
          <a:extLst>
            <a:ext uri="{FF2B5EF4-FFF2-40B4-BE49-F238E27FC236}">
              <a16:creationId xmlns:a16="http://schemas.microsoft.com/office/drawing/2014/main" id="{00000000-0008-0000-0F00-000047030000}"/>
            </a:ext>
          </a:extLst>
        </xdr:cNvPr>
        <xdr:cNvSpPr txBox="1"/>
      </xdr:nvSpPr>
      <xdr:spPr>
        <a:xfrm>
          <a:off x="18421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00000000-0008-0000-0F00-00004803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00000000-0008-0000-0F00-00005003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00000000-0008-0000-0F00-00005103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00000000-0008-0000-0F00-00005203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a:extLst>
            <a:ext uri="{FF2B5EF4-FFF2-40B4-BE49-F238E27FC236}">
              <a16:creationId xmlns:a16="http://schemas.microsoft.com/office/drawing/2014/main" id="{00000000-0008-0000-0F00-00005303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a:extLst>
            <a:ext uri="{FF2B5EF4-FFF2-40B4-BE49-F238E27FC236}">
              <a16:creationId xmlns:a16="http://schemas.microsoft.com/office/drawing/2014/main" id="{00000000-0008-0000-0F00-00005403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a:extLst>
            <a:ext uri="{FF2B5EF4-FFF2-40B4-BE49-F238E27FC236}">
              <a16:creationId xmlns:a16="http://schemas.microsoft.com/office/drawing/2014/main" id="{00000000-0008-0000-0F00-00005503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a:extLst>
            <a:ext uri="{FF2B5EF4-FFF2-40B4-BE49-F238E27FC236}">
              <a16:creationId xmlns:a16="http://schemas.microsoft.com/office/drawing/2014/main" id="{00000000-0008-0000-0F00-00005603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a:extLst>
            <a:ext uri="{FF2B5EF4-FFF2-40B4-BE49-F238E27FC236}">
              <a16:creationId xmlns:a16="http://schemas.microsoft.com/office/drawing/2014/main" id="{00000000-0008-0000-0F00-00005703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a:extLst>
            <a:ext uri="{FF2B5EF4-FFF2-40B4-BE49-F238E27FC236}">
              <a16:creationId xmlns:a16="http://schemas.microsoft.com/office/drawing/2014/main" id="{00000000-0008-0000-0F00-00005803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a:extLst>
            <a:ext uri="{FF2B5EF4-FFF2-40B4-BE49-F238E27FC236}">
              <a16:creationId xmlns:a16="http://schemas.microsoft.com/office/drawing/2014/main" id="{00000000-0008-0000-0F00-00005903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a:extLst>
            <a:ext uri="{FF2B5EF4-FFF2-40B4-BE49-F238E27FC236}">
              <a16:creationId xmlns:a16="http://schemas.microsoft.com/office/drawing/2014/main" id="{00000000-0008-0000-0F00-00005A03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a:extLst>
            <a:ext uri="{FF2B5EF4-FFF2-40B4-BE49-F238E27FC236}">
              <a16:creationId xmlns:a16="http://schemas.microsoft.com/office/drawing/2014/main" id="{00000000-0008-0000-0F00-00005B03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a:extLst>
            <a:ext uri="{FF2B5EF4-FFF2-40B4-BE49-F238E27FC236}">
              <a16:creationId xmlns:a16="http://schemas.microsoft.com/office/drawing/2014/main" id="{00000000-0008-0000-0F00-00005C03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a:extLst>
            <a:ext uri="{FF2B5EF4-FFF2-40B4-BE49-F238E27FC236}">
              <a16:creationId xmlns:a16="http://schemas.microsoft.com/office/drawing/2014/main" id="{00000000-0008-0000-0F00-00005D03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a:extLst>
            <a:ext uri="{FF2B5EF4-FFF2-40B4-BE49-F238E27FC236}">
              <a16:creationId xmlns:a16="http://schemas.microsoft.com/office/drawing/2014/main" id="{00000000-0008-0000-0F00-00005E03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a:extLst>
            <a:ext uri="{FF2B5EF4-FFF2-40B4-BE49-F238E27FC236}">
              <a16:creationId xmlns:a16="http://schemas.microsoft.com/office/drawing/2014/main" id="{00000000-0008-0000-0F00-00005F03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a:extLst>
            <a:ext uri="{FF2B5EF4-FFF2-40B4-BE49-F238E27FC236}">
              <a16:creationId xmlns:a16="http://schemas.microsoft.com/office/drawing/2014/main" id="{00000000-0008-0000-0F00-00006003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107</xdr:row>
      <xdr:rowOff>138249</xdr:rowOff>
    </xdr:to>
    <xdr:cxnSp macro="">
      <xdr:nvCxnSpPr>
        <xdr:cNvPr id="865" name="直線コネクタ 864">
          <a:extLst>
            <a:ext uri="{FF2B5EF4-FFF2-40B4-BE49-F238E27FC236}">
              <a16:creationId xmlns:a16="http://schemas.microsoft.com/office/drawing/2014/main" id="{00000000-0008-0000-0F00-000061030000}"/>
            </a:ext>
          </a:extLst>
        </xdr:cNvPr>
        <xdr:cNvCxnSpPr/>
      </xdr:nvCxnSpPr>
      <xdr:spPr>
        <a:xfrm flipV="1">
          <a:off x="16318864" y="17266920"/>
          <a:ext cx="0" cy="1216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142076</xdr:rowOff>
    </xdr:from>
    <xdr:ext cx="405111" cy="259045"/>
    <xdr:sp macro="" textlink="">
      <xdr:nvSpPr>
        <xdr:cNvPr id="866" name="【庁舎】&#10;有形固定資産減価償却率最小値テキスト">
          <a:extLst>
            <a:ext uri="{FF2B5EF4-FFF2-40B4-BE49-F238E27FC236}">
              <a16:creationId xmlns:a16="http://schemas.microsoft.com/office/drawing/2014/main" id="{00000000-0008-0000-0F00-000062030000}"/>
            </a:ext>
          </a:extLst>
        </xdr:cNvPr>
        <xdr:cNvSpPr txBox="1"/>
      </xdr:nvSpPr>
      <xdr:spPr>
        <a:xfrm>
          <a:off x="16357600" y="1848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138249</xdr:rowOff>
    </xdr:from>
    <xdr:to>
      <xdr:col>86</xdr:col>
      <xdr:colOff>25400</xdr:colOff>
      <xdr:row>107</xdr:row>
      <xdr:rowOff>138249</xdr:rowOff>
    </xdr:to>
    <xdr:cxnSp macro="">
      <xdr:nvCxnSpPr>
        <xdr:cNvPr id="867" name="直線コネクタ 866">
          <a:extLst>
            <a:ext uri="{FF2B5EF4-FFF2-40B4-BE49-F238E27FC236}">
              <a16:creationId xmlns:a16="http://schemas.microsoft.com/office/drawing/2014/main" id="{00000000-0008-0000-0F00-000063030000}"/>
            </a:ext>
          </a:extLst>
        </xdr:cNvPr>
        <xdr:cNvCxnSpPr/>
      </xdr:nvCxnSpPr>
      <xdr:spPr>
        <a:xfrm>
          <a:off x="16230600" y="1848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868" name="【庁舎】&#10;有形固定資産減価償却率最大値テキスト">
          <a:extLst>
            <a:ext uri="{FF2B5EF4-FFF2-40B4-BE49-F238E27FC236}">
              <a16:creationId xmlns:a16="http://schemas.microsoft.com/office/drawing/2014/main" id="{00000000-0008-0000-0F00-000064030000}"/>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869" name="直線コネクタ 868">
          <a:extLst>
            <a:ext uri="{FF2B5EF4-FFF2-40B4-BE49-F238E27FC236}">
              <a16:creationId xmlns:a16="http://schemas.microsoft.com/office/drawing/2014/main" id="{00000000-0008-0000-0F00-000065030000}"/>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72407</xdr:rowOff>
    </xdr:from>
    <xdr:ext cx="405111" cy="259045"/>
    <xdr:sp macro="" textlink="">
      <xdr:nvSpPr>
        <xdr:cNvPr id="870" name="【庁舎】&#10;有形固定資産減価償却率平均値テキスト">
          <a:extLst>
            <a:ext uri="{FF2B5EF4-FFF2-40B4-BE49-F238E27FC236}">
              <a16:creationId xmlns:a16="http://schemas.microsoft.com/office/drawing/2014/main" id="{00000000-0008-0000-0F00-000066030000}"/>
            </a:ext>
          </a:extLst>
        </xdr:cNvPr>
        <xdr:cNvSpPr txBox="1"/>
      </xdr:nvSpPr>
      <xdr:spPr>
        <a:xfrm>
          <a:off x="1635760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871" name="フローチャート: 判断 870">
          <a:extLst>
            <a:ext uri="{FF2B5EF4-FFF2-40B4-BE49-F238E27FC236}">
              <a16:creationId xmlns:a16="http://schemas.microsoft.com/office/drawing/2014/main" id="{00000000-0008-0000-0F00-000067030000}"/>
            </a:ext>
          </a:extLst>
        </xdr:cNvPr>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116839</xdr:rowOff>
    </xdr:from>
    <xdr:to>
      <xdr:col>81</xdr:col>
      <xdr:colOff>101600</xdr:colOff>
      <xdr:row>104</xdr:row>
      <xdr:rowOff>46989</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5430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121738</xdr:rowOff>
    </xdr:from>
    <xdr:to>
      <xdr:col>76</xdr:col>
      <xdr:colOff>165100</xdr:colOff>
      <xdr:row>104</xdr:row>
      <xdr:rowOff>51888</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45415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5806</xdr:rowOff>
    </xdr:from>
    <xdr:to>
      <xdr:col>72</xdr:col>
      <xdr:colOff>38100</xdr:colOff>
      <xdr:row>104</xdr:row>
      <xdr:rowOff>107406</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3652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162561</xdr:rowOff>
    </xdr:from>
    <xdr:to>
      <xdr:col>67</xdr:col>
      <xdr:colOff>101600</xdr:colOff>
      <xdr:row>104</xdr:row>
      <xdr:rowOff>92711</xdr:rowOff>
    </xdr:to>
    <xdr:sp macro="" textlink="">
      <xdr:nvSpPr>
        <xdr:cNvPr id="875" name="フローチャート: 判断 874">
          <a:extLst>
            <a:ext uri="{FF2B5EF4-FFF2-40B4-BE49-F238E27FC236}">
              <a16:creationId xmlns:a16="http://schemas.microsoft.com/office/drawing/2014/main" id="{00000000-0008-0000-0F00-00006B030000}"/>
            </a:ext>
          </a:extLst>
        </xdr:cNvPr>
        <xdr:cNvSpPr/>
      </xdr:nvSpPr>
      <xdr:spPr>
        <a:xfrm>
          <a:off x="12763500" y="1782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00000000-0008-0000-0F00-00006C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F00-000070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152763</xdr:rowOff>
    </xdr:from>
    <xdr:to>
      <xdr:col>85</xdr:col>
      <xdr:colOff>177800</xdr:colOff>
      <xdr:row>102</xdr:row>
      <xdr:rowOff>82913</xdr:rowOff>
    </xdr:to>
    <xdr:sp macro="" textlink="">
      <xdr:nvSpPr>
        <xdr:cNvPr id="881" name="楕円 880">
          <a:extLst>
            <a:ext uri="{FF2B5EF4-FFF2-40B4-BE49-F238E27FC236}">
              <a16:creationId xmlns:a16="http://schemas.microsoft.com/office/drawing/2014/main" id="{00000000-0008-0000-0F00-000071030000}"/>
            </a:ext>
          </a:extLst>
        </xdr:cNvPr>
        <xdr:cNvSpPr/>
      </xdr:nvSpPr>
      <xdr:spPr>
        <a:xfrm>
          <a:off x="16268700" y="17469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4190</xdr:rowOff>
    </xdr:from>
    <xdr:ext cx="405111" cy="259045"/>
    <xdr:sp macro="" textlink="">
      <xdr:nvSpPr>
        <xdr:cNvPr id="882" name="【庁舎】&#10;有形固定資産減価償却率該当値テキスト">
          <a:extLst>
            <a:ext uri="{FF2B5EF4-FFF2-40B4-BE49-F238E27FC236}">
              <a16:creationId xmlns:a16="http://schemas.microsoft.com/office/drawing/2014/main" id="{00000000-0008-0000-0F00-000072030000}"/>
            </a:ext>
          </a:extLst>
        </xdr:cNvPr>
        <xdr:cNvSpPr txBox="1"/>
      </xdr:nvSpPr>
      <xdr:spPr>
        <a:xfrm>
          <a:off x="16357600" y="17320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115207</xdr:rowOff>
    </xdr:from>
    <xdr:to>
      <xdr:col>81</xdr:col>
      <xdr:colOff>101600</xdr:colOff>
      <xdr:row>102</xdr:row>
      <xdr:rowOff>45357</xdr:rowOff>
    </xdr:to>
    <xdr:sp macro="" textlink="">
      <xdr:nvSpPr>
        <xdr:cNvPr id="883" name="楕円 882">
          <a:extLst>
            <a:ext uri="{FF2B5EF4-FFF2-40B4-BE49-F238E27FC236}">
              <a16:creationId xmlns:a16="http://schemas.microsoft.com/office/drawing/2014/main" id="{00000000-0008-0000-0F00-000073030000}"/>
            </a:ext>
          </a:extLst>
        </xdr:cNvPr>
        <xdr:cNvSpPr/>
      </xdr:nvSpPr>
      <xdr:spPr>
        <a:xfrm>
          <a:off x="15430500" y="1743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166007</xdr:rowOff>
    </xdr:from>
    <xdr:to>
      <xdr:col>85</xdr:col>
      <xdr:colOff>127000</xdr:colOff>
      <xdr:row>102</xdr:row>
      <xdr:rowOff>32113</xdr:rowOff>
    </xdr:to>
    <xdr:cxnSp macro="">
      <xdr:nvCxnSpPr>
        <xdr:cNvPr id="884" name="直線コネクタ 883">
          <a:extLst>
            <a:ext uri="{FF2B5EF4-FFF2-40B4-BE49-F238E27FC236}">
              <a16:creationId xmlns:a16="http://schemas.microsoft.com/office/drawing/2014/main" id="{00000000-0008-0000-0F00-000074030000}"/>
            </a:ext>
          </a:extLst>
        </xdr:cNvPr>
        <xdr:cNvCxnSpPr/>
      </xdr:nvCxnSpPr>
      <xdr:spPr>
        <a:xfrm>
          <a:off x="15481300" y="17482457"/>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115207</xdr:rowOff>
    </xdr:from>
    <xdr:to>
      <xdr:col>76</xdr:col>
      <xdr:colOff>165100</xdr:colOff>
      <xdr:row>102</xdr:row>
      <xdr:rowOff>45357</xdr:rowOff>
    </xdr:to>
    <xdr:sp macro="" textlink="">
      <xdr:nvSpPr>
        <xdr:cNvPr id="885" name="楕円 884">
          <a:extLst>
            <a:ext uri="{FF2B5EF4-FFF2-40B4-BE49-F238E27FC236}">
              <a16:creationId xmlns:a16="http://schemas.microsoft.com/office/drawing/2014/main" id="{00000000-0008-0000-0F00-000075030000}"/>
            </a:ext>
          </a:extLst>
        </xdr:cNvPr>
        <xdr:cNvSpPr/>
      </xdr:nvSpPr>
      <xdr:spPr>
        <a:xfrm>
          <a:off x="14541500" y="1743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166007</xdr:rowOff>
    </xdr:from>
    <xdr:to>
      <xdr:col>81</xdr:col>
      <xdr:colOff>50800</xdr:colOff>
      <xdr:row>101</xdr:row>
      <xdr:rowOff>166007</xdr:rowOff>
    </xdr:to>
    <xdr:cxnSp macro="">
      <xdr:nvCxnSpPr>
        <xdr:cNvPr id="886" name="直線コネクタ 885">
          <a:extLst>
            <a:ext uri="{FF2B5EF4-FFF2-40B4-BE49-F238E27FC236}">
              <a16:creationId xmlns:a16="http://schemas.microsoft.com/office/drawing/2014/main" id="{00000000-0008-0000-0F00-000076030000}"/>
            </a:ext>
          </a:extLst>
        </xdr:cNvPr>
        <xdr:cNvCxnSpPr/>
      </xdr:nvCxnSpPr>
      <xdr:spPr>
        <a:xfrm>
          <a:off x="14592300" y="17482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49893</xdr:rowOff>
    </xdr:from>
    <xdr:to>
      <xdr:col>72</xdr:col>
      <xdr:colOff>38100</xdr:colOff>
      <xdr:row>101</xdr:row>
      <xdr:rowOff>151493</xdr:rowOff>
    </xdr:to>
    <xdr:sp macro="" textlink="">
      <xdr:nvSpPr>
        <xdr:cNvPr id="887" name="楕円 886">
          <a:extLst>
            <a:ext uri="{FF2B5EF4-FFF2-40B4-BE49-F238E27FC236}">
              <a16:creationId xmlns:a16="http://schemas.microsoft.com/office/drawing/2014/main" id="{00000000-0008-0000-0F00-000077030000}"/>
            </a:ext>
          </a:extLst>
        </xdr:cNvPr>
        <xdr:cNvSpPr/>
      </xdr:nvSpPr>
      <xdr:spPr>
        <a:xfrm>
          <a:off x="13652500" y="1736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100693</xdr:rowOff>
    </xdr:from>
    <xdr:to>
      <xdr:col>76</xdr:col>
      <xdr:colOff>114300</xdr:colOff>
      <xdr:row>101</xdr:row>
      <xdr:rowOff>166007</xdr:rowOff>
    </xdr:to>
    <xdr:cxnSp macro="">
      <xdr:nvCxnSpPr>
        <xdr:cNvPr id="888" name="直線コネクタ 887">
          <a:extLst>
            <a:ext uri="{FF2B5EF4-FFF2-40B4-BE49-F238E27FC236}">
              <a16:creationId xmlns:a16="http://schemas.microsoft.com/office/drawing/2014/main" id="{00000000-0008-0000-0F00-000078030000}"/>
            </a:ext>
          </a:extLst>
        </xdr:cNvPr>
        <xdr:cNvCxnSpPr/>
      </xdr:nvCxnSpPr>
      <xdr:spPr>
        <a:xfrm>
          <a:off x="13703300" y="174171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17236</xdr:rowOff>
    </xdr:from>
    <xdr:to>
      <xdr:col>67</xdr:col>
      <xdr:colOff>101600</xdr:colOff>
      <xdr:row>101</xdr:row>
      <xdr:rowOff>118836</xdr:rowOff>
    </xdr:to>
    <xdr:sp macro="" textlink="">
      <xdr:nvSpPr>
        <xdr:cNvPr id="889" name="楕円 888">
          <a:extLst>
            <a:ext uri="{FF2B5EF4-FFF2-40B4-BE49-F238E27FC236}">
              <a16:creationId xmlns:a16="http://schemas.microsoft.com/office/drawing/2014/main" id="{00000000-0008-0000-0F00-000079030000}"/>
            </a:ext>
          </a:extLst>
        </xdr:cNvPr>
        <xdr:cNvSpPr/>
      </xdr:nvSpPr>
      <xdr:spPr>
        <a:xfrm>
          <a:off x="12763500" y="173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68036</xdr:rowOff>
    </xdr:from>
    <xdr:to>
      <xdr:col>71</xdr:col>
      <xdr:colOff>177800</xdr:colOff>
      <xdr:row>101</xdr:row>
      <xdr:rowOff>100693</xdr:rowOff>
    </xdr:to>
    <xdr:cxnSp macro="">
      <xdr:nvCxnSpPr>
        <xdr:cNvPr id="890" name="直線コネクタ 889">
          <a:extLst>
            <a:ext uri="{FF2B5EF4-FFF2-40B4-BE49-F238E27FC236}">
              <a16:creationId xmlns:a16="http://schemas.microsoft.com/office/drawing/2014/main" id="{00000000-0008-0000-0F00-00007A030000}"/>
            </a:ext>
          </a:extLst>
        </xdr:cNvPr>
        <xdr:cNvCxnSpPr/>
      </xdr:nvCxnSpPr>
      <xdr:spPr>
        <a:xfrm>
          <a:off x="12814300" y="173844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38116</xdr:rowOff>
    </xdr:from>
    <xdr:ext cx="405111" cy="259045"/>
    <xdr:sp macro="" textlink="">
      <xdr:nvSpPr>
        <xdr:cNvPr id="891" name="n_1aveValue【庁舎】&#10;有形固定資産減価償却率">
          <a:extLst>
            <a:ext uri="{FF2B5EF4-FFF2-40B4-BE49-F238E27FC236}">
              <a16:creationId xmlns:a16="http://schemas.microsoft.com/office/drawing/2014/main" id="{00000000-0008-0000-0F00-00007B030000}"/>
            </a:ext>
          </a:extLst>
        </xdr:cNvPr>
        <xdr:cNvSpPr txBox="1"/>
      </xdr:nvSpPr>
      <xdr:spPr>
        <a:xfrm>
          <a:off x="15266044" y="1786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43015</xdr:rowOff>
    </xdr:from>
    <xdr:ext cx="405111" cy="259045"/>
    <xdr:sp macro="" textlink="">
      <xdr:nvSpPr>
        <xdr:cNvPr id="892" name="n_2aveValue【庁舎】&#10;有形固定資産減価償却率">
          <a:extLst>
            <a:ext uri="{FF2B5EF4-FFF2-40B4-BE49-F238E27FC236}">
              <a16:creationId xmlns:a16="http://schemas.microsoft.com/office/drawing/2014/main" id="{00000000-0008-0000-0F00-00007C030000}"/>
            </a:ext>
          </a:extLst>
        </xdr:cNvPr>
        <xdr:cNvSpPr txBox="1"/>
      </xdr:nvSpPr>
      <xdr:spPr>
        <a:xfrm>
          <a:off x="14389744" y="1787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98533</xdr:rowOff>
    </xdr:from>
    <xdr:ext cx="405111" cy="259045"/>
    <xdr:sp macro="" textlink="">
      <xdr:nvSpPr>
        <xdr:cNvPr id="893" name="n_3aveValue【庁舎】&#10;有形固定資産減価償却率">
          <a:extLst>
            <a:ext uri="{FF2B5EF4-FFF2-40B4-BE49-F238E27FC236}">
              <a16:creationId xmlns:a16="http://schemas.microsoft.com/office/drawing/2014/main" id="{00000000-0008-0000-0F00-00007D030000}"/>
            </a:ext>
          </a:extLst>
        </xdr:cNvPr>
        <xdr:cNvSpPr txBox="1"/>
      </xdr:nvSpPr>
      <xdr:spPr>
        <a:xfrm>
          <a:off x="13500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83838</xdr:rowOff>
    </xdr:from>
    <xdr:ext cx="405111" cy="259045"/>
    <xdr:sp macro="" textlink="">
      <xdr:nvSpPr>
        <xdr:cNvPr id="894" name="n_4aveValue【庁舎】&#10;有形固定資産減価償却率">
          <a:extLst>
            <a:ext uri="{FF2B5EF4-FFF2-40B4-BE49-F238E27FC236}">
              <a16:creationId xmlns:a16="http://schemas.microsoft.com/office/drawing/2014/main" id="{00000000-0008-0000-0F00-00007E030000}"/>
            </a:ext>
          </a:extLst>
        </xdr:cNvPr>
        <xdr:cNvSpPr txBox="1"/>
      </xdr:nvSpPr>
      <xdr:spPr>
        <a:xfrm>
          <a:off x="12611744" y="1791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61884</xdr:rowOff>
    </xdr:from>
    <xdr:ext cx="405111" cy="259045"/>
    <xdr:sp macro="" textlink="">
      <xdr:nvSpPr>
        <xdr:cNvPr id="895" name="n_1mainValue【庁舎】&#10;有形固定資産減価償却率">
          <a:extLst>
            <a:ext uri="{FF2B5EF4-FFF2-40B4-BE49-F238E27FC236}">
              <a16:creationId xmlns:a16="http://schemas.microsoft.com/office/drawing/2014/main" id="{00000000-0008-0000-0F00-00007F030000}"/>
            </a:ext>
          </a:extLst>
        </xdr:cNvPr>
        <xdr:cNvSpPr txBox="1"/>
      </xdr:nvSpPr>
      <xdr:spPr>
        <a:xfrm>
          <a:off x="15266044" y="1720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61884</xdr:rowOff>
    </xdr:from>
    <xdr:ext cx="405111" cy="259045"/>
    <xdr:sp macro="" textlink="">
      <xdr:nvSpPr>
        <xdr:cNvPr id="896" name="n_2mainValue【庁舎】&#10;有形固定資産減価償却率">
          <a:extLst>
            <a:ext uri="{FF2B5EF4-FFF2-40B4-BE49-F238E27FC236}">
              <a16:creationId xmlns:a16="http://schemas.microsoft.com/office/drawing/2014/main" id="{00000000-0008-0000-0F00-000080030000}"/>
            </a:ext>
          </a:extLst>
        </xdr:cNvPr>
        <xdr:cNvSpPr txBox="1"/>
      </xdr:nvSpPr>
      <xdr:spPr>
        <a:xfrm>
          <a:off x="14389744" y="1720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168020</xdr:rowOff>
    </xdr:from>
    <xdr:ext cx="405111" cy="259045"/>
    <xdr:sp macro="" textlink="">
      <xdr:nvSpPr>
        <xdr:cNvPr id="897" name="n_3mainValue【庁舎】&#10;有形固定資産減価償却率">
          <a:extLst>
            <a:ext uri="{FF2B5EF4-FFF2-40B4-BE49-F238E27FC236}">
              <a16:creationId xmlns:a16="http://schemas.microsoft.com/office/drawing/2014/main" id="{00000000-0008-0000-0F00-000081030000}"/>
            </a:ext>
          </a:extLst>
        </xdr:cNvPr>
        <xdr:cNvSpPr txBox="1"/>
      </xdr:nvSpPr>
      <xdr:spPr>
        <a:xfrm>
          <a:off x="135007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135363</xdr:rowOff>
    </xdr:from>
    <xdr:ext cx="405111" cy="259045"/>
    <xdr:sp macro="" textlink="">
      <xdr:nvSpPr>
        <xdr:cNvPr id="898" name="n_4mainValue【庁舎】&#10;有形固定資産減価償却率">
          <a:extLst>
            <a:ext uri="{FF2B5EF4-FFF2-40B4-BE49-F238E27FC236}">
              <a16:creationId xmlns:a16="http://schemas.microsoft.com/office/drawing/2014/main" id="{00000000-0008-0000-0F00-000082030000}"/>
            </a:ext>
          </a:extLst>
        </xdr:cNvPr>
        <xdr:cNvSpPr txBox="1"/>
      </xdr:nvSpPr>
      <xdr:spPr>
        <a:xfrm>
          <a:off x="12611744" y="1710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a:extLst>
            <a:ext uri="{FF2B5EF4-FFF2-40B4-BE49-F238E27FC236}">
              <a16:creationId xmlns:a16="http://schemas.microsoft.com/office/drawing/2014/main" id="{00000000-0008-0000-0F00-000083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a:extLst>
            <a:ext uri="{FF2B5EF4-FFF2-40B4-BE49-F238E27FC236}">
              <a16:creationId xmlns:a16="http://schemas.microsoft.com/office/drawing/2014/main" id="{00000000-0008-0000-0F00-00008A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a:extLst>
            <a:ext uri="{FF2B5EF4-FFF2-40B4-BE49-F238E27FC236}">
              <a16:creationId xmlns:a16="http://schemas.microsoft.com/office/drawing/2014/main" id="{00000000-0008-0000-0F00-00008B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a:extLst>
            <a:ext uri="{FF2B5EF4-FFF2-40B4-BE49-F238E27FC236}">
              <a16:creationId xmlns:a16="http://schemas.microsoft.com/office/drawing/2014/main" id="{00000000-0008-0000-0F00-00008C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0" name="テキスト ボックス 909">
          <a:extLst>
            <a:ext uri="{FF2B5EF4-FFF2-40B4-BE49-F238E27FC236}">
              <a16:creationId xmlns:a16="http://schemas.microsoft.com/office/drawing/2014/main" id="{00000000-0008-0000-0F00-00008E03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1" name="直線コネクタ 910">
          <a:extLst>
            <a:ext uri="{FF2B5EF4-FFF2-40B4-BE49-F238E27FC236}">
              <a16:creationId xmlns:a16="http://schemas.microsoft.com/office/drawing/2014/main" id="{00000000-0008-0000-0F00-00008F03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2" name="テキスト ボックス 911">
          <a:extLst>
            <a:ext uri="{FF2B5EF4-FFF2-40B4-BE49-F238E27FC236}">
              <a16:creationId xmlns:a16="http://schemas.microsoft.com/office/drawing/2014/main" id="{00000000-0008-0000-0F00-00009003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3" name="直線コネクタ 912">
          <a:extLst>
            <a:ext uri="{FF2B5EF4-FFF2-40B4-BE49-F238E27FC236}">
              <a16:creationId xmlns:a16="http://schemas.microsoft.com/office/drawing/2014/main" id="{00000000-0008-0000-0F00-00009103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4" name="テキスト ボックス 913">
          <a:extLst>
            <a:ext uri="{FF2B5EF4-FFF2-40B4-BE49-F238E27FC236}">
              <a16:creationId xmlns:a16="http://schemas.microsoft.com/office/drawing/2014/main" id="{00000000-0008-0000-0F00-00009203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5" name="直線コネクタ 914">
          <a:extLst>
            <a:ext uri="{FF2B5EF4-FFF2-40B4-BE49-F238E27FC236}">
              <a16:creationId xmlns:a16="http://schemas.microsoft.com/office/drawing/2014/main" id="{00000000-0008-0000-0F00-00009303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6" name="テキスト ボックス 915">
          <a:extLst>
            <a:ext uri="{FF2B5EF4-FFF2-40B4-BE49-F238E27FC236}">
              <a16:creationId xmlns:a16="http://schemas.microsoft.com/office/drawing/2014/main" id="{00000000-0008-0000-0F00-00009403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00000000-0008-0000-0F00-000095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00000000-0008-0000-0F00-000096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00000000-0008-0000-0F00-000097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69342</xdr:rowOff>
    </xdr:from>
    <xdr:to>
      <xdr:col>116</xdr:col>
      <xdr:colOff>62864</xdr:colOff>
      <xdr:row>106</xdr:row>
      <xdr:rowOff>140208</xdr:rowOff>
    </xdr:to>
    <xdr:cxnSp macro="">
      <xdr:nvCxnSpPr>
        <xdr:cNvPr id="920" name="直線コネクタ 919">
          <a:extLst>
            <a:ext uri="{FF2B5EF4-FFF2-40B4-BE49-F238E27FC236}">
              <a16:creationId xmlns:a16="http://schemas.microsoft.com/office/drawing/2014/main" id="{00000000-0008-0000-0F00-000098030000}"/>
            </a:ext>
          </a:extLst>
        </xdr:cNvPr>
        <xdr:cNvCxnSpPr/>
      </xdr:nvCxnSpPr>
      <xdr:spPr>
        <a:xfrm flipV="1">
          <a:off x="22160864" y="17385792"/>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1" name="【庁舎】&#10;一人当たり面積最小値テキスト">
          <a:extLst>
            <a:ext uri="{FF2B5EF4-FFF2-40B4-BE49-F238E27FC236}">
              <a16:creationId xmlns:a16="http://schemas.microsoft.com/office/drawing/2014/main" id="{00000000-0008-0000-0F00-000099030000}"/>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2" name="直線コネクタ 921">
          <a:extLst>
            <a:ext uri="{FF2B5EF4-FFF2-40B4-BE49-F238E27FC236}">
              <a16:creationId xmlns:a16="http://schemas.microsoft.com/office/drawing/2014/main" id="{00000000-0008-0000-0F00-00009A030000}"/>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16019</xdr:rowOff>
    </xdr:from>
    <xdr:ext cx="469744" cy="259045"/>
    <xdr:sp macro="" textlink="">
      <xdr:nvSpPr>
        <xdr:cNvPr id="923" name="【庁舎】&#10;一人当たり面積最大値テキスト">
          <a:extLst>
            <a:ext uri="{FF2B5EF4-FFF2-40B4-BE49-F238E27FC236}">
              <a16:creationId xmlns:a16="http://schemas.microsoft.com/office/drawing/2014/main" id="{00000000-0008-0000-0F00-00009B030000}"/>
            </a:ext>
          </a:extLst>
        </xdr:cNvPr>
        <xdr:cNvSpPr txBox="1"/>
      </xdr:nvSpPr>
      <xdr:spPr>
        <a:xfrm>
          <a:off x="22199600" y="1716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69342</xdr:rowOff>
    </xdr:from>
    <xdr:to>
      <xdr:col>116</xdr:col>
      <xdr:colOff>152400</xdr:colOff>
      <xdr:row>101</xdr:row>
      <xdr:rowOff>69342</xdr:rowOff>
    </xdr:to>
    <xdr:cxnSp macro="">
      <xdr:nvCxnSpPr>
        <xdr:cNvPr id="924" name="直線コネクタ 923">
          <a:extLst>
            <a:ext uri="{FF2B5EF4-FFF2-40B4-BE49-F238E27FC236}">
              <a16:creationId xmlns:a16="http://schemas.microsoft.com/office/drawing/2014/main" id="{00000000-0008-0000-0F00-00009C030000}"/>
            </a:ext>
          </a:extLst>
        </xdr:cNvPr>
        <xdr:cNvCxnSpPr/>
      </xdr:nvCxnSpPr>
      <xdr:spPr>
        <a:xfrm>
          <a:off x="22072600" y="1738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93997</xdr:rowOff>
    </xdr:from>
    <xdr:ext cx="469744" cy="259045"/>
    <xdr:sp macro="" textlink="">
      <xdr:nvSpPr>
        <xdr:cNvPr id="925" name="【庁舎】&#10;一人当たり面積平均値テキスト">
          <a:extLst>
            <a:ext uri="{FF2B5EF4-FFF2-40B4-BE49-F238E27FC236}">
              <a16:creationId xmlns:a16="http://schemas.microsoft.com/office/drawing/2014/main" id="{00000000-0008-0000-0F00-00009D030000}"/>
            </a:ext>
          </a:extLst>
        </xdr:cNvPr>
        <xdr:cNvSpPr txBox="1"/>
      </xdr:nvSpPr>
      <xdr:spPr>
        <a:xfrm>
          <a:off x="22199600" y="17753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26" name="フローチャート: 判断 925">
          <a:extLst>
            <a:ext uri="{FF2B5EF4-FFF2-40B4-BE49-F238E27FC236}">
              <a16:creationId xmlns:a16="http://schemas.microsoft.com/office/drawing/2014/main" id="{00000000-0008-0000-0F00-00009E030000}"/>
            </a:ext>
          </a:extLst>
        </xdr:cNvPr>
        <xdr:cNvSpPr/>
      </xdr:nvSpPr>
      <xdr:spPr>
        <a:xfrm>
          <a:off x="221107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75692</xdr:rowOff>
    </xdr:from>
    <xdr:to>
      <xdr:col>112</xdr:col>
      <xdr:colOff>38100</xdr:colOff>
      <xdr:row>105</xdr:row>
      <xdr:rowOff>5842</xdr:rowOff>
    </xdr:to>
    <xdr:sp macro="" textlink="">
      <xdr:nvSpPr>
        <xdr:cNvPr id="927" name="フローチャート: 判断 926">
          <a:extLst>
            <a:ext uri="{FF2B5EF4-FFF2-40B4-BE49-F238E27FC236}">
              <a16:creationId xmlns:a16="http://schemas.microsoft.com/office/drawing/2014/main" id="{00000000-0008-0000-0F00-00009F030000}"/>
            </a:ext>
          </a:extLst>
        </xdr:cNvPr>
        <xdr:cNvSpPr/>
      </xdr:nvSpPr>
      <xdr:spPr>
        <a:xfrm>
          <a:off x="21272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8" name="フローチャート: 判断 927">
          <a:extLst>
            <a:ext uri="{FF2B5EF4-FFF2-40B4-BE49-F238E27FC236}">
              <a16:creationId xmlns:a16="http://schemas.microsoft.com/office/drawing/2014/main" id="{00000000-0008-0000-0F00-0000A0030000}"/>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121413</xdr:rowOff>
    </xdr:from>
    <xdr:to>
      <xdr:col>102</xdr:col>
      <xdr:colOff>165100</xdr:colOff>
      <xdr:row>105</xdr:row>
      <xdr:rowOff>51563</xdr:rowOff>
    </xdr:to>
    <xdr:sp macro="" textlink="">
      <xdr:nvSpPr>
        <xdr:cNvPr id="929" name="フローチャート: 判断 928">
          <a:extLst>
            <a:ext uri="{FF2B5EF4-FFF2-40B4-BE49-F238E27FC236}">
              <a16:creationId xmlns:a16="http://schemas.microsoft.com/office/drawing/2014/main" id="{00000000-0008-0000-0F00-0000A1030000}"/>
            </a:ext>
          </a:extLst>
        </xdr:cNvPr>
        <xdr:cNvSpPr/>
      </xdr:nvSpPr>
      <xdr:spPr>
        <a:xfrm>
          <a:off x="19494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98552</xdr:rowOff>
    </xdr:from>
    <xdr:to>
      <xdr:col>98</xdr:col>
      <xdr:colOff>38100</xdr:colOff>
      <xdr:row>105</xdr:row>
      <xdr:rowOff>28702</xdr:rowOff>
    </xdr:to>
    <xdr:sp macro="" textlink="">
      <xdr:nvSpPr>
        <xdr:cNvPr id="930" name="フローチャート: 判断 929">
          <a:extLst>
            <a:ext uri="{FF2B5EF4-FFF2-40B4-BE49-F238E27FC236}">
              <a16:creationId xmlns:a16="http://schemas.microsoft.com/office/drawing/2014/main" id="{00000000-0008-0000-0F00-0000A2030000}"/>
            </a:ext>
          </a:extLst>
        </xdr:cNvPr>
        <xdr:cNvSpPr/>
      </xdr:nvSpPr>
      <xdr:spPr>
        <a:xfrm>
          <a:off x="186055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00000000-0008-0000-0F00-0000A3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F00-0000A4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F00-0000A5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F00-0000A6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F00-0000A7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71120</xdr:rowOff>
    </xdr:from>
    <xdr:to>
      <xdr:col>116</xdr:col>
      <xdr:colOff>114300</xdr:colOff>
      <xdr:row>105</xdr:row>
      <xdr:rowOff>1270</xdr:rowOff>
    </xdr:to>
    <xdr:sp macro="" textlink="">
      <xdr:nvSpPr>
        <xdr:cNvPr id="936" name="楕円 935">
          <a:extLst>
            <a:ext uri="{FF2B5EF4-FFF2-40B4-BE49-F238E27FC236}">
              <a16:creationId xmlns:a16="http://schemas.microsoft.com/office/drawing/2014/main" id="{00000000-0008-0000-0F00-0000A8030000}"/>
            </a:ext>
          </a:extLst>
        </xdr:cNvPr>
        <xdr:cNvSpPr/>
      </xdr:nvSpPr>
      <xdr:spPr>
        <a:xfrm>
          <a:off x="221107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49547</xdr:rowOff>
    </xdr:from>
    <xdr:ext cx="469744" cy="259045"/>
    <xdr:sp macro="" textlink="">
      <xdr:nvSpPr>
        <xdr:cNvPr id="937" name="【庁舎】&#10;一人当たり面積該当値テキスト">
          <a:extLst>
            <a:ext uri="{FF2B5EF4-FFF2-40B4-BE49-F238E27FC236}">
              <a16:creationId xmlns:a16="http://schemas.microsoft.com/office/drawing/2014/main" id="{00000000-0008-0000-0F00-0000A9030000}"/>
            </a:ext>
          </a:extLst>
        </xdr:cNvPr>
        <xdr:cNvSpPr txBox="1"/>
      </xdr:nvSpPr>
      <xdr:spPr>
        <a:xfrm>
          <a:off x="22199600" y="1788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71120</xdr:rowOff>
    </xdr:from>
    <xdr:to>
      <xdr:col>112</xdr:col>
      <xdr:colOff>38100</xdr:colOff>
      <xdr:row>105</xdr:row>
      <xdr:rowOff>1270</xdr:rowOff>
    </xdr:to>
    <xdr:sp macro="" textlink="">
      <xdr:nvSpPr>
        <xdr:cNvPr id="938" name="楕円 937">
          <a:extLst>
            <a:ext uri="{FF2B5EF4-FFF2-40B4-BE49-F238E27FC236}">
              <a16:creationId xmlns:a16="http://schemas.microsoft.com/office/drawing/2014/main" id="{00000000-0008-0000-0F00-0000AA030000}"/>
            </a:ext>
          </a:extLst>
        </xdr:cNvPr>
        <xdr:cNvSpPr/>
      </xdr:nvSpPr>
      <xdr:spPr>
        <a:xfrm>
          <a:off x="21272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121920</xdr:rowOff>
    </xdr:from>
    <xdr:to>
      <xdr:col>116</xdr:col>
      <xdr:colOff>63500</xdr:colOff>
      <xdr:row>104</xdr:row>
      <xdr:rowOff>121920</xdr:rowOff>
    </xdr:to>
    <xdr:cxnSp macro="">
      <xdr:nvCxnSpPr>
        <xdr:cNvPr id="939" name="直線コネクタ 938">
          <a:extLst>
            <a:ext uri="{FF2B5EF4-FFF2-40B4-BE49-F238E27FC236}">
              <a16:creationId xmlns:a16="http://schemas.microsoft.com/office/drawing/2014/main" id="{00000000-0008-0000-0F00-0000AB030000}"/>
            </a:ext>
          </a:extLst>
        </xdr:cNvPr>
        <xdr:cNvCxnSpPr/>
      </xdr:nvCxnSpPr>
      <xdr:spPr>
        <a:xfrm>
          <a:off x="21323300" y="17952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66548</xdr:rowOff>
    </xdr:from>
    <xdr:to>
      <xdr:col>107</xdr:col>
      <xdr:colOff>101600</xdr:colOff>
      <xdr:row>104</xdr:row>
      <xdr:rowOff>168148</xdr:rowOff>
    </xdr:to>
    <xdr:sp macro="" textlink="">
      <xdr:nvSpPr>
        <xdr:cNvPr id="940" name="楕円 939">
          <a:extLst>
            <a:ext uri="{FF2B5EF4-FFF2-40B4-BE49-F238E27FC236}">
              <a16:creationId xmlns:a16="http://schemas.microsoft.com/office/drawing/2014/main" id="{00000000-0008-0000-0F00-0000AC030000}"/>
            </a:ext>
          </a:extLst>
        </xdr:cNvPr>
        <xdr:cNvSpPr/>
      </xdr:nvSpPr>
      <xdr:spPr>
        <a:xfrm>
          <a:off x="20383500" y="178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117348</xdr:rowOff>
    </xdr:from>
    <xdr:to>
      <xdr:col>111</xdr:col>
      <xdr:colOff>177800</xdr:colOff>
      <xdr:row>104</xdr:row>
      <xdr:rowOff>121920</xdr:rowOff>
    </xdr:to>
    <xdr:cxnSp macro="">
      <xdr:nvCxnSpPr>
        <xdr:cNvPr id="941" name="直線コネクタ 940">
          <a:extLst>
            <a:ext uri="{FF2B5EF4-FFF2-40B4-BE49-F238E27FC236}">
              <a16:creationId xmlns:a16="http://schemas.microsoft.com/office/drawing/2014/main" id="{00000000-0008-0000-0F00-0000AD030000}"/>
            </a:ext>
          </a:extLst>
        </xdr:cNvPr>
        <xdr:cNvCxnSpPr/>
      </xdr:nvCxnSpPr>
      <xdr:spPr>
        <a:xfrm>
          <a:off x="20434300" y="179481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66548</xdr:rowOff>
    </xdr:from>
    <xdr:to>
      <xdr:col>102</xdr:col>
      <xdr:colOff>165100</xdr:colOff>
      <xdr:row>104</xdr:row>
      <xdr:rowOff>168148</xdr:rowOff>
    </xdr:to>
    <xdr:sp macro="" textlink="">
      <xdr:nvSpPr>
        <xdr:cNvPr id="942" name="楕円 941">
          <a:extLst>
            <a:ext uri="{FF2B5EF4-FFF2-40B4-BE49-F238E27FC236}">
              <a16:creationId xmlns:a16="http://schemas.microsoft.com/office/drawing/2014/main" id="{00000000-0008-0000-0F00-0000AE030000}"/>
            </a:ext>
          </a:extLst>
        </xdr:cNvPr>
        <xdr:cNvSpPr/>
      </xdr:nvSpPr>
      <xdr:spPr>
        <a:xfrm>
          <a:off x="19494500" y="178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117348</xdr:rowOff>
    </xdr:from>
    <xdr:to>
      <xdr:col>107</xdr:col>
      <xdr:colOff>50800</xdr:colOff>
      <xdr:row>104</xdr:row>
      <xdr:rowOff>117348</xdr:rowOff>
    </xdr:to>
    <xdr:cxnSp macro="">
      <xdr:nvCxnSpPr>
        <xdr:cNvPr id="943" name="直線コネクタ 942">
          <a:extLst>
            <a:ext uri="{FF2B5EF4-FFF2-40B4-BE49-F238E27FC236}">
              <a16:creationId xmlns:a16="http://schemas.microsoft.com/office/drawing/2014/main" id="{00000000-0008-0000-0F00-0000AF030000}"/>
            </a:ext>
          </a:extLst>
        </xdr:cNvPr>
        <xdr:cNvCxnSpPr/>
      </xdr:nvCxnSpPr>
      <xdr:spPr>
        <a:xfrm>
          <a:off x="19545300" y="179481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44" name="楕円 943">
          <a:extLst>
            <a:ext uri="{FF2B5EF4-FFF2-40B4-BE49-F238E27FC236}">
              <a16:creationId xmlns:a16="http://schemas.microsoft.com/office/drawing/2014/main" id="{00000000-0008-0000-0F00-0000B0030000}"/>
            </a:ext>
          </a:extLst>
        </xdr:cNvPr>
        <xdr:cNvSpPr/>
      </xdr:nvSpPr>
      <xdr:spPr>
        <a:xfrm>
          <a:off x="18605500" y="178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117348</xdr:rowOff>
    </xdr:from>
    <xdr:to>
      <xdr:col>102</xdr:col>
      <xdr:colOff>114300</xdr:colOff>
      <xdr:row>104</xdr:row>
      <xdr:rowOff>117348</xdr:rowOff>
    </xdr:to>
    <xdr:cxnSp macro="">
      <xdr:nvCxnSpPr>
        <xdr:cNvPr id="945" name="直線コネクタ 944">
          <a:extLst>
            <a:ext uri="{FF2B5EF4-FFF2-40B4-BE49-F238E27FC236}">
              <a16:creationId xmlns:a16="http://schemas.microsoft.com/office/drawing/2014/main" id="{00000000-0008-0000-0F00-0000B1030000}"/>
            </a:ext>
          </a:extLst>
        </xdr:cNvPr>
        <xdr:cNvCxnSpPr/>
      </xdr:nvCxnSpPr>
      <xdr:spPr>
        <a:xfrm>
          <a:off x="18656300" y="179481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168419</xdr:rowOff>
    </xdr:from>
    <xdr:ext cx="469744" cy="259045"/>
    <xdr:sp macro="" textlink="">
      <xdr:nvSpPr>
        <xdr:cNvPr id="946" name="n_1aveValue【庁舎】&#10;一人当たり面積">
          <a:extLst>
            <a:ext uri="{FF2B5EF4-FFF2-40B4-BE49-F238E27FC236}">
              <a16:creationId xmlns:a16="http://schemas.microsoft.com/office/drawing/2014/main" id="{00000000-0008-0000-0F00-0000B2030000}"/>
            </a:ext>
          </a:extLst>
        </xdr:cNvPr>
        <xdr:cNvSpPr txBox="1"/>
      </xdr:nvSpPr>
      <xdr:spPr>
        <a:xfrm>
          <a:off x="210757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947" name="n_2aveValue【庁舎】&#10;一人当たり面積">
          <a:extLst>
            <a:ext uri="{FF2B5EF4-FFF2-40B4-BE49-F238E27FC236}">
              <a16:creationId xmlns:a16="http://schemas.microsoft.com/office/drawing/2014/main" id="{00000000-0008-0000-0F00-0000B3030000}"/>
            </a:ext>
          </a:extLst>
        </xdr:cNvPr>
        <xdr:cNvSpPr txBox="1"/>
      </xdr:nvSpPr>
      <xdr:spPr>
        <a:xfrm>
          <a:off x="20199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42690</xdr:rowOff>
    </xdr:from>
    <xdr:ext cx="469744" cy="259045"/>
    <xdr:sp macro="" textlink="">
      <xdr:nvSpPr>
        <xdr:cNvPr id="948" name="n_3aveValue【庁舎】&#10;一人当たり面積">
          <a:extLst>
            <a:ext uri="{FF2B5EF4-FFF2-40B4-BE49-F238E27FC236}">
              <a16:creationId xmlns:a16="http://schemas.microsoft.com/office/drawing/2014/main" id="{00000000-0008-0000-0F00-0000B4030000}"/>
            </a:ext>
          </a:extLst>
        </xdr:cNvPr>
        <xdr:cNvSpPr txBox="1"/>
      </xdr:nvSpPr>
      <xdr:spPr>
        <a:xfrm>
          <a:off x="19310427" y="1804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19829</xdr:rowOff>
    </xdr:from>
    <xdr:ext cx="469744" cy="259045"/>
    <xdr:sp macro="" textlink="">
      <xdr:nvSpPr>
        <xdr:cNvPr id="949" name="n_4aveValue【庁舎】&#10;一人当たり面積">
          <a:extLst>
            <a:ext uri="{FF2B5EF4-FFF2-40B4-BE49-F238E27FC236}">
              <a16:creationId xmlns:a16="http://schemas.microsoft.com/office/drawing/2014/main" id="{00000000-0008-0000-0F00-0000B5030000}"/>
            </a:ext>
          </a:extLst>
        </xdr:cNvPr>
        <xdr:cNvSpPr txBox="1"/>
      </xdr:nvSpPr>
      <xdr:spPr>
        <a:xfrm>
          <a:off x="18421427" y="1802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17797</xdr:rowOff>
    </xdr:from>
    <xdr:ext cx="469744" cy="259045"/>
    <xdr:sp macro="" textlink="">
      <xdr:nvSpPr>
        <xdr:cNvPr id="950" name="n_1mainValue【庁舎】&#10;一人当たり面積">
          <a:extLst>
            <a:ext uri="{FF2B5EF4-FFF2-40B4-BE49-F238E27FC236}">
              <a16:creationId xmlns:a16="http://schemas.microsoft.com/office/drawing/2014/main" id="{00000000-0008-0000-0F00-0000B6030000}"/>
            </a:ext>
          </a:extLst>
        </xdr:cNvPr>
        <xdr:cNvSpPr txBox="1"/>
      </xdr:nvSpPr>
      <xdr:spPr>
        <a:xfrm>
          <a:off x="210757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13225</xdr:rowOff>
    </xdr:from>
    <xdr:ext cx="469744" cy="259045"/>
    <xdr:sp macro="" textlink="">
      <xdr:nvSpPr>
        <xdr:cNvPr id="951" name="n_2mainValue【庁舎】&#10;一人当たり面積">
          <a:extLst>
            <a:ext uri="{FF2B5EF4-FFF2-40B4-BE49-F238E27FC236}">
              <a16:creationId xmlns:a16="http://schemas.microsoft.com/office/drawing/2014/main" id="{00000000-0008-0000-0F00-0000B7030000}"/>
            </a:ext>
          </a:extLst>
        </xdr:cNvPr>
        <xdr:cNvSpPr txBox="1"/>
      </xdr:nvSpPr>
      <xdr:spPr>
        <a:xfrm>
          <a:off x="20199427" y="1767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13225</xdr:rowOff>
    </xdr:from>
    <xdr:ext cx="469744" cy="259045"/>
    <xdr:sp macro="" textlink="">
      <xdr:nvSpPr>
        <xdr:cNvPr id="952" name="n_3mainValue【庁舎】&#10;一人当たり面積">
          <a:extLst>
            <a:ext uri="{FF2B5EF4-FFF2-40B4-BE49-F238E27FC236}">
              <a16:creationId xmlns:a16="http://schemas.microsoft.com/office/drawing/2014/main" id="{00000000-0008-0000-0F00-0000B8030000}"/>
            </a:ext>
          </a:extLst>
        </xdr:cNvPr>
        <xdr:cNvSpPr txBox="1"/>
      </xdr:nvSpPr>
      <xdr:spPr>
        <a:xfrm>
          <a:off x="19310427" y="1767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953" name="n_4mainValue【庁舎】&#10;一人当たり面積">
          <a:extLst>
            <a:ext uri="{FF2B5EF4-FFF2-40B4-BE49-F238E27FC236}">
              <a16:creationId xmlns:a16="http://schemas.microsoft.com/office/drawing/2014/main" id="{00000000-0008-0000-0F00-0000B9030000}"/>
            </a:ext>
          </a:extLst>
        </xdr:cNvPr>
        <xdr:cNvSpPr txBox="1"/>
      </xdr:nvSpPr>
      <xdr:spPr>
        <a:xfrm>
          <a:off x="18421427" y="17672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00000000-0008-0000-0F00-0000BA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00000000-0008-0000-0F00-0000BB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00000000-0008-0000-0F00-0000BC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類似団体内平均値、全国平均、東京都平均全てと比較して、有形固定資産減価償却率が高くなっている施設類型は、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体育館・プール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となっている。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体育館・プール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保健センター・保健所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については、再編個別計画に基づく、施設整備計画策定の取組を進める。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消防施設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については、多数の防火水槽が耐用年数を経過していることから、特に高くなっていると考えられる。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市民会館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については、大規模改修を行うことにより施設の長寿命化を図ったが、既存施設の除却を行わなかったことから、数値の低減が限定的になっていると考えられる。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185,483
180,359
24.36
99,822,037
93,380,930
5,192,307
43,649,799
28,472,563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法人の集積により法人市民税の税収が多いことなどから、類似団体平均より高い水準で推移しており、令和４年度は</a:t>
          </a:r>
          <a:r>
            <a:rPr kumimoji="1" lang="en-US" altLang="ja-JP" sz="1300">
              <a:latin typeface="ＭＳ Ｐゴシック" panose="020B0600070205080204" pitchFamily="50" charset="-128"/>
              <a:ea typeface="ＭＳ Ｐゴシック" panose="020B0600070205080204" pitchFamily="50" charset="-128"/>
            </a:rPr>
            <a:t>0.24</a:t>
          </a:r>
          <a:r>
            <a:rPr kumimoji="1" lang="ja-JP" altLang="en-US" sz="1300">
              <a:latin typeface="ＭＳ Ｐゴシック" panose="020B0600070205080204" pitchFamily="50" charset="-128"/>
              <a:ea typeface="ＭＳ Ｐゴシック" panose="020B0600070205080204" pitchFamily="50" charset="-128"/>
            </a:rPr>
            <a:t>ポイント上回っている。令和４年度は、個人市民税や法人市民税、固定資産税が増となったことことなどから前年度を上回る一般財源を確保することができた。しかし、今後の景気を取り巻く環境は、緩やかな回復が続くことが期待される一方で、海外景気の下振れや物価上昇などによる影響は不確定な要素が多く、法人市民税や個人市民税などに与える影響も懸念されるなど、財源確保に向けた環境は厳しい状況とな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35278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070318"/>
          <a:ext cx="0" cy="135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121655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82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35278</xdr:rowOff>
    </xdr:from>
    <xdr:to>
      <xdr:col>24</xdr:col>
      <xdr:colOff>12700</xdr:colOff>
      <xdr:row>36</xdr:row>
      <xdr:rowOff>35278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0703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134761</xdr:rowOff>
    </xdr:from>
    <xdr:to>
      <xdr:col>23</xdr:col>
      <xdr:colOff>133350</xdr:colOff>
      <xdr:row>38</xdr:row>
      <xdr:rowOff>148167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3752850" y="6505081"/>
          <a:ext cx="762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740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107950</xdr:rowOff>
    </xdr:from>
    <xdr:to>
      <xdr:col>19</xdr:col>
      <xdr:colOff>133350</xdr:colOff>
      <xdr:row>38</xdr:row>
      <xdr:rowOff>148167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478270"/>
          <a:ext cx="8128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49389</xdr:rowOff>
    </xdr:from>
    <xdr:to>
      <xdr:col>19</xdr:col>
      <xdr:colOff>184150</xdr:colOff>
      <xdr:row>40</xdr:row>
      <xdr:rowOff>150989</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75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135766</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841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107950</xdr:rowOff>
    </xdr:from>
    <xdr:to>
      <xdr:col>15</xdr:col>
      <xdr:colOff>82550</xdr:colOff>
      <xdr:row>38</xdr:row>
      <xdr:rowOff>107950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478270"/>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62795</xdr:rowOff>
    </xdr:from>
    <xdr:to>
      <xdr:col>15</xdr:col>
      <xdr:colOff>133350</xdr:colOff>
      <xdr:row>40</xdr:row>
      <xdr:rowOff>164395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76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149172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854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94545</xdr:rowOff>
    </xdr:from>
    <xdr:to>
      <xdr:col>11</xdr:col>
      <xdr:colOff>31750</xdr:colOff>
      <xdr:row>38</xdr:row>
      <xdr:rowOff>107950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464865"/>
          <a:ext cx="79375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89605</xdr:rowOff>
    </xdr:from>
    <xdr:to>
      <xdr:col>11</xdr:col>
      <xdr:colOff>82550</xdr:colOff>
      <xdr:row>41</xdr:row>
      <xdr:rowOff>19755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4532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7952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4532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87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83961</xdr:rowOff>
    </xdr:from>
    <xdr:to>
      <xdr:col>23</xdr:col>
      <xdr:colOff>184150</xdr:colOff>
      <xdr:row>39</xdr:row>
      <xdr:rowOff>14111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4542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100488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303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97367</xdr:rowOff>
    </xdr:from>
    <xdr:to>
      <xdr:col>19</xdr:col>
      <xdr:colOff>184150</xdr:colOff>
      <xdr:row>39</xdr:row>
      <xdr:rowOff>27517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4676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37694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240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57150</xdr:rowOff>
    </xdr:from>
    <xdr:to>
      <xdr:col>15</xdr:col>
      <xdr:colOff>133350</xdr:colOff>
      <xdr:row>38</xdr:row>
      <xdr:rowOff>158750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168927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57150</xdr:rowOff>
    </xdr:from>
    <xdr:to>
      <xdr:col>11</xdr:col>
      <xdr:colOff>82550</xdr:colOff>
      <xdr:row>38</xdr:row>
      <xdr:rowOff>158750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4274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168927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43745</xdr:rowOff>
    </xdr:from>
    <xdr:to>
      <xdr:col>7</xdr:col>
      <xdr:colOff>31750</xdr:colOff>
      <xdr:row>38</xdr:row>
      <xdr:rowOff>145345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4140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155522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19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分子の経常経費充当一般財源等は、人件費や物件費、扶助費、補助費等、公債費、繰出金の減などにより、前年度比</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％の減となった。分母の経常一般財源等は、固定資産税や法人事業税交付金、地方消費税交付金、地方特例交付金の増などにより前年度比</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％の増となった。分子が減となった一方で、分母が増となったことより、経常収支比率は</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％減となった。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143087</xdr:rowOff>
    </xdr:from>
    <xdr:to>
      <xdr:col>23</xdr:col>
      <xdr:colOff>133350</xdr:colOff>
      <xdr:row>66</xdr:row>
      <xdr:rowOff>162983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866207"/>
          <a:ext cx="0" cy="1361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135060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19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162983</xdr:rowOff>
    </xdr:from>
    <xdr:to>
      <xdr:col>24</xdr:col>
      <xdr:colOff>12700</xdr:colOff>
      <xdr:row>66</xdr:row>
      <xdr:rowOff>162983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272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58014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1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143087</xdr:rowOff>
    </xdr:from>
    <xdr:to>
      <xdr:col>24</xdr:col>
      <xdr:colOff>12700</xdr:colOff>
      <xdr:row>58</xdr:row>
      <xdr:rowOff>143087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8662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52070</xdr:rowOff>
    </xdr:from>
    <xdr:to>
      <xdr:col>23</xdr:col>
      <xdr:colOff>133350</xdr:colOff>
      <xdr:row>61</xdr:row>
      <xdr:rowOff>79163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752850" y="9942830"/>
          <a:ext cx="762000" cy="362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59707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2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48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79163</xdr:rowOff>
    </xdr:from>
    <xdr:to>
      <xdr:col>19</xdr:col>
      <xdr:colOff>133350</xdr:colOff>
      <xdr:row>61</xdr:row>
      <xdr:rowOff>159596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305203"/>
          <a:ext cx="8128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459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152417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546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159596</xdr:rowOff>
    </xdr:from>
    <xdr:to>
      <xdr:col>15</xdr:col>
      <xdr:colOff>82550</xdr:colOff>
      <xdr:row>63</xdr:row>
      <xdr:rowOff>74083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385636"/>
          <a:ext cx="812800" cy="249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36830</xdr:rowOff>
    </xdr:from>
    <xdr:to>
      <xdr:col>15</xdr:col>
      <xdr:colOff>133350</xdr:colOff>
      <xdr:row>64</xdr:row>
      <xdr:rowOff>138430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123207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52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74083</xdr:rowOff>
    </xdr:from>
    <xdr:to>
      <xdr:col>11</xdr:col>
      <xdr:colOff>31750</xdr:colOff>
      <xdr:row>63</xdr:row>
      <xdr:rowOff>82127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333500" y="10635403"/>
          <a:ext cx="79375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818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868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1270</xdr:rowOff>
    </xdr:from>
    <xdr:to>
      <xdr:col>23</xdr:col>
      <xdr:colOff>184150</xdr:colOff>
      <xdr:row>59</xdr:row>
      <xdr:rowOff>102870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989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93997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28363</xdr:rowOff>
    </xdr:from>
    <xdr:to>
      <xdr:col>19</xdr:col>
      <xdr:colOff>184150</xdr:colOff>
      <xdr:row>61</xdr:row>
      <xdr:rowOff>129963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254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140140</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030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108796</xdr:rowOff>
    </xdr:from>
    <xdr:to>
      <xdr:col>15</xdr:col>
      <xdr:colOff>133350</xdr:colOff>
      <xdr:row>62</xdr:row>
      <xdr:rowOff>38946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3348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49123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10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23283</xdr:rowOff>
    </xdr:from>
    <xdr:to>
      <xdr:col>11</xdr:col>
      <xdr:colOff>82550</xdr:colOff>
      <xdr:row>63</xdr:row>
      <xdr:rowOff>124883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58460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135060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361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31327</xdr:rowOff>
    </xdr:from>
    <xdr:to>
      <xdr:col>7</xdr:col>
      <xdr:colOff>31750</xdr:colOff>
      <xdr:row>63</xdr:row>
      <xdr:rowOff>132927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59264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143104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36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[143,463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11,563</a:t>
          </a:r>
          <a:r>
            <a:rPr kumimoji="1" lang="ja-JP" altLang="en-US" sz="1300">
              <a:latin typeface="ＭＳ Ｐゴシック" panose="020B0600070205080204" pitchFamily="50" charset="-128"/>
              <a:ea typeface="ＭＳ Ｐゴシック" panose="020B0600070205080204" pitchFamily="50" charset="-128"/>
            </a:rPr>
            <a:t>円上回っている。</a:t>
          </a:r>
        </a:p>
        <a:p>
          <a:r>
            <a:rPr kumimoji="1" lang="ja-JP" altLang="en-US" sz="1300">
              <a:latin typeface="ＭＳ Ｐゴシック" panose="020B0600070205080204" pitchFamily="50" charset="-128"/>
              <a:ea typeface="ＭＳ Ｐゴシック" panose="020B0600070205080204" pitchFamily="50" charset="-128"/>
            </a:rPr>
            <a:t>　人件費については、共済組合負担金などが増額となった一方、退職手当や時間外勤務手当などが減額となった。今後も行政経営計画に基づき、適正な定員管理を推進する。</a:t>
          </a:r>
        </a:p>
        <a:p>
          <a:r>
            <a:rPr kumimoji="1" lang="ja-JP" altLang="en-US" sz="1300">
              <a:latin typeface="ＭＳ Ｐゴシック" panose="020B0600070205080204" pitchFamily="50" charset="-128"/>
              <a:ea typeface="ＭＳ Ｐゴシック" panose="020B0600070205080204" pitchFamily="50" charset="-128"/>
            </a:rPr>
            <a:t>　物件費は、生活応援キャンペーン事業運営に係る委託料や電気料、住民情報システム共同利用サービス利用料などの増により増額となった。今後も、委託契約の複数年化や仕様の見直し等により、経常的な経費の見直しに取り組み、抑制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152485</xdr:rowOff>
    </xdr:from>
    <xdr:to>
      <xdr:col>23</xdr:col>
      <xdr:colOff>133350</xdr:colOff>
      <xdr:row>88</xdr:row>
      <xdr:rowOff>131159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514850" y="13563685"/>
          <a:ext cx="0" cy="13197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103236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4584700" y="14855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131159</xdr:rowOff>
    </xdr:from>
    <xdr:to>
      <xdr:col>24</xdr:col>
      <xdr:colOff>12700</xdr:colOff>
      <xdr:row>88</xdr:row>
      <xdr:rowOff>131159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48834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67412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4584700" y="1331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152485</xdr:rowOff>
    </xdr:from>
    <xdr:to>
      <xdr:col>24</xdr:col>
      <xdr:colOff>12700</xdr:colOff>
      <xdr:row>80</xdr:row>
      <xdr:rowOff>152485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3563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91920</xdr:rowOff>
    </xdr:from>
    <xdr:to>
      <xdr:col>23</xdr:col>
      <xdr:colOff>133350</xdr:colOff>
      <xdr:row>84</xdr:row>
      <xdr:rowOff>115568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752850" y="14173680"/>
          <a:ext cx="762000" cy="23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97736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4584700" y="13844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81209</xdr:rowOff>
    </xdr:from>
    <xdr:to>
      <xdr:col>23</xdr:col>
      <xdr:colOff>184150</xdr:colOff>
      <xdr:row>84</xdr:row>
      <xdr:rowOff>11359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464050" y="139953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60021</xdr:rowOff>
    </xdr:from>
    <xdr:to>
      <xdr:col>19</xdr:col>
      <xdr:colOff>133350</xdr:colOff>
      <xdr:row>84</xdr:row>
      <xdr:rowOff>91920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940050" y="13974141"/>
          <a:ext cx="812800" cy="19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26073</xdr:rowOff>
    </xdr:from>
    <xdr:to>
      <xdr:col>19</xdr:col>
      <xdr:colOff>184150</xdr:colOff>
      <xdr:row>83</xdr:row>
      <xdr:rowOff>127673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702050" y="13940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137850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409950" y="13716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5474</xdr:rowOff>
    </xdr:from>
    <xdr:to>
      <xdr:col>15</xdr:col>
      <xdr:colOff>82550</xdr:colOff>
      <xdr:row>83</xdr:row>
      <xdr:rowOff>60021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127250" y="13919594"/>
          <a:ext cx="812800" cy="5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68669</xdr:rowOff>
    </xdr:from>
    <xdr:to>
      <xdr:col>15</xdr:col>
      <xdr:colOff>133350</xdr:colOff>
      <xdr:row>82</xdr:row>
      <xdr:rowOff>170269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889250" y="1381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8996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597150" y="13587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148290</xdr:rowOff>
    </xdr:from>
    <xdr:to>
      <xdr:col>11</xdr:col>
      <xdr:colOff>31750</xdr:colOff>
      <xdr:row>83</xdr:row>
      <xdr:rowOff>5474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333500" y="13894770"/>
          <a:ext cx="793750" cy="2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126265</xdr:rowOff>
    </xdr:from>
    <xdr:to>
      <xdr:col>11</xdr:col>
      <xdr:colOff>82550</xdr:colOff>
      <xdr:row>82</xdr:row>
      <xdr:rowOff>56415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095500" y="1370510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66592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784350" y="1347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81221</xdr:rowOff>
    </xdr:from>
    <xdr:to>
      <xdr:col>7</xdr:col>
      <xdr:colOff>31750</xdr:colOff>
      <xdr:row>82</xdr:row>
      <xdr:rowOff>11371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282700" y="1366006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21548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971550" y="13432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64768</xdr:rowOff>
    </xdr:from>
    <xdr:to>
      <xdr:col>23</xdr:col>
      <xdr:colOff>184150</xdr:colOff>
      <xdr:row>84</xdr:row>
      <xdr:rowOff>166368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464050" y="1414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36845</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4584700" y="1411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41120</xdr:rowOff>
    </xdr:from>
    <xdr:to>
      <xdr:col>19</xdr:col>
      <xdr:colOff>184150</xdr:colOff>
      <xdr:row>84</xdr:row>
      <xdr:rowOff>142720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702050" y="1412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127497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409950" y="14209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9221</xdr:rowOff>
    </xdr:from>
    <xdr:to>
      <xdr:col>15</xdr:col>
      <xdr:colOff>133350</xdr:colOff>
      <xdr:row>83</xdr:row>
      <xdr:rowOff>110821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889250" y="13923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95598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597150" y="14009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126124</xdr:rowOff>
    </xdr:from>
    <xdr:to>
      <xdr:col>11</xdr:col>
      <xdr:colOff>82550</xdr:colOff>
      <xdr:row>83</xdr:row>
      <xdr:rowOff>56274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095500" y="1387260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41051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784350" y="1395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97490</xdr:rowOff>
    </xdr:from>
    <xdr:to>
      <xdr:col>7</xdr:col>
      <xdr:colOff>31750</xdr:colOff>
      <xdr:row>83</xdr:row>
      <xdr:rowOff>27640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282700" y="1384397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12417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971550" y="1392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新規採用者及び前年度定年退職者が例年よりも多かったことが指数の減少に寄与した一方で、国では人数割合の大きい層で、立川市では少人数の層の変動が指数の増加に寄与したため全体で微増したが、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以下を保っている。</a:t>
          </a:r>
        </a:p>
        <a:p>
          <a:r>
            <a:rPr kumimoji="1" lang="ja-JP" altLang="en-US" sz="1300">
              <a:latin typeface="ＭＳ Ｐゴシック" panose="020B0600070205080204" pitchFamily="50" charset="-128"/>
              <a:ea typeface="ＭＳ Ｐゴシック" panose="020B0600070205080204" pitchFamily="50" charset="-128"/>
            </a:rPr>
            <a:t>　今後も国や他団体等の動向を踏まえ、必要に応じて給料及び各手当の見直し・適正化に努める。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73031"/>
          <a:ext cx="0" cy="1276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4921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49495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42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7303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93134</xdr:rowOff>
    </xdr:from>
    <xdr:to>
      <xdr:col>81</xdr:col>
      <xdr:colOff>44450</xdr:colOff>
      <xdr:row>83</xdr:row>
      <xdr:rowOff>113241</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712950" y="14007254"/>
          <a:ext cx="762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84261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166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19394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93134</xdr:rowOff>
    </xdr:from>
    <xdr:to>
      <xdr:col>77</xdr:col>
      <xdr:colOff>44450</xdr:colOff>
      <xdr:row>83</xdr:row>
      <xdr:rowOff>113241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903960" y="14007254"/>
          <a:ext cx="80899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132291</xdr:rowOff>
    </xdr:from>
    <xdr:to>
      <xdr:col>77</xdr:col>
      <xdr:colOff>95250</xdr:colOff>
      <xdr:row>85</xdr:row>
      <xdr:rowOff>62441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21405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47218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42966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113241</xdr:rowOff>
    </xdr:from>
    <xdr:to>
      <xdr:col>72</xdr:col>
      <xdr:colOff>203200</xdr:colOff>
      <xdr:row>84</xdr:row>
      <xdr:rowOff>102659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106400" y="14027361"/>
          <a:ext cx="797560" cy="157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423416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431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102659</xdr:rowOff>
    </xdr:from>
    <xdr:to>
      <xdr:col>68</xdr:col>
      <xdr:colOff>152400</xdr:colOff>
      <xdr:row>85</xdr:row>
      <xdr:rowOff>11641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2293600" y="14184419"/>
          <a:ext cx="812800" cy="76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1059</xdr:rowOff>
    </xdr:from>
    <xdr:to>
      <xdr:col>68</xdr:col>
      <xdr:colOff>203200</xdr:colOff>
      <xdr:row>85</xdr:row>
      <xdr:rowOff>102659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425045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87436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4336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3308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441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62441</xdr:rowOff>
    </xdr:from>
    <xdr:to>
      <xdr:col>81</xdr:col>
      <xdr:colOff>95250</xdr:colOff>
      <xdr:row>83</xdr:row>
      <xdr:rowOff>164041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397656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78968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3825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42334</xdr:rowOff>
    </xdr:from>
    <xdr:to>
      <xdr:col>77</xdr:col>
      <xdr:colOff>95250</xdr:colOff>
      <xdr:row>83</xdr:row>
      <xdr:rowOff>143934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395645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154111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3732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62441</xdr:rowOff>
    </xdr:from>
    <xdr:to>
      <xdr:col>73</xdr:col>
      <xdr:colOff>44450</xdr:colOff>
      <xdr:row>83</xdr:row>
      <xdr:rowOff>164041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39765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2768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3749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51859</xdr:rowOff>
    </xdr:from>
    <xdr:to>
      <xdr:col>68</xdr:col>
      <xdr:colOff>203200</xdr:colOff>
      <xdr:row>84</xdr:row>
      <xdr:rowOff>153459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13361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163636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3910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132291</xdr:rowOff>
    </xdr:from>
    <xdr:to>
      <xdr:col>64</xdr:col>
      <xdr:colOff>152400</xdr:colOff>
      <xdr:row>85</xdr:row>
      <xdr:rowOff>62441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2140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72618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398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指定管理者制度の導入や</a:t>
          </a:r>
          <a:r>
            <a:rPr kumimoji="1" lang="en-US" altLang="ja-JP" sz="1300">
              <a:latin typeface="ＭＳ Ｐゴシック" panose="020B0600070205080204" pitchFamily="50" charset="-128"/>
              <a:ea typeface="ＭＳ Ｐゴシック" panose="020B0600070205080204" pitchFamily="50" charset="-128"/>
            </a:rPr>
            <a:t>PFI</a:t>
          </a:r>
          <a:r>
            <a:rPr kumimoji="1" lang="ja-JP" altLang="en-US" sz="1300">
              <a:latin typeface="ＭＳ Ｐゴシック" panose="020B0600070205080204" pitchFamily="50" charset="-128"/>
              <a:ea typeface="ＭＳ Ｐゴシック" panose="020B0600070205080204" pitchFamily="50" charset="-128"/>
            </a:rPr>
            <a:t>方式による調理場の運営、保育園の民営化など多様な</a:t>
          </a:r>
          <a:r>
            <a:rPr kumimoji="1" lang="en-US" altLang="ja-JP" sz="1300">
              <a:latin typeface="ＭＳ Ｐゴシック" panose="020B0600070205080204" pitchFamily="50" charset="-128"/>
              <a:ea typeface="ＭＳ Ｐゴシック" panose="020B0600070205080204" pitchFamily="50" charset="-128"/>
            </a:rPr>
            <a:t>PPP</a:t>
          </a:r>
          <a:r>
            <a:rPr kumimoji="1" lang="ja-JP" altLang="en-US" sz="1300">
              <a:latin typeface="ＭＳ Ｐゴシック" panose="020B0600070205080204" pitchFamily="50" charset="-128"/>
              <a:ea typeface="ＭＳ Ｐゴシック" panose="020B0600070205080204" pitchFamily="50" charset="-128"/>
            </a:rPr>
            <a:t>手法の導入により、適正な定員管理に取り組んできた。特に、介護認定・調査の民間委託化のさらなる推進などによる減員をしたものの、個人番号カードの交付促進やゼロカーボンの推進など新たな行政需要による対応のため増員を図った。引き続き「第２次行政経営計画」に基づき経営資源（ひと・モノ・おかね・情報）を最大限活用していく取組を進めるとともに、適正なサービス水準と最適なサービス提供手法の検討を行い、職員定数の適正化を図っ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21046</xdr:rowOff>
    </xdr:from>
    <xdr:to>
      <xdr:col>81</xdr:col>
      <xdr:colOff>44450</xdr:colOff>
      <xdr:row>67</xdr:row>
      <xdr:rowOff>114481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5474950" y="9911806"/>
          <a:ext cx="0" cy="14345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86558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5563850" y="1131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114481</xdr:rowOff>
    </xdr:from>
    <xdr:to>
      <xdr:col>81</xdr:col>
      <xdr:colOff>133350</xdr:colOff>
      <xdr:row>67</xdr:row>
      <xdr:rowOff>114481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113463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107423</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556385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21046</xdr:rowOff>
    </xdr:from>
    <xdr:to>
      <xdr:col>81</xdr:col>
      <xdr:colOff>133350</xdr:colOff>
      <xdr:row>59</xdr:row>
      <xdr:rowOff>21046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99118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49530</xdr:rowOff>
    </xdr:from>
    <xdr:to>
      <xdr:col>81</xdr:col>
      <xdr:colOff>44450</xdr:colOff>
      <xdr:row>60</xdr:row>
      <xdr:rowOff>80554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712950" y="10107930"/>
          <a:ext cx="762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106153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5563850" y="1033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134076</xdr:rowOff>
    </xdr:from>
    <xdr:to>
      <xdr:col>81</xdr:col>
      <xdr:colOff>95250</xdr:colOff>
      <xdr:row>62</xdr:row>
      <xdr:rowOff>64226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427960" y="1036011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49530</xdr:rowOff>
    </xdr:from>
    <xdr:to>
      <xdr:col>77</xdr:col>
      <xdr:colOff>44450</xdr:colOff>
      <xdr:row>60</xdr:row>
      <xdr:rowOff>56424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903960" y="10107930"/>
          <a:ext cx="80899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123734</xdr:rowOff>
    </xdr:from>
    <xdr:to>
      <xdr:col>77</xdr:col>
      <xdr:colOff>95250</xdr:colOff>
      <xdr:row>62</xdr:row>
      <xdr:rowOff>53884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665960" y="1034977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38661</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370050" y="10432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56424</xdr:rowOff>
    </xdr:from>
    <xdr:to>
      <xdr:col>72</xdr:col>
      <xdr:colOff>203200</xdr:colOff>
      <xdr:row>60</xdr:row>
      <xdr:rowOff>94343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3106400" y="10114824"/>
          <a:ext cx="79756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868400" y="1035322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557250" y="10435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87449</xdr:rowOff>
    </xdr:from>
    <xdr:to>
      <xdr:col>68</xdr:col>
      <xdr:colOff>152400</xdr:colOff>
      <xdr:row>60</xdr:row>
      <xdr:rowOff>94343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2293600" y="10145849"/>
          <a:ext cx="8128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130628</xdr:rowOff>
    </xdr:from>
    <xdr:to>
      <xdr:col>68</xdr:col>
      <xdr:colOff>203200</xdr:colOff>
      <xdr:row>62</xdr:row>
      <xdr:rowOff>60778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055600" y="1035666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45555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2763500" y="1043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120287</xdr:rowOff>
    </xdr:from>
    <xdr:to>
      <xdr:col>64</xdr:col>
      <xdr:colOff>152400</xdr:colOff>
      <xdr:row>62</xdr:row>
      <xdr:rowOff>50437</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2242800" y="103463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35214</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1950700" y="10428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29754</xdr:rowOff>
    </xdr:from>
    <xdr:to>
      <xdr:col>81</xdr:col>
      <xdr:colOff>95250</xdr:colOff>
      <xdr:row>60</xdr:row>
      <xdr:rowOff>131354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427960" y="1008815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46281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5563850" y="993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170180</xdr:rowOff>
    </xdr:from>
    <xdr:to>
      <xdr:col>77</xdr:col>
      <xdr:colOff>95250</xdr:colOff>
      <xdr:row>60</xdr:row>
      <xdr:rowOff>100330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665960" y="1006094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110507</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370050" y="9833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5624</xdr:rowOff>
    </xdr:from>
    <xdr:to>
      <xdr:col>73</xdr:col>
      <xdr:colOff>44450</xdr:colOff>
      <xdr:row>60</xdr:row>
      <xdr:rowOff>107224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868400" y="1006402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117401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557250" y="984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43543</xdr:rowOff>
    </xdr:from>
    <xdr:to>
      <xdr:col>68</xdr:col>
      <xdr:colOff>203200</xdr:colOff>
      <xdr:row>60</xdr:row>
      <xdr:rowOff>145143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055600" y="1010194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155320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2763500" y="9878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36649</xdr:rowOff>
    </xdr:from>
    <xdr:to>
      <xdr:col>64</xdr:col>
      <xdr:colOff>152400</xdr:colOff>
      <xdr:row>60</xdr:row>
      <xdr:rowOff>138249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2242800" y="1009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148426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1950700" y="9871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令和４年度は単年度の比率は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ポイント増加、３ヵ年平均である本比率は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ポイント増加となっている。新たな市債の発行を当該年度の元利償還額以下に抑制してきたことにより、令和４年度も類似団体平均を</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ポイント下回っているが、今後、老朽化が著しい公共施設を改修し、長寿命化を図っていく必要があるため、将来世代の負担を考慮しながら、市債の有効に活用に努める。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19957</xdr:rowOff>
    </xdr:from>
    <xdr:to>
      <xdr:col>81</xdr:col>
      <xdr:colOff>44450</xdr:colOff>
      <xdr:row>44</xdr:row>
      <xdr:rowOff>153609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054997"/>
          <a:ext cx="0" cy="14747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125686</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0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153609</xdr:rowOff>
    </xdr:from>
    <xdr:to>
      <xdr:col>81</xdr:col>
      <xdr:colOff>133350</xdr:colOff>
      <xdr:row>44</xdr:row>
      <xdr:rowOff>153609</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297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106334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806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19957</xdr:rowOff>
    </xdr:from>
    <xdr:to>
      <xdr:col>81</xdr:col>
      <xdr:colOff>133350</xdr:colOff>
      <xdr:row>36</xdr:row>
      <xdr:rowOff>19957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0549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159657</xdr:rowOff>
    </xdr:from>
    <xdr:to>
      <xdr:col>81</xdr:col>
      <xdr:colOff>44450</xdr:colOff>
      <xdr:row>38</xdr:row>
      <xdr:rowOff>171148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529977"/>
          <a:ext cx="762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116312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6542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159657</xdr:rowOff>
    </xdr:from>
    <xdr:to>
      <xdr:col>77</xdr:col>
      <xdr:colOff>44450</xdr:colOff>
      <xdr:row>38</xdr:row>
      <xdr:rowOff>159657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903960" y="6529977"/>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68219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764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159657</xdr:rowOff>
    </xdr:from>
    <xdr:to>
      <xdr:col>72</xdr:col>
      <xdr:colOff>203200</xdr:colOff>
      <xdr:row>39</xdr:row>
      <xdr:rowOff>57150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106400" y="6529977"/>
          <a:ext cx="797560" cy="6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121255</xdr:rowOff>
    </xdr:from>
    <xdr:to>
      <xdr:col>73</xdr:col>
      <xdr:colOff>44450</xdr:colOff>
      <xdr:row>40</xdr:row>
      <xdr:rowOff>51405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65921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36182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74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103112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2293600" y="6595110"/>
          <a:ext cx="8128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132745</xdr:rowOff>
    </xdr:from>
    <xdr:to>
      <xdr:col>68</xdr:col>
      <xdr:colOff>203200</xdr:colOff>
      <xdr:row>40</xdr:row>
      <xdr:rowOff>62895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67070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47672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6707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753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120348</xdr:rowOff>
    </xdr:from>
    <xdr:to>
      <xdr:col>81</xdr:col>
      <xdr:colOff>95250</xdr:colOff>
      <xdr:row>39</xdr:row>
      <xdr:rowOff>50498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49066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136875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33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108857</xdr:rowOff>
    </xdr:from>
    <xdr:to>
      <xdr:col>77</xdr:col>
      <xdr:colOff>95250</xdr:colOff>
      <xdr:row>39</xdr:row>
      <xdr:rowOff>39007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47917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49184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251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108857</xdr:rowOff>
    </xdr:from>
    <xdr:to>
      <xdr:col>73</xdr:col>
      <xdr:colOff>44450</xdr:colOff>
      <xdr:row>39</xdr:row>
      <xdr:rowOff>39007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47917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49184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251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54431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32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52312</xdr:rowOff>
    </xdr:from>
    <xdr:to>
      <xdr:col>64</xdr:col>
      <xdr:colOff>152400</xdr:colOff>
      <xdr:row>39</xdr:row>
      <xdr:rowOff>153912</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59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164089</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36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将来負担比率は引き続きマイナス（△</a:t>
          </a:r>
          <a:r>
            <a:rPr kumimoji="1" lang="en-US" altLang="ja-JP" sz="1300">
              <a:latin typeface="ＭＳ Ｐゴシック" panose="020B0600070205080204" pitchFamily="50" charset="-128"/>
              <a:ea typeface="ＭＳ Ｐゴシック" panose="020B0600070205080204" pitchFamily="50" charset="-128"/>
            </a:rPr>
            <a:t>43.9</a:t>
          </a:r>
          <a:r>
            <a:rPr kumimoji="1" lang="ja-JP" altLang="en-US" sz="1300">
              <a:latin typeface="ＭＳ Ｐゴシック" panose="020B0600070205080204" pitchFamily="50" charset="-128"/>
              <a:ea typeface="ＭＳ Ｐゴシック" panose="020B0600070205080204" pitchFamily="50" charset="-128"/>
            </a:rPr>
            <a:t>％）となり、類似団体平均を大きく下回っている。これは、新たな市債の発行を当該年度の元金償還額以下に抑制することで、将来負担比率の対象となる一般会計及び下水道事業会計の地方債現在高の減少に努めてきたことなどによる。今後、老朽化した施設の改修を進める必要があるため、将来世代の負担を考慮しながら、市債を有効に活用していくなど、歳入の規模に見合ったバランスの取れた予算編成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120106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474950" y="2263684"/>
          <a:ext cx="0" cy="1544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92183</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5563850" y="3780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120106</xdr:rowOff>
    </xdr:from>
    <xdr:to>
      <xdr:col>81</xdr:col>
      <xdr:colOff>133350</xdr:colOff>
      <xdr:row>22</xdr:row>
      <xdr:rowOff>120106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3808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7365</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5563850" y="21866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35288</xdr:rowOff>
    </xdr:from>
    <xdr:to>
      <xdr:col>81</xdr:col>
      <xdr:colOff>95250</xdr:colOff>
      <xdr:row>13</xdr:row>
      <xdr:rowOff>136888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427960" y="221460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119743</xdr:rowOff>
    </xdr:from>
    <xdr:to>
      <xdr:col>77</xdr:col>
      <xdr:colOff>95250</xdr:colOff>
      <xdr:row>14</xdr:row>
      <xdr:rowOff>49893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665960" y="229906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60070</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370050" y="2071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155938</xdr:rowOff>
    </xdr:from>
    <xdr:to>
      <xdr:col>73</xdr:col>
      <xdr:colOff>44450</xdr:colOff>
      <xdr:row>14</xdr:row>
      <xdr:rowOff>86088</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868400" y="233525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96265</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557250" y="210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55154</xdr:rowOff>
    </xdr:from>
    <xdr:to>
      <xdr:col>68</xdr:col>
      <xdr:colOff>203200</xdr:colOff>
      <xdr:row>14</xdr:row>
      <xdr:rowOff>156754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055600" y="240211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166931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2763500" y="217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70666</xdr:rowOff>
    </xdr:from>
    <xdr:to>
      <xdr:col>64</xdr:col>
      <xdr:colOff>152400</xdr:colOff>
      <xdr:row>15</xdr:row>
      <xdr:rowOff>816</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2242800" y="24176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10993</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1950700" y="219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185,483
180,359
24.36
99,822,037
93,380,930
5,192,307
43,649,799
28,472,563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適正な定員管理による職員数の減少などにより減少傾向が続いてきたが、令和４年度の人件費については、共済組合負担金などが増額となった一方、退職手当や時間外勤務手当の減額などにより、前年度比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％の減となった。依然、類似団体平均との比較では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ポイント下回っているが、行政経営計画に基づき、民間活力の活用や事務事業の見直しなどを進める。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40</xdr:row>
      <xdr:rowOff>165100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137177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165100</xdr:rowOff>
    </xdr:from>
    <xdr:to>
      <xdr:col>24</xdr:col>
      <xdr:colOff>114300</xdr:colOff>
      <xdr:row>40</xdr:row>
      <xdr:rowOff>165100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2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16510</xdr:rowOff>
    </xdr:from>
    <xdr:to>
      <xdr:col>24</xdr:col>
      <xdr:colOff>25400</xdr:colOff>
      <xdr:row>35</xdr:row>
      <xdr:rowOff>138430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01726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42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138430</xdr:rowOff>
    </xdr:from>
    <xdr:to>
      <xdr:col>19</xdr:col>
      <xdr:colOff>187325</xdr:colOff>
      <xdr:row>36</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391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3810</xdr:rowOff>
    </xdr:from>
    <xdr:to>
      <xdr:col>20</xdr:col>
      <xdr:colOff>38100</xdr:colOff>
      <xdr:row>37</xdr:row>
      <xdr:rowOff>105410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90187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3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153670</xdr:rowOff>
    </xdr:from>
    <xdr:to>
      <xdr:col>15</xdr:col>
      <xdr:colOff>98425</xdr:colOff>
      <xdr:row>36</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544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102870</xdr:rowOff>
    </xdr:from>
    <xdr:to>
      <xdr:col>15</xdr:col>
      <xdr:colOff>149225</xdr:colOff>
      <xdr:row>38</xdr:row>
      <xdr:rowOff>33020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146050</xdr:rowOff>
    </xdr:from>
    <xdr:to>
      <xdr:col>11</xdr:col>
      <xdr:colOff>9525</xdr:colOff>
      <xdr:row>35</xdr:row>
      <xdr:rowOff>153670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146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137160</xdr:rowOff>
    </xdr:from>
    <xdr:to>
      <xdr:col>24</xdr:col>
      <xdr:colOff>76200</xdr:colOff>
      <xdr:row>35</xdr:row>
      <xdr:rowOff>67310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6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153687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87630</xdr:rowOff>
    </xdr:from>
    <xdr:to>
      <xdr:col>20</xdr:col>
      <xdr:colOff>38100</xdr:colOff>
      <xdr:row>36</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27957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57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102870</xdr:rowOff>
    </xdr:from>
    <xdr:to>
      <xdr:col>11</xdr:col>
      <xdr:colOff>60325</xdr:colOff>
      <xdr:row>36</xdr:row>
      <xdr:rowOff>33020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43197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95250</xdr:rowOff>
    </xdr:from>
    <xdr:to>
      <xdr:col>6</xdr:col>
      <xdr:colOff>171450</xdr:colOff>
      <xdr:row>36</xdr:row>
      <xdr:rowOff>25400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35577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増加傾向にあり、令和４年度は類似団体平均を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増加の要因は、効率的な施設管理を行うため、指定管理者制度の導入拡大など、業務の民間委託を進めてきたことのほか、令和４年度は生活応援キャンペーン事業運営に係る委託料や電気料、住民情報システム共同利用サービス利用料などの増である。委託契約の複数年化などにより、施設の維持管理にかかる経常的な経費の見直しに取り組むことで、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64135</xdr:rowOff>
    </xdr:from>
    <xdr:to>
      <xdr:col>82</xdr:col>
      <xdr:colOff>107950</xdr:colOff>
      <xdr:row>21</xdr:row>
      <xdr:rowOff>46990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6443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150512</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7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64135</xdr:rowOff>
    </xdr:from>
    <xdr:to>
      <xdr:col>82</xdr:col>
      <xdr:colOff>196850</xdr:colOff>
      <xdr:row>14</xdr:row>
      <xdr:rowOff>64135</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64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132715</xdr:rowOff>
    </xdr:from>
    <xdr:to>
      <xdr:col>82</xdr:col>
      <xdr:colOff>107950</xdr:colOff>
      <xdr:row>17</xdr:row>
      <xdr:rowOff>138430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5671800" y="304736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132732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04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116205</xdr:rowOff>
    </xdr:from>
    <xdr:to>
      <xdr:col>82</xdr:col>
      <xdr:colOff>158750</xdr:colOff>
      <xdr:row>17</xdr:row>
      <xdr:rowOff>46355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115570</xdr:rowOff>
    </xdr:from>
    <xdr:to>
      <xdr:col>78</xdr:col>
      <xdr:colOff>69850</xdr:colOff>
      <xdr:row>17</xdr:row>
      <xdr:rowOff>138430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3030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47625</xdr:rowOff>
    </xdr:from>
    <xdr:to>
      <xdr:col>78</xdr:col>
      <xdr:colOff>120650</xdr:colOff>
      <xdr:row>16</xdr:row>
      <xdr:rowOff>149225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159402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59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69850</xdr:rowOff>
    </xdr:from>
    <xdr:to>
      <xdr:col>73</xdr:col>
      <xdr:colOff>180975</xdr:colOff>
      <xdr:row>17</xdr:row>
      <xdr:rowOff>115570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984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53340</xdr:rowOff>
    </xdr:from>
    <xdr:to>
      <xdr:col>74</xdr:col>
      <xdr:colOff>31750</xdr:colOff>
      <xdr:row>16</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69850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984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70485</xdr:rowOff>
    </xdr:from>
    <xdr:to>
      <xdr:col>69</xdr:col>
      <xdr:colOff>142875</xdr:colOff>
      <xdr:row>17</xdr:row>
      <xdr:rowOff>635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8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10812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582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165117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81915</xdr:rowOff>
    </xdr:from>
    <xdr:to>
      <xdr:col>82</xdr:col>
      <xdr:colOff>158750</xdr:colOff>
      <xdr:row>18</xdr:row>
      <xdr:rowOff>12065</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99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53992</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968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64770</xdr:rowOff>
    </xdr:from>
    <xdr:to>
      <xdr:col>74</xdr:col>
      <xdr:colOff>31750</xdr:colOff>
      <xdr:row>17</xdr:row>
      <xdr:rowOff>166370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19050</xdr:rowOff>
    </xdr:from>
    <xdr:to>
      <xdr:col>69</xdr:col>
      <xdr:colOff>142875</xdr:colOff>
      <xdr:row>17</xdr:row>
      <xdr:rowOff>120650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ポイント上回っている。生活扶助費を始めとした生活保護費や児童手当の減により前年度に比べて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引き続き事務事業評価に基づいた事業の見直しなどにより扶助費の抑制に取り組む。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37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50800</xdr:rowOff>
    </xdr:from>
    <xdr:to>
      <xdr:col>24</xdr:col>
      <xdr:colOff>25400</xdr:colOff>
      <xdr:row>60</xdr:row>
      <xdr:rowOff>12700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994900"/>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92727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76200</xdr:rowOff>
    </xdr:from>
    <xdr:to>
      <xdr:col>24</xdr:col>
      <xdr:colOff>76200</xdr:colOff>
      <xdr:row>58</xdr:row>
      <xdr:rowOff>6350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12700</xdr:rowOff>
    </xdr:from>
    <xdr:to>
      <xdr:col>19</xdr:col>
      <xdr:colOff>187325</xdr:colOff>
      <xdr:row>60</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10299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0</xdr:rowOff>
    </xdr:from>
    <xdr:to>
      <xdr:col>20</xdr:col>
      <xdr:colOff>38100</xdr:colOff>
      <xdr:row>57</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111777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54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69850</xdr:rowOff>
    </xdr:from>
    <xdr:to>
      <xdr:col>15</xdr:col>
      <xdr:colOff>98425</xdr:colOff>
      <xdr:row>62</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103568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114300</xdr:rowOff>
    </xdr:from>
    <xdr:to>
      <xdr:col>15</xdr:col>
      <xdr:colOff>149225</xdr:colOff>
      <xdr:row>58</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54627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69850</xdr:rowOff>
    </xdr:from>
    <xdr:to>
      <xdr:col>11</xdr:col>
      <xdr:colOff>9525</xdr:colOff>
      <xdr:row>62</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528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76200</xdr:rowOff>
    </xdr:from>
    <xdr:to>
      <xdr:col>11</xdr:col>
      <xdr:colOff>60325</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0</xdr:rowOff>
    </xdr:from>
    <xdr:to>
      <xdr:col>24</xdr:col>
      <xdr:colOff>76200</xdr:colOff>
      <xdr:row>58</xdr:row>
      <xdr:rowOff>101600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143527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133350</xdr:rowOff>
    </xdr:from>
    <xdr:to>
      <xdr:col>20</xdr:col>
      <xdr:colOff>38100</xdr:colOff>
      <xdr:row>60</xdr:row>
      <xdr:rowOff>63500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48277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19050</xdr:rowOff>
    </xdr:from>
    <xdr:to>
      <xdr:col>15</xdr:col>
      <xdr:colOff>149225</xdr:colOff>
      <xdr:row>60</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105427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133350</xdr:rowOff>
    </xdr:from>
    <xdr:to>
      <xdr:col>11</xdr:col>
      <xdr:colOff>60325</xdr:colOff>
      <xdr:row>62</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62</xdr:row>
      <xdr:rowOff>48277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67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19050</xdr:rowOff>
    </xdr:from>
    <xdr:to>
      <xdr:col>6</xdr:col>
      <xdr:colOff>171450</xdr:colOff>
      <xdr:row>61</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105427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ポイント下回った。介護保険事業への繰出金は減となったものの、国民健康保険事業、後期高齢者医療事業への繰出金がそれぞれ増となり、繰出金は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億円増となった。引き続き、医療費の適正化と、医療費給付費に見合った保険料の見直しに取り組む。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139700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55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54627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139700</xdr:rowOff>
    </xdr:from>
    <xdr:to>
      <xdr:col>82</xdr:col>
      <xdr:colOff>196850</xdr:colOff>
      <xdr:row>52</xdr:row>
      <xdr:rowOff>139700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5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63500</xdr:rowOff>
    </xdr:from>
    <xdr:to>
      <xdr:col>82</xdr:col>
      <xdr:colOff>107950</xdr:colOff>
      <xdr:row>56</xdr:row>
      <xdr:rowOff>114300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6647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114300</xdr:rowOff>
    </xdr:from>
    <xdr:to>
      <xdr:col>78</xdr:col>
      <xdr:colOff>69850</xdr:colOff>
      <xdr:row>56</xdr:row>
      <xdr:rowOff>152400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715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31750</xdr:rowOff>
    </xdr:from>
    <xdr:to>
      <xdr:col>78</xdr:col>
      <xdr:colOff>120650</xdr:colOff>
      <xdr:row>57</xdr:row>
      <xdr:rowOff>133350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118127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89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152400</xdr:rowOff>
    </xdr:from>
    <xdr:to>
      <xdr:col>73</xdr:col>
      <xdr:colOff>180975</xdr:colOff>
      <xdr:row>59</xdr:row>
      <xdr:rowOff>107950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9753600"/>
          <a:ext cx="889000" cy="469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73677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31750</xdr:rowOff>
    </xdr:from>
    <xdr:to>
      <xdr:col>69</xdr:col>
      <xdr:colOff>92075</xdr:colOff>
      <xdr:row>59</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10147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12700</xdr:rowOff>
    </xdr:from>
    <xdr:to>
      <xdr:col>82</xdr:col>
      <xdr:colOff>158750</xdr:colOff>
      <xdr:row>56</xdr:row>
      <xdr:rowOff>114300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29227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63500</xdr:rowOff>
    </xdr:from>
    <xdr:to>
      <xdr:col>78</xdr:col>
      <xdr:colOff>120650</xdr:colOff>
      <xdr:row>56</xdr:row>
      <xdr:rowOff>165100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3827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433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101600</xdr:rowOff>
    </xdr:from>
    <xdr:to>
      <xdr:col>74</xdr:col>
      <xdr:colOff>31750</xdr:colOff>
      <xdr:row>57</xdr:row>
      <xdr:rowOff>31750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41927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57150</xdr:rowOff>
    </xdr:from>
    <xdr:to>
      <xdr:col>69</xdr:col>
      <xdr:colOff>142875</xdr:colOff>
      <xdr:row>59</xdr:row>
      <xdr:rowOff>158750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令和４年度は、東京消防庁に係る委託料や地方公共団体情報システム機構への交付金などの減により前年度に比べて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ポイントの減となった。類似団体平均を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市民活動の支援や新たな政策課題に対応するため補助金の新設等は必要と考える一方で、既存の補助金の徹底的な見直しを引き続き行う。</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26307</xdr:rowOff>
    </xdr:from>
    <xdr:to>
      <xdr:col>82</xdr:col>
      <xdr:colOff>107950</xdr:colOff>
      <xdr:row>41</xdr:row>
      <xdr:rowOff>135165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4157"/>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107242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135165</xdr:rowOff>
    </xdr:from>
    <xdr:to>
      <xdr:col>82</xdr:col>
      <xdr:colOff>196850</xdr:colOff>
      <xdr:row>41</xdr:row>
      <xdr:rowOff>135165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112684</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26307</xdr:rowOff>
    </xdr:from>
    <xdr:to>
      <xdr:col>82</xdr:col>
      <xdr:colOff>196850</xdr:colOff>
      <xdr:row>33</xdr:row>
      <xdr:rowOff>26307</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165100</xdr:rowOff>
    </xdr:from>
    <xdr:to>
      <xdr:col>82</xdr:col>
      <xdr:colOff>107950</xdr:colOff>
      <xdr:row>37</xdr:row>
      <xdr:rowOff>69850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3373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69850</xdr:rowOff>
    </xdr:from>
    <xdr:to>
      <xdr:col>78</xdr:col>
      <xdr:colOff>69850</xdr:colOff>
      <xdr:row>37</xdr:row>
      <xdr:rowOff>80736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4135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59872</xdr:rowOff>
    </xdr:from>
    <xdr:to>
      <xdr:col>78</xdr:col>
      <xdr:colOff>120650</xdr:colOff>
      <xdr:row>36</xdr:row>
      <xdr:rowOff>161472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199</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00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107950</xdr:rowOff>
    </xdr:from>
    <xdr:to>
      <xdr:col>73</xdr:col>
      <xdr:colOff>180975</xdr:colOff>
      <xdr:row>37</xdr:row>
      <xdr:rowOff>80736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108700"/>
          <a:ext cx="889000" cy="31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81643</xdr:rowOff>
    </xdr:from>
    <xdr:to>
      <xdr:col>74</xdr:col>
      <xdr:colOff>31750</xdr:colOff>
      <xdr:row>37</xdr:row>
      <xdr:rowOff>11793</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21970</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107950</xdr:rowOff>
    </xdr:from>
    <xdr:to>
      <xdr:col>69</xdr:col>
      <xdr:colOff>92075</xdr:colOff>
      <xdr:row>35</xdr:row>
      <xdr:rowOff>151493</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1087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48986</xdr:rowOff>
    </xdr:from>
    <xdr:to>
      <xdr:col>69</xdr:col>
      <xdr:colOff>142875</xdr:colOff>
      <xdr:row>36</xdr:row>
      <xdr:rowOff>150586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135363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30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38100</xdr:rowOff>
    </xdr:from>
    <xdr:to>
      <xdr:col>65</xdr:col>
      <xdr:colOff>53975</xdr:colOff>
      <xdr:row>36</xdr:row>
      <xdr:rowOff>139700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124477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114300</xdr:rowOff>
    </xdr:from>
    <xdr:to>
      <xdr:col>82</xdr:col>
      <xdr:colOff>158750</xdr:colOff>
      <xdr:row>37</xdr:row>
      <xdr:rowOff>44450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86377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19050</xdr:rowOff>
    </xdr:from>
    <xdr:to>
      <xdr:col>78</xdr:col>
      <xdr:colOff>120650</xdr:colOff>
      <xdr:row>37</xdr:row>
      <xdr:rowOff>120650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29936</xdr:rowOff>
    </xdr:from>
    <xdr:to>
      <xdr:col>74</xdr:col>
      <xdr:colOff>31750</xdr:colOff>
      <xdr:row>37</xdr:row>
      <xdr:rowOff>131536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37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116312</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45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57150</xdr:rowOff>
    </xdr:from>
    <xdr:to>
      <xdr:col>69</xdr:col>
      <xdr:colOff>142875</xdr:colOff>
      <xdr:row>35</xdr:row>
      <xdr:rowOff>158750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100693</xdr:rowOff>
    </xdr:from>
    <xdr:to>
      <xdr:col>65</xdr:col>
      <xdr:colOff>53975</xdr:colOff>
      <xdr:row>36</xdr:row>
      <xdr:rowOff>30843</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10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41020</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これは財政構造の健全化のため、新たな市債の発行を当該年度の元金償還額以下にするルールに基づき地方債を活用してきたことによるものだが、今後、老朽化した施設の改修を進めるなか、将来世代の負担を考慮しながら、市債の有効に活用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141696</xdr:rowOff>
    </xdr:from>
    <xdr:to>
      <xdr:col>24</xdr:col>
      <xdr:colOff>25400</xdr:colOff>
      <xdr:row>81</xdr:row>
      <xdr:rowOff>43724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5754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15801</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903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43724</xdr:rowOff>
    </xdr:from>
    <xdr:to>
      <xdr:col>24</xdr:col>
      <xdr:colOff>114300</xdr:colOff>
      <xdr:row>81</xdr:row>
      <xdr:rowOff>43724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931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56623</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401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141696</xdr:rowOff>
    </xdr:from>
    <xdr:to>
      <xdr:col>24</xdr:col>
      <xdr:colOff>114300</xdr:colOff>
      <xdr:row>73</xdr:row>
      <xdr:rowOff>141696</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5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166188</xdr:rowOff>
    </xdr:from>
    <xdr:to>
      <xdr:col>24</xdr:col>
      <xdr:colOff>25400</xdr:colOff>
      <xdr:row>75</xdr:row>
      <xdr:rowOff>7801</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85348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7801</xdr:rowOff>
    </xdr:from>
    <xdr:to>
      <xdr:col>19</xdr:col>
      <xdr:colOff>187325</xdr:colOff>
      <xdr:row>75</xdr:row>
      <xdr:rowOff>14333</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86655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14333</xdr:rowOff>
    </xdr:from>
    <xdr:to>
      <xdr:col>15</xdr:col>
      <xdr:colOff>98425</xdr:colOff>
      <xdr:row>75</xdr:row>
      <xdr:rowOff>151493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873083"/>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151493</xdr:rowOff>
    </xdr:from>
    <xdr:to>
      <xdr:col>11</xdr:col>
      <xdr:colOff>9525</xdr:colOff>
      <xdr:row>76</xdr:row>
      <xdr:rowOff>45357</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0102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58238</xdr:rowOff>
    </xdr:from>
    <xdr:to>
      <xdr:col>11</xdr:col>
      <xdr:colOff>60325</xdr:colOff>
      <xdr:row>77</xdr:row>
      <xdr:rowOff>159838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144615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144615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115388</xdr:rowOff>
    </xdr:from>
    <xdr:to>
      <xdr:col>24</xdr:col>
      <xdr:colOff>76200</xdr:colOff>
      <xdr:row>75</xdr:row>
      <xdr:rowOff>45538</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80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131915</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64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128451</xdr:rowOff>
    </xdr:from>
    <xdr:to>
      <xdr:col>20</xdr:col>
      <xdr:colOff>38100</xdr:colOff>
      <xdr:row>75</xdr:row>
      <xdr:rowOff>58601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68778</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584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134983</xdr:rowOff>
    </xdr:from>
    <xdr:to>
      <xdr:col>15</xdr:col>
      <xdr:colOff>149225</xdr:colOff>
      <xdr:row>75</xdr:row>
      <xdr:rowOff>65133</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8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75310</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59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100693</xdr:rowOff>
    </xdr:from>
    <xdr:to>
      <xdr:col>11</xdr:col>
      <xdr:colOff>60325</xdr:colOff>
      <xdr:row>76</xdr:row>
      <xdr:rowOff>30843</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41020</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166007</xdr:rowOff>
    </xdr:from>
    <xdr:to>
      <xdr:col>6</xdr:col>
      <xdr:colOff>171450</xdr:colOff>
      <xdr:row>76</xdr:row>
      <xdr:rowOff>96157</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106334</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79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令和４年度は類似団体平均を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た。行政経営計画に基づき、自主財源の確保、経常的経費の縮減、適正な定員管理を推進するほか、行政サービスに対する受益者負担についても、他市との均衡を図りながら適正化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12700</xdr:rowOff>
    </xdr:from>
    <xdr:to>
      <xdr:col>82</xdr:col>
      <xdr:colOff>107950</xdr:colOff>
      <xdr:row>80</xdr:row>
      <xdr:rowOff>154214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3571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126291</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42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154214</xdr:rowOff>
    </xdr:from>
    <xdr:to>
      <xdr:col>82</xdr:col>
      <xdr:colOff>196850</xdr:colOff>
      <xdr:row>80</xdr:row>
      <xdr:rowOff>154214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70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99077</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10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12700</xdr:rowOff>
    </xdr:from>
    <xdr:to>
      <xdr:col>82</xdr:col>
      <xdr:colOff>196850</xdr:colOff>
      <xdr:row>72</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35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42635</xdr:rowOff>
    </xdr:from>
    <xdr:to>
      <xdr:col>82</xdr:col>
      <xdr:colOff>107950</xdr:colOff>
      <xdr:row>78</xdr:row>
      <xdr:rowOff>7257</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2901385"/>
          <a:ext cx="838200" cy="47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45556</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247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73479</xdr:rowOff>
    </xdr:from>
    <xdr:to>
      <xdr:col>82</xdr:col>
      <xdr:colOff>158750</xdr:colOff>
      <xdr:row>78</xdr:row>
      <xdr:rowOff>3629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7257</xdr:rowOff>
    </xdr:from>
    <xdr:to>
      <xdr:col>78</xdr:col>
      <xdr:colOff>69850</xdr:colOff>
      <xdr:row>78</xdr:row>
      <xdr:rowOff>105229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3803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155121</xdr:rowOff>
    </xdr:from>
    <xdr:to>
      <xdr:col>78</xdr:col>
      <xdr:colOff>120650</xdr:colOff>
      <xdr:row>76</xdr:row>
      <xdr:rowOff>85271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95449</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2782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105229</xdr:rowOff>
    </xdr:from>
    <xdr:to>
      <xdr:col>73</xdr:col>
      <xdr:colOff>180975</xdr:colOff>
      <xdr:row>79</xdr:row>
      <xdr:rowOff>53521</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478329"/>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160564</xdr:rowOff>
    </xdr:from>
    <xdr:to>
      <xdr:col>74</xdr:col>
      <xdr:colOff>31750</xdr:colOff>
      <xdr:row>78</xdr:row>
      <xdr:rowOff>90714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100891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127000</xdr:rowOff>
    </xdr:from>
    <xdr:to>
      <xdr:col>69</xdr:col>
      <xdr:colOff>92075</xdr:colOff>
      <xdr:row>79</xdr:row>
      <xdr:rowOff>53521</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500100"/>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32657</xdr:rowOff>
    </xdr:from>
    <xdr:to>
      <xdr:col>69</xdr:col>
      <xdr:colOff>142875</xdr:colOff>
      <xdr:row>78</xdr:row>
      <xdr:rowOff>134257</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144434</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117021</xdr:rowOff>
    </xdr:from>
    <xdr:to>
      <xdr:col>65</xdr:col>
      <xdr:colOff>53975</xdr:colOff>
      <xdr:row>78</xdr:row>
      <xdr:rowOff>47171</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57348</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08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163285</xdr:rowOff>
    </xdr:from>
    <xdr:to>
      <xdr:col>82</xdr:col>
      <xdr:colOff>158750</xdr:colOff>
      <xdr:row>75</xdr:row>
      <xdr:rowOff>93435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285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8362</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269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127907</xdr:rowOff>
    </xdr:from>
    <xdr:to>
      <xdr:col>78</xdr:col>
      <xdr:colOff>120650</xdr:colOff>
      <xdr:row>78</xdr:row>
      <xdr:rowOff>58057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42834</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41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54429</xdr:rowOff>
    </xdr:from>
    <xdr:to>
      <xdr:col>74</xdr:col>
      <xdr:colOff>31750</xdr:colOff>
      <xdr:row>78</xdr:row>
      <xdr:rowOff>156029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4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140806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51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2721</xdr:rowOff>
    </xdr:from>
    <xdr:to>
      <xdr:col>69</xdr:col>
      <xdr:colOff>142875</xdr:colOff>
      <xdr:row>79</xdr:row>
      <xdr:rowOff>104321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89098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63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76200</xdr:rowOff>
    </xdr:from>
    <xdr:to>
      <xdr:col>65</xdr:col>
      <xdr:colOff>53975</xdr:colOff>
      <xdr:row>79</xdr:row>
      <xdr:rowOff>6350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162577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13805</xdr:rowOff>
    </xdr:from>
    <xdr:to>
      <xdr:col>29</xdr:col>
      <xdr:colOff>127000</xdr:colOff>
      <xdr:row>20</xdr:row>
      <xdr:rowOff>83299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90280"/>
          <a:ext cx="0" cy="12696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55376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83299</xdr:rowOff>
    </xdr:from>
    <xdr:to>
      <xdr:col>30</xdr:col>
      <xdr:colOff>25400</xdr:colOff>
      <xdr:row>20</xdr:row>
      <xdr:rowOff>83299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5992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100182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3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13805</xdr:rowOff>
    </xdr:from>
    <xdr:to>
      <xdr:col>30</xdr:col>
      <xdr:colOff>25400</xdr:colOff>
      <xdr:row>13</xdr:row>
      <xdr:rowOff>13805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90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38303</xdr:rowOff>
    </xdr:from>
    <xdr:to>
      <xdr:col>29</xdr:col>
      <xdr:colOff>127000</xdr:colOff>
      <xdr:row>18</xdr:row>
      <xdr:rowOff>39599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72028"/>
          <a:ext cx="647700" cy="1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37749</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285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21222</xdr:rowOff>
    </xdr:from>
    <xdr:to>
      <xdr:col>29</xdr:col>
      <xdr:colOff>177800</xdr:colOff>
      <xdr:row>17</xdr:row>
      <xdr:rowOff>122822</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39599</xdr:rowOff>
    </xdr:from>
    <xdr:to>
      <xdr:col>26</xdr:col>
      <xdr:colOff>50800</xdr:colOff>
      <xdr:row>18</xdr:row>
      <xdr:rowOff>57163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73324"/>
          <a:ext cx="698500" cy="17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38176</xdr:rowOff>
    </xdr:from>
    <xdr:to>
      <xdr:col>26</xdr:col>
      <xdr:colOff>101600</xdr:colOff>
      <xdr:row>17</xdr:row>
      <xdr:rowOff>139776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149953</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693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41008</xdr:rowOff>
    </xdr:from>
    <xdr:to>
      <xdr:col>22</xdr:col>
      <xdr:colOff>114300</xdr:colOff>
      <xdr:row>18</xdr:row>
      <xdr:rowOff>57163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74733"/>
          <a:ext cx="698500" cy="161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47815</xdr:rowOff>
    </xdr:from>
    <xdr:to>
      <xdr:col>22</xdr:col>
      <xdr:colOff>165100</xdr:colOff>
      <xdr:row>17</xdr:row>
      <xdr:rowOff>149415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159592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78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41008</xdr:rowOff>
    </xdr:from>
    <xdr:to>
      <xdr:col>18</xdr:col>
      <xdr:colOff>177800</xdr:colOff>
      <xdr:row>18</xdr:row>
      <xdr:rowOff>90538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74733"/>
          <a:ext cx="698500" cy="495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91973</xdr:rowOff>
    </xdr:from>
    <xdr:to>
      <xdr:col>19</xdr:col>
      <xdr:colOff>38100</xdr:colOff>
      <xdr:row>18</xdr:row>
      <xdr:rowOff>22123</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32300</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2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116091</xdr:rowOff>
    </xdr:from>
    <xdr:to>
      <xdr:col>15</xdr:col>
      <xdr:colOff>101600</xdr:colOff>
      <xdr:row>18</xdr:row>
      <xdr:rowOff>46241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783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56418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47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158953</xdr:rowOff>
    </xdr:from>
    <xdr:to>
      <xdr:col>29</xdr:col>
      <xdr:colOff>177800</xdr:colOff>
      <xdr:row>18</xdr:row>
      <xdr:rowOff>89103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21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131030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9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160249</xdr:rowOff>
    </xdr:from>
    <xdr:to>
      <xdr:col>26</xdr:col>
      <xdr:colOff>101600</xdr:colOff>
      <xdr:row>18</xdr:row>
      <xdr:rowOff>90399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22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75176</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08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6363</xdr:rowOff>
    </xdr:from>
    <xdr:to>
      <xdr:col>22</xdr:col>
      <xdr:colOff>165100</xdr:colOff>
      <xdr:row>18</xdr:row>
      <xdr:rowOff>107963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40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92740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2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161658</xdr:rowOff>
    </xdr:from>
    <xdr:to>
      <xdr:col>19</xdr:col>
      <xdr:colOff>38100</xdr:colOff>
      <xdr:row>18</xdr:row>
      <xdr:rowOff>91808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23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76585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10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39738</xdr:rowOff>
    </xdr:from>
    <xdr:to>
      <xdr:col>15</xdr:col>
      <xdr:colOff>101600</xdr:colOff>
      <xdr:row>18</xdr:row>
      <xdr:rowOff>141338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734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126115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59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167577</xdr:rowOff>
    </xdr:from>
    <xdr:to>
      <xdr:col>29</xdr:col>
      <xdr:colOff>127000</xdr:colOff>
      <xdr:row>37</xdr:row>
      <xdr:rowOff>180416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92127"/>
          <a:ext cx="0" cy="12129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152493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180416</xdr:rowOff>
    </xdr:from>
    <xdr:to>
      <xdr:col>30</xdr:col>
      <xdr:colOff>25400</xdr:colOff>
      <xdr:row>37</xdr:row>
      <xdr:rowOff>180416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51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82504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35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167577</xdr:rowOff>
    </xdr:from>
    <xdr:to>
      <xdr:col>30</xdr:col>
      <xdr:colOff>25400</xdr:colOff>
      <xdr:row>33</xdr:row>
      <xdr:rowOff>167577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921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328016</xdr:rowOff>
    </xdr:from>
    <xdr:to>
      <xdr:col>29</xdr:col>
      <xdr:colOff>127000</xdr:colOff>
      <xdr:row>36</xdr:row>
      <xdr:rowOff>29959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38366"/>
          <a:ext cx="647700" cy="44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76306</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231229</xdr:rowOff>
    </xdr:from>
    <xdr:to>
      <xdr:col>29</xdr:col>
      <xdr:colOff>177800</xdr:colOff>
      <xdr:row>35</xdr:row>
      <xdr:rowOff>332829</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29959</xdr:rowOff>
    </xdr:from>
    <xdr:to>
      <xdr:col>26</xdr:col>
      <xdr:colOff>50800</xdr:colOff>
      <xdr:row>36</xdr:row>
      <xdr:rowOff>156108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83209"/>
          <a:ext cx="698500" cy="126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252488</xdr:rowOff>
    </xdr:from>
    <xdr:to>
      <xdr:col>26</xdr:col>
      <xdr:colOff>101600</xdr:colOff>
      <xdr:row>36</xdr:row>
      <xdr:rowOff>11188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21365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31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43866</xdr:rowOff>
    </xdr:from>
    <xdr:to>
      <xdr:col>22</xdr:col>
      <xdr:colOff>114300</xdr:colOff>
      <xdr:row>36</xdr:row>
      <xdr:rowOff>156108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997116"/>
          <a:ext cx="698500" cy="112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278854</xdr:rowOff>
    </xdr:from>
    <xdr:to>
      <xdr:col>22</xdr:col>
      <xdr:colOff>165100</xdr:colOff>
      <xdr:row>36</xdr:row>
      <xdr:rowOff>37554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47731</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28207</xdr:rowOff>
    </xdr:from>
    <xdr:to>
      <xdr:col>18</xdr:col>
      <xdr:colOff>177800</xdr:colOff>
      <xdr:row>36</xdr:row>
      <xdr:rowOff>43866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81457"/>
          <a:ext cx="698500" cy="156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267348</xdr:rowOff>
    </xdr:from>
    <xdr:to>
      <xdr:col>19</xdr:col>
      <xdr:colOff>38100</xdr:colOff>
      <xdr:row>36</xdr:row>
      <xdr:rowOff>26048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36225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279044</xdr:rowOff>
    </xdr:from>
    <xdr:to>
      <xdr:col>15</xdr:col>
      <xdr:colOff>101600</xdr:colOff>
      <xdr:row>36</xdr:row>
      <xdr:rowOff>37744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47921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277216</xdr:rowOff>
    </xdr:from>
    <xdr:to>
      <xdr:col>29</xdr:col>
      <xdr:colOff>177800</xdr:colOff>
      <xdr:row>36</xdr:row>
      <xdr:rowOff>35916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87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249293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59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322059</xdr:rowOff>
    </xdr:from>
    <xdr:to>
      <xdr:col>26</xdr:col>
      <xdr:colOff>101600</xdr:colOff>
      <xdr:row>36</xdr:row>
      <xdr:rowOff>80759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324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65536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187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105308</xdr:rowOff>
    </xdr:from>
    <xdr:to>
      <xdr:col>22</xdr:col>
      <xdr:colOff>165100</xdr:colOff>
      <xdr:row>37</xdr:row>
      <xdr:rowOff>35458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58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20235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44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335966</xdr:rowOff>
    </xdr:from>
    <xdr:to>
      <xdr:col>19</xdr:col>
      <xdr:colOff>38100</xdr:colOff>
      <xdr:row>36</xdr:row>
      <xdr:rowOff>94666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463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79443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32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320307</xdr:rowOff>
    </xdr:from>
    <xdr:to>
      <xdr:col>15</xdr:col>
      <xdr:colOff>101600</xdr:colOff>
      <xdr:row>36</xdr:row>
      <xdr:rowOff>79007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30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63784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185,483
180,359
24.36
99,822,037
93,380,930
5,192,307
43,649,799
28,472,563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55151</xdr:rowOff>
    </xdr:from>
    <xdr:to>
      <xdr:col>24</xdr:col>
      <xdr:colOff>62865</xdr:colOff>
      <xdr:row>38</xdr:row>
      <xdr:rowOff>86208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70101"/>
          <a:ext cx="1270" cy="1231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90035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0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86208</xdr:rowOff>
    </xdr:from>
    <xdr:to>
      <xdr:col>24</xdr:col>
      <xdr:colOff>152400</xdr:colOff>
      <xdr:row>38</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0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1828</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55151</xdr:rowOff>
    </xdr:from>
    <xdr:to>
      <xdr:col>24</xdr:col>
      <xdr:colOff>152400</xdr:colOff>
      <xdr:row>31</xdr:row>
      <xdr:rowOff>55151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70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115664</xdr:rowOff>
    </xdr:from>
    <xdr:to>
      <xdr:col>24</xdr:col>
      <xdr:colOff>63500</xdr:colOff>
      <xdr:row>36</xdr:row>
      <xdr:rowOff>7373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116414"/>
          <a:ext cx="838200" cy="63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47344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766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24467</xdr:rowOff>
    </xdr:from>
    <xdr:to>
      <xdr:col>24</xdr:col>
      <xdr:colOff>114300</xdr:colOff>
      <xdr:row>35</xdr:row>
      <xdr:rowOff>126067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25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115664</xdr:rowOff>
    </xdr:from>
    <xdr:to>
      <xdr:col>19</xdr:col>
      <xdr:colOff>177800</xdr:colOff>
      <xdr:row>35</xdr:row>
      <xdr:rowOff>141855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116414"/>
          <a:ext cx="889000" cy="2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43376</xdr:rowOff>
    </xdr:from>
    <xdr:to>
      <xdr:col>20</xdr:col>
      <xdr:colOff>38100</xdr:colOff>
      <xdr:row>35</xdr:row>
      <xdr:rowOff>144976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044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161503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819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141855</xdr:rowOff>
    </xdr:from>
    <xdr:to>
      <xdr:col>15</xdr:col>
      <xdr:colOff>50800</xdr:colOff>
      <xdr:row>36</xdr:row>
      <xdr:rowOff>94274</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42605"/>
          <a:ext cx="889000" cy="12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57908</xdr:rowOff>
    </xdr:from>
    <xdr:to>
      <xdr:col>15</xdr:col>
      <xdr:colOff>101600</xdr:colOff>
      <xdr:row>35</xdr:row>
      <xdr:rowOff>159508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05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4585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83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94274</xdr:rowOff>
    </xdr:from>
    <xdr:to>
      <xdr:col>10</xdr:col>
      <xdr:colOff>114300</xdr:colOff>
      <xdr:row>36</xdr:row>
      <xdr:rowOff>118832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66474"/>
          <a:ext cx="889000" cy="2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33220</xdr:rowOff>
    </xdr:from>
    <xdr:to>
      <xdr:col>10</xdr:col>
      <xdr:colOff>165100</xdr:colOff>
      <xdr:row>36</xdr:row>
      <xdr:rowOff>134820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151347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98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37367</xdr:rowOff>
    </xdr:from>
    <xdr:to>
      <xdr:col>6</xdr:col>
      <xdr:colOff>38100</xdr:colOff>
      <xdr:row>36</xdr:row>
      <xdr:rowOff>138967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09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155494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8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128023</xdr:rowOff>
    </xdr:from>
    <xdr:to>
      <xdr:col>24</xdr:col>
      <xdr:colOff>114300</xdr:colOff>
      <xdr:row>36</xdr:row>
      <xdr:rowOff>58173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2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106450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0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64864</xdr:rowOff>
    </xdr:from>
    <xdr:to>
      <xdr:col>20</xdr:col>
      <xdr:colOff>38100</xdr:colOff>
      <xdr:row>35</xdr:row>
      <xdr:rowOff>166464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157591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15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91055</xdr:rowOff>
    </xdr:from>
    <xdr:to>
      <xdr:col>15</xdr:col>
      <xdr:colOff>101600</xdr:colOff>
      <xdr:row>36</xdr:row>
      <xdr:rowOff>21205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91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12332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18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43474</xdr:rowOff>
    </xdr:from>
    <xdr:to>
      <xdr:col>10</xdr:col>
      <xdr:colOff>165100</xdr:colOff>
      <xdr:row>36</xdr:row>
      <xdr:rowOff>145074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1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136201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30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68032</xdr:rowOff>
    </xdr:from>
    <xdr:to>
      <xdr:col>6</xdr:col>
      <xdr:colOff>38100</xdr:colOff>
      <xdr:row>36</xdr:row>
      <xdr:rowOff>169632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4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160759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33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48793</xdr:rowOff>
    </xdr:from>
    <xdr:to>
      <xdr:col>24</xdr:col>
      <xdr:colOff>62865</xdr:colOff>
      <xdr:row>59</xdr:row>
      <xdr:rowOff>31896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1293"/>
          <a:ext cx="1270" cy="152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35723</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5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31896</xdr:rowOff>
    </xdr:from>
    <xdr:to>
      <xdr:col>24</xdr:col>
      <xdr:colOff>152400</xdr:colOff>
      <xdr:row>59</xdr:row>
      <xdr:rowOff>31896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47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166920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96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48793</xdr:rowOff>
    </xdr:from>
    <xdr:to>
      <xdr:col>24</xdr:col>
      <xdr:colOff>152400</xdr:colOff>
      <xdr:row>50</xdr:row>
      <xdr:rowOff>48793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1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99333</xdr:rowOff>
    </xdr:from>
    <xdr:to>
      <xdr:col>24</xdr:col>
      <xdr:colOff>63500</xdr:colOff>
      <xdr:row>54</xdr:row>
      <xdr:rowOff>128632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357633"/>
          <a:ext cx="838200" cy="29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95235</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24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116808</xdr:rowOff>
    </xdr:from>
    <xdr:to>
      <xdr:col>24</xdr:col>
      <xdr:colOff>114300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128632</xdr:rowOff>
    </xdr:from>
    <xdr:to>
      <xdr:col>19</xdr:col>
      <xdr:colOff>177800</xdr:colOff>
      <xdr:row>56</xdr:row>
      <xdr:rowOff>74225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386932"/>
          <a:ext cx="889000" cy="28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13900</xdr:rowOff>
    </xdr:from>
    <xdr:to>
      <xdr:col>20</xdr:col>
      <xdr:colOff>38100</xdr:colOff>
      <xdr:row>56</xdr:row>
      <xdr:rowOff>115500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106627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74225</xdr:rowOff>
    </xdr:from>
    <xdr:to>
      <xdr:col>15</xdr:col>
      <xdr:colOff>50800</xdr:colOff>
      <xdr:row>56</xdr:row>
      <xdr:rowOff>97333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75425"/>
          <a:ext cx="889000" cy="2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15005</xdr:rowOff>
    </xdr:from>
    <xdr:to>
      <xdr:col>15</xdr:col>
      <xdr:colOff>101600</xdr:colOff>
      <xdr:row>57</xdr:row>
      <xdr:rowOff>116605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8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107732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88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97333</xdr:rowOff>
    </xdr:from>
    <xdr:to>
      <xdr:col>10</xdr:col>
      <xdr:colOff>114300</xdr:colOff>
      <xdr:row>56</xdr:row>
      <xdr:rowOff>122174</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698533"/>
          <a:ext cx="889000" cy="2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87605</xdr:rowOff>
    </xdr:from>
    <xdr:to>
      <xdr:col>10</xdr:col>
      <xdr:colOff>165100</xdr:colOff>
      <xdr:row>58</xdr:row>
      <xdr:rowOff>17755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60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8882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5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140297</xdr:rowOff>
    </xdr:from>
    <xdr:to>
      <xdr:col>6</xdr:col>
      <xdr:colOff>38100</xdr:colOff>
      <xdr:row>58</xdr:row>
      <xdr:rowOff>70447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1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61574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0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48533</xdr:rowOff>
    </xdr:from>
    <xdr:to>
      <xdr:col>24</xdr:col>
      <xdr:colOff>114300</xdr:colOff>
      <xdr:row>54</xdr:row>
      <xdr:rowOff>150133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306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71410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158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77832</xdr:rowOff>
    </xdr:from>
    <xdr:to>
      <xdr:col>20</xdr:col>
      <xdr:colOff>38100</xdr:colOff>
      <xdr:row>55</xdr:row>
      <xdr:rowOff>7982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33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24509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11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23425</xdr:rowOff>
    </xdr:from>
    <xdr:to>
      <xdr:col>15</xdr:col>
      <xdr:colOff>101600</xdr:colOff>
      <xdr:row>56</xdr:row>
      <xdr:rowOff>125025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62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141552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39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46533</xdr:rowOff>
    </xdr:from>
    <xdr:to>
      <xdr:col>10</xdr:col>
      <xdr:colOff>165100</xdr:colOff>
      <xdr:row>56</xdr:row>
      <xdr:rowOff>148133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64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164660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42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71374</xdr:rowOff>
    </xdr:from>
    <xdr:to>
      <xdr:col>6</xdr:col>
      <xdr:colOff>38100</xdr:colOff>
      <xdr:row>57</xdr:row>
      <xdr:rowOff>1524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67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18051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44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9764</xdr:rowOff>
    </xdr:from>
    <xdr:to>
      <xdr:col>24</xdr:col>
      <xdr:colOff>62865</xdr:colOff>
      <xdr:row>78</xdr:row>
      <xdr:rowOff>106507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11264"/>
          <a:ext cx="1270" cy="1468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110334</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3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106507</xdr:rowOff>
    </xdr:from>
    <xdr:to>
      <xdr:col>24</xdr:col>
      <xdr:colOff>152400</xdr:colOff>
      <xdr:row>78</xdr:row>
      <xdr:rowOff>106507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9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127891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9764</xdr:rowOff>
    </xdr:from>
    <xdr:to>
      <xdr:col>24</xdr:col>
      <xdr:colOff>152400</xdr:colOff>
      <xdr:row>70</xdr:row>
      <xdr:rowOff>9764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1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58502</xdr:rowOff>
    </xdr:from>
    <xdr:to>
      <xdr:col>24</xdr:col>
      <xdr:colOff>63500</xdr:colOff>
      <xdr:row>76</xdr:row>
      <xdr:rowOff>83190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088702"/>
          <a:ext cx="838200" cy="2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116795</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469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138368</xdr:rowOff>
    </xdr:from>
    <xdr:to>
      <xdr:col>24</xdr:col>
      <xdr:colOff>114300</xdr:colOff>
      <xdr:row>77</xdr:row>
      <xdr:rowOff>68518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58502</xdr:rowOff>
    </xdr:from>
    <xdr:to>
      <xdr:col>19</xdr:col>
      <xdr:colOff>177800</xdr:colOff>
      <xdr:row>76</xdr:row>
      <xdr:rowOff>77521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088702"/>
          <a:ext cx="889000" cy="1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148884</xdr:rowOff>
    </xdr:from>
    <xdr:to>
      <xdr:col>20</xdr:col>
      <xdr:colOff>38100</xdr:colOff>
      <xdr:row>77</xdr:row>
      <xdr:rowOff>79034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79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70161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271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26589</xdr:rowOff>
    </xdr:from>
    <xdr:to>
      <xdr:col>15</xdr:col>
      <xdr:colOff>50800</xdr:colOff>
      <xdr:row>76</xdr:row>
      <xdr:rowOff>77521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056789"/>
          <a:ext cx="889000" cy="5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156383</xdr:rowOff>
    </xdr:from>
    <xdr:to>
      <xdr:col>15</xdr:col>
      <xdr:colOff>101600</xdr:colOff>
      <xdr:row>77</xdr:row>
      <xdr:rowOff>86533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77660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27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26589</xdr:rowOff>
    </xdr:from>
    <xdr:to>
      <xdr:col>10</xdr:col>
      <xdr:colOff>114300</xdr:colOff>
      <xdr:row>76</xdr:row>
      <xdr:rowOff>69017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056789"/>
          <a:ext cx="889000" cy="4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158304</xdr:rowOff>
    </xdr:from>
    <xdr:to>
      <xdr:col>10</xdr:col>
      <xdr:colOff>165100</xdr:colOff>
      <xdr:row>77</xdr:row>
      <xdr:rowOff>88454</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88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79581</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281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165069</xdr:rowOff>
    </xdr:from>
    <xdr:to>
      <xdr:col>6</xdr:col>
      <xdr:colOff>38100</xdr:colOff>
      <xdr:row>77</xdr:row>
      <xdr:rowOff>95219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19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86346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28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32390</xdr:rowOff>
    </xdr:from>
    <xdr:to>
      <xdr:col>24</xdr:col>
      <xdr:colOff>114300</xdr:colOff>
      <xdr:row>76</xdr:row>
      <xdr:rowOff>133990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06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55267</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914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7702</xdr:rowOff>
    </xdr:from>
    <xdr:to>
      <xdr:col>20</xdr:col>
      <xdr:colOff>38100</xdr:colOff>
      <xdr:row>76</xdr:row>
      <xdr:rowOff>109302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03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125828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813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26721</xdr:rowOff>
    </xdr:from>
    <xdr:to>
      <xdr:col>15</xdr:col>
      <xdr:colOff>101600</xdr:colOff>
      <xdr:row>76</xdr:row>
      <xdr:rowOff>128321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05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144848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83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147239</xdr:rowOff>
    </xdr:from>
    <xdr:to>
      <xdr:col>10</xdr:col>
      <xdr:colOff>165100</xdr:colOff>
      <xdr:row>76</xdr:row>
      <xdr:rowOff>77389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00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93916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78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18217</xdr:rowOff>
    </xdr:from>
    <xdr:to>
      <xdr:col>6</xdr:col>
      <xdr:colOff>38100</xdr:colOff>
      <xdr:row>76</xdr:row>
      <xdr:rowOff>119817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048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136344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823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150076</xdr:rowOff>
    </xdr:from>
    <xdr:to>
      <xdr:col>24</xdr:col>
      <xdr:colOff>62865</xdr:colOff>
      <xdr:row>99</xdr:row>
      <xdr:rowOff>80721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752026"/>
          <a:ext cx="1270" cy="1302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84548</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80721</xdr:rowOff>
    </xdr:from>
    <xdr:to>
      <xdr:col>24</xdr:col>
      <xdr:colOff>152400</xdr:colOff>
      <xdr:row>99</xdr:row>
      <xdr:rowOff>80721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96753</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5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150076</xdr:rowOff>
    </xdr:from>
    <xdr:to>
      <xdr:col>24</xdr:col>
      <xdr:colOff>152400</xdr:colOff>
      <xdr:row>91</xdr:row>
      <xdr:rowOff>150076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752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79324</xdr:rowOff>
    </xdr:from>
    <xdr:to>
      <xdr:col>24</xdr:col>
      <xdr:colOff>63500</xdr:colOff>
      <xdr:row>94</xdr:row>
      <xdr:rowOff>112864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024174"/>
          <a:ext cx="838200" cy="20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110596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5697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132169</xdr:rowOff>
    </xdr:from>
    <xdr:to>
      <xdr:col>24</xdr:col>
      <xdr:colOff>114300</xdr:colOff>
      <xdr:row>97</xdr:row>
      <xdr:rowOff>62319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79324</xdr:rowOff>
    </xdr:from>
    <xdr:to>
      <xdr:col>19</xdr:col>
      <xdr:colOff>177800</xdr:colOff>
      <xdr:row>95</xdr:row>
      <xdr:rowOff>26696</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024174"/>
          <a:ext cx="889000" cy="29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162864</xdr:rowOff>
    </xdr:from>
    <xdr:to>
      <xdr:col>20</xdr:col>
      <xdr:colOff>38100</xdr:colOff>
      <xdr:row>96</xdr:row>
      <xdr:rowOff>93014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84141</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24003</xdr:rowOff>
    </xdr:from>
    <xdr:to>
      <xdr:col>15</xdr:col>
      <xdr:colOff>50800</xdr:colOff>
      <xdr:row>95</xdr:row>
      <xdr:rowOff>26696</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311753"/>
          <a:ext cx="889000" cy="2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116700</xdr:rowOff>
    </xdr:from>
    <xdr:to>
      <xdr:col>15</xdr:col>
      <xdr:colOff>101600</xdr:colOff>
      <xdr:row>98</xdr:row>
      <xdr:rowOff>46850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37977</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840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24003</xdr:rowOff>
    </xdr:from>
    <xdr:to>
      <xdr:col>10</xdr:col>
      <xdr:colOff>114300</xdr:colOff>
      <xdr:row>95</xdr:row>
      <xdr:rowOff>92596</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311753"/>
          <a:ext cx="889000" cy="6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9703</xdr:rowOff>
    </xdr:from>
    <xdr:to>
      <xdr:col>10</xdr:col>
      <xdr:colOff>165100</xdr:colOff>
      <xdr:row>98</xdr:row>
      <xdr:rowOff>111303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102430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72961</xdr:rowOff>
    </xdr:from>
    <xdr:to>
      <xdr:col>6</xdr:col>
      <xdr:colOff>38100</xdr:colOff>
      <xdr:row>99</xdr:row>
      <xdr:rowOff>3111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87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165688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967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62064</xdr:rowOff>
    </xdr:from>
    <xdr:to>
      <xdr:col>24</xdr:col>
      <xdr:colOff>114300</xdr:colOff>
      <xdr:row>94</xdr:row>
      <xdr:rowOff>163664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17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84941</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029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28524</xdr:rowOff>
    </xdr:from>
    <xdr:to>
      <xdr:col>20</xdr:col>
      <xdr:colOff>38100</xdr:colOff>
      <xdr:row>93</xdr:row>
      <xdr:rowOff>130124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597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146651</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748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147346</xdr:rowOff>
    </xdr:from>
    <xdr:to>
      <xdr:col>15</xdr:col>
      <xdr:colOff>101600</xdr:colOff>
      <xdr:row>95</xdr:row>
      <xdr:rowOff>77496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6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94023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038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144653</xdr:rowOff>
    </xdr:from>
    <xdr:to>
      <xdr:col>10</xdr:col>
      <xdr:colOff>165100</xdr:colOff>
      <xdr:row>95</xdr:row>
      <xdr:rowOff>74803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26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91330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036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41796</xdr:rowOff>
    </xdr:from>
    <xdr:to>
      <xdr:col>6</xdr:col>
      <xdr:colOff>38100</xdr:colOff>
      <xdr:row>95</xdr:row>
      <xdr:rowOff>143396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32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159923</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10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165532</xdr:rowOff>
    </xdr:from>
    <xdr:to>
      <xdr:col>54</xdr:col>
      <xdr:colOff>189865</xdr:colOff>
      <xdr:row>38</xdr:row>
      <xdr:rowOff>102884</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94832"/>
          <a:ext cx="1270" cy="623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106711</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102884</xdr:rowOff>
    </xdr:from>
    <xdr:to>
      <xdr:col>55</xdr:col>
      <xdr:colOff>88900</xdr:colOff>
      <xdr:row>38</xdr:row>
      <xdr:rowOff>102884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1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112209</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77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165532</xdr:rowOff>
    </xdr:from>
    <xdr:to>
      <xdr:col>55</xdr:col>
      <xdr:colOff>88900</xdr:colOff>
      <xdr:row>34</xdr:row>
      <xdr:rowOff>165532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9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170180</xdr:rowOff>
    </xdr:from>
    <xdr:to>
      <xdr:col>55</xdr:col>
      <xdr:colOff>0</xdr:colOff>
      <xdr:row>36</xdr:row>
      <xdr:rowOff>105519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170930"/>
          <a:ext cx="838200" cy="106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100235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7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121808</xdr:rowOff>
    </xdr:from>
    <xdr:to>
      <xdr:col>55</xdr:col>
      <xdr:colOff>50800</xdr:colOff>
      <xdr:row>37</xdr:row>
      <xdr:rowOff>51958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122435</xdr:rowOff>
    </xdr:from>
    <xdr:to>
      <xdr:col>50</xdr:col>
      <xdr:colOff>114300</xdr:colOff>
      <xdr:row>36</xdr:row>
      <xdr:rowOff>105519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5094485"/>
          <a:ext cx="889000" cy="118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163424</xdr:rowOff>
    </xdr:from>
    <xdr:to>
      <xdr:col>50</xdr:col>
      <xdr:colOff>165100</xdr:colOff>
      <xdr:row>37</xdr:row>
      <xdr:rowOff>93574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84701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122435</xdr:rowOff>
    </xdr:from>
    <xdr:to>
      <xdr:col>45</xdr:col>
      <xdr:colOff>177800</xdr:colOff>
      <xdr:row>37</xdr:row>
      <xdr:rowOff>96255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5094485"/>
          <a:ext cx="889000" cy="134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89292</xdr:rowOff>
    </xdr:from>
    <xdr:to>
      <xdr:col>46</xdr:col>
      <xdr:colOff>38100</xdr:colOff>
      <xdr:row>31</xdr:row>
      <xdr:rowOff>19442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10569</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50795" y="532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96255</xdr:rowOff>
    </xdr:from>
    <xdr:to>
      <xdr:col>41</xdr:col>
      <xdr:colOff>50800</xdr:colOff>
      <xdr:row>37</xdr:row>
      <xdr:rowOff>100533</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6439905"/>
          <a:ext cx="889000" cy="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72865</xdr:rowOff>
    </xdr:from>
    <xdr:to>
      <xdr:col>41</xdr:col>
      <xdr:colOff>101600</xdr:colOff>
      <xdr:row>38</xdr:row>
      <xdr:rowOff>3015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165592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509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87158</xdr:rowOff>
    </xdr:from>
    <xdr:to>
      <xdr:col>36</xdr:col>
      <xdr:colOff>165100</xdr:colOff>
      <xdr:row>38</xdr:row>
      <xdr:rowOff>17308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43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8435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52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119380</xdr:rowOff>
    </xdr:from>
    <xdr:to>
      <xdr:col>55</xdr:col>
      <xdr:colOff>50800</xdr:colOff>
      <xdr:row>36</xdr:row>
      <xdr:rowOff>49530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12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142257</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97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54719</xdr:rowOff>
    </xdr:from>
    <xdr:to>
      <xdr:col>50</xdr:col>
      <xdr:colOff>165100</xdr:colOff>
      <xdr:row>36</xdr:row>
      <xdr:rowOff>156319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22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1396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00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71635</xdr:rowOff>
    </xdr:from>
    <xdr:to>
      <xdr:col>46</xdr:col>
      <xdr:colOff>38100</xdr:colOff>
      <xdr:row>30</xdr:row>
      <xdr:rowOff>1785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04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18312</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4818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45455</xdr:rowOff>
    </xdr:from>
    <xdr:to>
      <xdr:col>41</xdr:col>
      <xdr:colOff>101600</xdr:colOff>
      <xdr:row>37</xdr:row>
      <xdr:rowOff>147055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8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163582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16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49733</xdr:rowOff>
    </xdr:from>
    <xdr:to>
      <xdr:col>36</xdr:col>
      <xdr:colOff>165100</xdr:colOff>
      <xdr:row>37</xdr:row>
      <xdr:rowOff>151333</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9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167860</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16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47300</xdr:rowOff>
    </xdr:from>
    <xdr:to>
      <xdr:col>54</xdr:col>
      <xdr:colOff>189865</xdr:colOff>
      <xdr:row>59</xdr:row>
      <xdr:rowOff>30200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619800"/>
          <a:ext cx="1270" cy="1525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34027</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14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30200</xdr:rowOff>
    </xdr:from>
    <xdr:to>
      <xdr:col>55</xdr:col>
      <xdr:colOff>88900</xdr:colOff>
      <xdr:row>59</xdr:row>
      <xdr:rowOff>30200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14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165427</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39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47300</xdr:rowOff>
    </xdr:from>
    <xdr:to>
      <xdr:col>55</xdr:col>
      <xdr:colOff>88900</xdr:colOff>
      <xdr:row>50</xdr:row>
      <xdr:rowOff>47300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6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12141</xdr:rowOff>
    </xdr:from>
    <xdr:to>
      <xdr:col>55</xdr:col>
      <xdr:colOff>0</xdr:colOff>
      <xdr:row>55</xdr:row>
      <xdr:rowOff>4552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8756091"/>
          <a:ext cx="838200" cy="678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63761</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6649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85334</xdr:rowOff>
    </xdr:from>
    <xdr:to>
      <xdr:col>55</xdr:col>
      <xdr:colOff>50800</xdr:colOff>
      <xdr:row>57</xdr:row>
      <xdr:rowOff>15484</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686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4552</xdr:rowOff>
    </xdr:from>
    <xdr:to>
      <xdr:col>50</xdr:col>
      <xdr:colOff>114300</xdr:colOff>
      <xdr:row>55</xdr:row>
      <xdr:rowOff>56810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434302"/>
          <a:ext cx="889000" cy="52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7381</xdr:rowOff>
    </xdr:from>
    <xdr:to>
      <xdr:col>50</xdr:col>
      <xdr:colOff>165100</xdr:colOff>
      <xdr:row>56</xdr:row>
      <xdr:rowOff>108981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60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100108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701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56810</xdr:rowOff>
    </xdr:from>
    <xdr:to>
      <xdr:col>45</xdr:col>
      <xdr:colOff>177800</xdr:colOff>
      <xdr:row>56</xdr:row>
      <xdr:rowOff>147289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7861300" y="9486560"/>
          <a:ext cx="889000" cy="26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163858</xdr:rowOff>
    </xdr:from>
    <xdr:to>
      <xdr:col>46</xdr:col>
      <xdr:colOff>38100</xdr:colOff>
      <xdr:row>56</xdr:row>
      <xdr:rowOff>94008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59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85135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6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147289</xdr:rowOff>
    </xdr:from>
    <xdr:to>
      <xdr:col>41</xdr:col>
      <xdr:colOff>50800</xdr:colOff>
      <xdr:row>57</xdr:row>
      <xdr:rowOff>51369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748489"/>
          <a:ext cx="889000" cy="75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28458</xdr:rowOff>
    </xdr:from>
    <xdr:to>
      <xdr:col>41</xdr:col>
      <xdr:colOff>101600</xdr:colOff>
      <xdr:row>56</xdr:row>
      <xdr:rowOff>130058</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2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146585</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130665</xdr:rowOff>
    </xdr:from>
    <xdr:to>
      <xdr:col>36</xdr:col>
      <xdr:colOff>165100</xdr:colOff>
      <xdr:row>57</xdr:row>
      <xdr:rowOff>60815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3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77342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50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132791</xdr:rowOff>
    </xdr:from>
    <xdr:to>
      <xdr:col>55</xdr:col>
      <xdr:colOff>50800</xdr:colOff>
      <xdr:row>51</xdr:row>
      <xdr:rowOff>62941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870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49</xdr:row>
      <xdr:rowOff>155668</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8556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125202</xdr:rowOff>
    </xdr:from>
    <xdr:to>
      <xdr:col>50</xdr:col>
      <xdr:colOff>165100</xdr:colOff>
      <xdr:row>55</xdr:row>
      <xdr:rowOff>55352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38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71879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15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6010</xdr:rowOff>
    </xdr:from>
    <xdr:to>
      <xdr:col>46</xdr:col>
      <xdr:colOff>38100</xdr:colOff>
      <xdr:row>55</xdr:row>
      <xdr:rowOff>107610</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43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124137</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210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96489</xdr:rowOff>
    </xdr:from>
    <xdr:to>
      <xdr:col>41</xdr:col>
      <xdr:colOff>101600</xdr:colOff>
      <xdr:row>57</xdr:row>
      <xdr:rowOff>26639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69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17766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790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569</xdr:rowOff>
    </xdr:from>
    <xdr:to>
      <xdr:col>36</xdr:col>
      <xdr:colOff>165100</xdr:colOff>
      <xdr:row>57</xdr:row>
      <xdr:rowOff>102169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77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93296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86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71989</xdr:rowOff>
    </xdr:from>
    <xdr:to>
      <xdr:col>54</xdr:col>
      <xdr:colOff>189865</xdr:colOff>
      <xdr:row>78</xdr:row>
      <xdr:rowOff>124338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416389"/>
          <a:ext cx="1270" cy="1081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128165</xdr:rowOff>
    </xdr:from>
    <xdr:ext cx="378565"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124338</xdr:rowOff>
    </xdr:from>
    <xdr:to>
      <xdr:col>55</xdr:col>
      <xdr:colOff>88900</xdr:colOff>
      <xdr:row>78</xdr:row>
      <xdr:rowOff>124338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18666</xdr:rowOff>
    </xdr:from>
    <xdr:ext cx="534377"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191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72</xdr:row>
      <xdr:rowOff>71989</xdr:rowOff>
    </xdr:from>
    <xdr:to>
      <xdr:col>55</xdr:col>
      <xdr:colOff>88900</xdr:colOff>
      <xdr:row>72</xdr:row>
      <xdr:rowOff>71989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416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90917</xdr:rowOff>
    </xdr:from>
    <xdr:to>
      <xdr:col>55</xdr:col>
      <xdr:colOff>0</xdr:colOff>
      <xdr:row>78</xdr:row>
      <xdr:rowOff>19686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292567"/>
          <a:ext cx="838200" cy="100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145519</xdr:rowOff>
    </xdr:from>
    <xdr:ext cx="469744"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004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122642</xdr:rowOff>
    </xdr:from>
    <xdr:to>
      <xdr:col>55</xdr:col>
      <xdr:colOff>50800</xdr:colOff>
      <xdr:row>77</xdr:row>
      <xdr:rowOff>52792</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57632</xdr:rowOff>
    </xdr:from>
    <xdr:to>
      <xdr:col>50</xdr:col>
      <xdr:colOff>114300</xdr:colOff>
      <xdr:row>78</xdr:row>
      <xdr:rowOff>19686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259282"/>
          <a:ext cx="889000" cy="13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70383</xdr:rowOff>
    </xdr:from>
    <xdr:to>
      <xdr:col>50</xdr:col>
      <xdr:colOff>165100</xdr:colOff>
      <xdr:row>77</xdr:row>
      <xdr:rowOff>533</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100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17060</xdr:rowOff>
    </xdr:from>
    <xdr:ext cx="469744"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404428" y="1287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135356</xdr:rowOff>
    </xdr:from>
    <xdr:to>
      <xdr:col>45</xdr:col>
      <xdr:colOff>177800</xdr:colOff>
      <xdr:row>77</xdr:row>
      <xdr:rowOff>57632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165556"/>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135214</xdr:rowOff>
    </xdr:from>
    <xdr:to>
      <xdr:col>46</xdr:col>
      <xdr:colOff>38100</xdr:colOff>
      <xdr:row>76</xdr:row>
      <xdr:rowOff>65363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29939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81891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276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135356</xdr:rowOff>
    </xdr:from>
    <xdr:to>
      <xdr:col>41</xdr:col>
      <xdr:colOff>50800</xdr:colOff>
      <xdr:row>78</xdr:row>
      <xdr:rowOff>49037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165556"/>
          <a:ext cx="889000" cy="256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140381</xdr:rowOff>
    </xdr:from>
    <xdr:to>
      <xdr:col>41</xdr:col>
      <xdr:colOff>101600</xdr:colOff>
      <xdr:row>76</xdr:row>
      <xdr:rowOff>70531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299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87058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277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63342</xdr:rowOff>
    </xdr:from>
    <xdr:to>
      <xdr:col>36</xdr:col>
      <xdr:colOff>165100</xdr:colOff>
      <xdr:row>76</xdr:row>
      <xdr:rowOff>164942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09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10020</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37428" y="1286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40117</xdr:rowOff>
    </xdr:from>
    <xdr:to>
      <xdr:col>55</xdr:col>
      <xdr:colOff>50800</xdr:colOff>
      <xdr:row>77</xdr:row>
      <xdr:rowOff>141717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241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18544</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220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140336</xdr:rowOff>
    </xdr:from>
    <xdr:to>
      <xdr:col>50</xdr:col>
      <xdr:colOff>165100</xdr:colOff>
      <xdr:row>78</xdr:row>
      <xdr:rowOff>70486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4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61613</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43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6832</xdr:rowOff>
    </xdr:from>
    <xdr:to>
      <xdr:col>46</xdr:col>
      <xdr:colOff>38100</xdr:colOff>
      <xdr:row>77</xdr:row>
      <xdr:rowOff>108432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20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99559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301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84556</xdr:rowOff>
    </xdr:from>
    <xdr:to>
      <xdr:col>41</xdr:col>
      <xdr:colOff>101600</xdr:colOff>
      <xdr:row>77</xdr:row>
      <xdr:rowOff>14706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11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5833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20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169687</xdr:rowOff>
    </xdr:from>
    <xdr:to>
      <xdr:col>36</xdr:col>
      <xdr:colOff>165100</xdr:colOff>
      <xdr:row>78</xdr:row>
      <xdr:rowOff>99837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37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90964</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46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32372</xdr:rowOff>
    </xdr:from>
    <xdr:to>
      <xdr:col>54</xdr:col>
      <xdr:colOff>189865</xdr:colOff>
      <xdr:row>98</xdr:row>
      <xdr:rowOff>91866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634322"/>
          <a:ext cx="1270" cy="1259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95693</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897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91866</xdr:rowOff>
    </xdr:from>
    <xdr:to>
      <xdr:col>55</xdr:col>
      <xdr:colOff>88900</xdr:colOff>
      <xdr:row>98</xdr:row>
      <xdr:rowOff>91866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3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150499</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40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32372</xdr:rowOff>
    </xdr:from>
    <xdr:to>
      <xdr:col>55</xdr:col>
      <xdr:colOff>88900</xdr:colOff>
      <xdr:row>91</xdr:row>
      <xdr:rowOff>32372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63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72053</xdr:rowOff>
    </xdr:from>
    <xdr:to>
      <xdr:col>55</xdr:col>
      <xdr:colOff>0</xdr:colOff>
      <xdr:row>96</xdr:row>
      <xdr:rowOff>16714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9639300" y="16016903"/>
          <a:ext cx="838200" cy="45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62850</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22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84423</xdr:rowOff>
    </xdr:from>
    <xdr:to>
      <xdr:col>55</xdr:col>
      <xdr:colOff>50800</xdr:colOff>
      <xdr:row>97</xdr:row>
      <xdr:rowOff>14573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66511</xdr:rowOff>
    </xdr:from>
    <xdr:to>
      <xdr:col>50</xdr:col>
      <xdr:colOff>114300</xdr:colOff>
      <xdr:row>96</xdr:row>
      <xdr:rowOff>16714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354261"/>
          <a:ext cx="889000" cy="12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37142</xdr:rowOff>
    </xdr:from>
    <xdr:to>
      <xdr:col>50</xdr:col>
      <xdr:colOff>165100</xdr:colOff>
      <xdr:row>96</xdr:row>
      <xdr:rowOff>138742</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49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129869</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66511</xdr:rowOff>
    </xdr:from>
    <xdr:to>
      <xdr:col>45</xdr:col>
      <xdr:colOff>177800</xdr:colOff>
      <xdr:row>96</xdr:row>
      <xdr:rowOff>123222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354261"/>
          <a:ext cx="889000" cy="228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75146</xdr:rowOff>
    </xdr:from>
    <xdr:to>
      <xdr:col>46</xdr:col>
      <xdr:colOff>38100</xdr:colOff>
      <xdr:row>97</xdr:row>
      <xdr:rowOff>5296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167873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6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55918</xdr:rowOff>
    </xdr:from>
    <xdr:to>
      <xdr:col>41</xdr:col>
      <xdr:colOff>50800</xdr:colOff>
      <xdr:row>96</xdr:row>
      <xdr:rowOff>123222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515118"/>
          <a:ext cx="889000" cy="67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104121</xdr:rowOff>
    </xdr:from>
    <xdr:to>
      <xdr:col>41</xdr:col>
      <xdr:colOff>101600</xdr:colOff>
      <xdr:row>97</xdr:row>
      <xdr:rowOff>34271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25398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65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156660</xdr:rowOff>
    </xdr:from>
    <xdr:to>
      <xdr:col>36</xdr:col>
      <xdr:colOff>165100</xdr:colOff>
      <xdr:row>97</xdr:row>
      <xdr:rowOff>86810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77937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70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21253</xdr:rowOff>
    </xdr:from>
    <xdr:to>
      <xdr:col>55</xdr:col>
      <xdr:colOff>50800</xdr:colOff>
      <xdr:row>93</xdr:row>
      <xdr:rowOff>122853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596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44130</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581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137364</xdr:rowOff>
    </xdr:from>
    <xdr:to>
      <xdr:col>50</xdr:col>
      <xdr:colOff>165100</xdr:colOff>
      <xdr:row>96</xdr:row>
      <xdr:rowOff>67514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42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84041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200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15711</xdr:rowOff>
    </xdr:from>
    <xdr:to>
      <xdr:col>46</xdr:col>
      <xdr:colOff>38100</xdr:colOff>
      <xdr:row>95</xdr:row>
      <xdr:rowOff>117311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30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133838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07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72422</xdr:rowOff>
    </xdr:from>
    <xdr:to>
      <xdr:col>41</xdr:col>
      <xdr:colOff>101600</xdr:colOff>
      <xdr:row>97</xdr:row>
      <xdr:rowOff>2572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53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19099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3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5118</xdr:rowOff>
    </xdr:from>
    <xdr:to>
      <xdr:col>36</xdr:col>
      <xdr:colOff>165100</xdr:colOff>
      <xdr:row>96</xdr:row>
      <xdr:rowOff>106718</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46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123245</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23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21970</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49349</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92849"/>
          <a:ext cx="1269" cy="1592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167476</xdr:rowOff>
    </xdr:from>
    <xdr:ext cx="469744"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6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49349</xdr:rowOff>
    </xdr:from>
    <xdr:to>
      <xdr:col>86</xdr:col>
      <xdr:colOff>25400</xdr:colOff>
      <xdr:row>30</xdr:row>
      <xdr:rowOff>49349</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92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24856</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5481300" y="6711406"/>
          <a:ext cx="838200" cy="7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69323</xdr:rowOff>
    </xdr:from>
    <xdr:ext cx="378565"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129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46446</xdr:rowOff>
    </xdr:from>
    <xdr:to>
      <xdr:col>85</xdr:col>
      <xdr:colOff>177800</xdr:colOff>
      <xdr:row>38</xdr:row>
      <xdr:rowOff>148046</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61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128815</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643915"/>
          <a:ext cx="8890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82369</xdr:rowOff>
    </xdr:from>
    <xdr:to>
      <xdr:col>81</xdr:col>
      <xdr:colOff>101600</xdr:colOff>
      <xdr:row>39</xdr:row>
      <xdr:rowOff>12519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9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29046</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372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128815</xdr:rowOff>
    </xdr:from>
    <xdr:to>
      <xdr:col>76</xdr:col>
      <xdr:colOff>114300</xdr:colOff>
      <xdr:row>39</xdr:row>
      <xdr:rowOff>4173</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6643915"/>
          <a:ext cx="889000" cy="46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162923</xdr:rowOff>
    </xdr:from>
    <xdr:to>
      <xdr:col>76</xdr:col>
      <xdr:colOff>165100</xdr:colOff>
      <xdr:row>37</xdr:row>
      <xdr:rowOff>93073</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33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35</xdr:row>
      <xdr:rowOff>109600</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3017" y="6110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4173</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flipV="1">
          <a:off x="12814300" y="6690723"/>
          <a:ext cx="88900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100330</xdr:rowOff>
    </xdr:from>
    <xdr:to>
      <xdr:col>72</xdr:col>
      <xdr:colOff>38100</xdr:colOff>
      <xdr:row>38</xdr:row>
      <xdr:rowOff>30480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44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47007</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4017" y="621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160201</xdr:rowOff>
    </xdr:from>
    <xdr:to>
      <xdr:col>67</xdr:col>
      <xdr:colOff>101600</xdr:colOff>
      <xdr:row>38</xdr:row>
      <xdr:rowOff>90351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03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106878</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5017" y="6279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145506</xdr:rowOff>
    </xdr:from>
    <xdr:to>
      <xdr:col>85</xdr:col>
      <xdr:colOff>177800</xdr:colOff>
      <xdr:row>39</xdr:row>
      <xdr:rowOff>75656</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6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60433</xdr:rowOff>
    </xdr:from>
    <xdr:ext cx="313932"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755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78015</xdr:rowOff>
    </xdr:from>
    <xdr:to>
      <xdr:col>76</xdr:col>
      <xdr:colOff>165100</xdr:colOff>
      <xdr:row>39</xdr:row>
      <xdr:rowOff>8165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593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170742</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3017" y="66858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124823</xdr:rowOff>
    </xdr:from>
    <xdr:to>
      <xdr:col>72</xdr:col>
      <xdr:colOff>38100</xdr:colOff>
      <xdr:row>39</xdr:row>
      <xdr:rowOff>54973</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3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46100</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46333" y="67326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82512</xdr:rowOff>
    </xdr:from>
    <xdr:to>
      <xdr:col>85</xdr:col>
      <xdr:colOff>126364</xdr:colOff>
      <xdr:row>78</xdr:row>
      <xdr:rowOff>30544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84012"/>
          <a:ext cx="1269" cy="1319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34371</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0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30544</xdr:rowOff>
    </xdr:from>
    <xdr:to>
      <xdr:col>86</xdr:col>
      <xdr:colOff>25400</xdr:colOff>
      <xdr:row>78</xdr:row>
      <xdr:rowOff>30544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29189</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5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82512</xdr:rowOff>
    </xdr:from>
    <xdr:to>
      <xdr:col>86</xdr:col>
      <xdr:colOff>25400</xdr:colOff>
      <xdr:row>70</xdr:row>
      <xdr:rowOff>82512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8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97256</xdr:rowOff>
    </xdr:from>
    <xdr:to>
      <xdr:col>85</xdr:col>
      <xdr:colOff>127000</xdr:colOff>
      <xdr:row>77</xdr:row>
      <xdr:rowOff>98095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5481300" y="13298906"/>
          <a:ext cx="8382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25766</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84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2890</xdr:rowOff>
    </xdr:from>
    <xdr:to>
      <xdr:col>85</xdr:col>
      <xdr:colOff>177800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98095</xdr:rowOff>
    </xdr:from>
    <xdr:to>
      <xdr:col>81</xdr:col>
      <xdr:colOff>50800</xdr:colOff>
      <xdr:row>77</xdr:row>
      <xdr:rowOff>102572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4592300" y="13299745"/>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165443</xdr:rowOff>
    </xdr:from>
    <xdr:to>
      <xdr:col>81</xdr:col>
      <xdr:colOff>101600</xdr:colOff>
      <xdr:row>76</xdr:row>
      <xdr:rowOff>95593</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112120</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6331</xdr:rowOff>
    </xdr:from>
    <xdr:to>
      <xdr:col>76</xdr:col>
      <xdr:colOff>114300</xdr:colOff>
      <xdr:row>77</xdr:row>
      <xdr:rowOff>102572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3703300" y="13207981"/>
          <a:ext cx="889000" cy="9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1212</xdr:rowOff>
    </xdr:from>
    <xdr:to>
      <xdr:col>76</xdr:col>
      <xdr:colOff>165100</xdr:colOff>
      <xdr:row>76</xdr:row>
      <xdr:rowOff>102812</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119340</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80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138233</xdr:rowOff>
    </xdr:from>
    <xdr:to>
      <xdr:col>71</xdr:col>
      <xdr:colOff>177800</xdr:colOff>
      <xdr:row>77</xdr:row>
      <xdr:rowOff>6331</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168433"/>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159823</xdr:rowOff>
    </xdr:from>
    <xdr:to>
      <xdr:col>72</xdr:col>
      <xdr:colOff>38100</xdr:colOff>
      <xdr:row>76</xdr:row>
      <xdr:rowOff>89973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106500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165424</xdr:rowOff>
    </xdr:from>
    <xdr:to>
      <xdr:col>67</xdr:col>
      <xdr:colOff>101600</xdr:colOff>
      <xdr:row>76</xdr:row>
      <xdr:rowOff>95574</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112101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46456</xdr:rowOff>
    </xdr:from>
    <xdr:to>
      <xdr:col>85</xdr:col>
      <xdr:colOff>177800</xdr:colOff>
      <xdr:row>77</xdr:row>
      <xdr:rowOff>148056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24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132833</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16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47295</xdr:rowOff>
    </xdr:from>
    <xdr:to>
      <xdr:col>81</xdr:col>
      <xdr:colOff>101600</xdr:colOff>
      <xdr:row>77</xdr:row>
      <xdr:rowOff>148895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24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140022</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341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51772</xdr:rowOff>
    </xdr:from>
    <xdr:to>
      <xdr:col>76</xdr:col>
      <xdr:colOff>165100</xdr:colOff>
      <xdr:row>77</xdr:row>
      <xdr:rowOff>153372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25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144499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334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126981</xdr:rowOff>
    </xdr:from>
    <xdr:to>
      <xdr:col>72</xdr:col>
      <xdr:colOff>38100</xdr:colOff>
      <xdr:row>77</xdr:row>
      <xdr:rowOff>57131</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1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48258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324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87433</xdr:rowOff>
    </xdr:from>
    <xdr:to>
      <xdr:col>67</xdr:col>
      <xdr:colOff>101600</xdr:colOff>
      <xdr:row>77</xdr:row>
      <xdr:rowOff>17583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117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8710</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321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152806</xdr:rowOff>
    </xdr:from>
    <xdr:to>
      <xdr:col>85</xdr:col>
      <xdr:colOff>126364</xdr:colOff>
      <xdr:row>98</xdr:row>
      <xdr:rowOff>154406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411856"/>
          <a:ext cx="1269" cy="1544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158233</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6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154406</xdr:rowOff>
    </xdr:from>
    <xdr:to>
      <xdr:col>86</xdr:col>
      <xdr:colOff>25400</xdr:colOff>
      <xdr:row>98</xdr:row>
      <xdr:rowOff>154406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5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99483</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18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152806</xdr:rowOff>
    </xdr:from>
    <xdr:to>
      <xdr:col>86</xdr:col>
      <xdr:colOff>25400</xdr:colOff>
      <xdr:row>89</xdr:row>
      <xdr:rowOff>152806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411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13627</xdr:rowOff>
    </xdr:from>
    <xdr:to>
      <xdr:col>85</xdr:col>
      <xdr:colOff>127000</xdr:colOff>
      <xdr:row>94</xdr:row>
      <xdr:rowOff>62852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129927"/>
          <a:ext cx="8382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115485</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03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137058</xdr:rowOff>
    </xdr:from>
    <xdr:to>
      <xdr:col>85</xdr:col>
      <xdr:colOff>177800</xdr:colOff>
      <xdr:row>96</xdr:row>
      <xdr:rowOff>67208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424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13627</xdr:rowOff>
    </xdr:from>
    <xdr:to>
      <xdr:col>81</xdr:col>
      <xdr:colOff>50800</xdr:colOff>
      <xdr:row>96</xdr:row>
      <xdr:rowOff>111658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129927"/>
          <a:ext cx="889000" cy="440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50876</xdr:rowOff>
    </xdr:from>
    <xdr:to>
      <xdr:col>81</xdr:col>
      <xdr:colOff>101600</xdr:colOff>
      <xdr:row>95</xdr:row>
      <xdr:rowOff>152476</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33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143603</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31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66966</xdr:rowOff>
    </xdr:from>
    <xdr:to>
      <xdr:col>76</xdr:col>
      <xdr:colOff>114300</xdr:colOff>
      <xdr:row>96</xdr:row>
      <xdr:rowOff>111658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3703300" y="16526166"/>
          <a:ext cx="889000" cy="44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2146</xdr:rowOff>
    </xdr:from>
    <xdr:to>
      <xdr:col>76</xdr:col>
      <xdr:colOff>165100</xdr:colOff>
      <xdr:row>97</xdr:row>
      <xdr:rowOff>103746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3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94873</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57428" y="16725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128232</xdr:rowOff>
    </xdr:from>
    <xdr:to>
      <xdr:col>71</xdr:col>
      <xdr:colOff>177800</xdr:colOff>
      <xdr:row>96</xdr:row>
      <xdr:rowOff>66966</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415982"/>
          <a:ext cx="889000" cy="110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13500</xdr:rowOff>
    </xdr:from>
    <xdr:to>
      <xdr:col>72</xdr:col>
      <xdr:colOff>38100</xdr:colOff>
      <xdr:row>97</xdr:row>
      <xdr:rowOff>115100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64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106227</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73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13767</xdr:rowOff>
    </xdr:from>
    <xdr:to>
      <xdr:col>67</xdr:col>
      <xdr:colOff>101600</xdr:colOff>
      <xdr:row>97</xdr:row>
      <xdr:rowOff>115367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4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106494</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73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12052</xdr:rowOff>
    </xdr:from>
    <xdr:to>
      <xdr:col>85</xdr:col>
      <xdr:colOff>177800</xdr:colOff>
      <xdr:row>94</xdr:row>
      <xdr:rowOff>113652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12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34929</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597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134277</xdr:rowOff>
    </xdr:from>
    <xdr:to>
      <xdr:col>81</xdr:col>
      <xdr:colOff>101600</xdr:colOff>
      <xdr:row>94</xdr:row>
      <xdr:rowOff>64427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079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80954</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585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60858</xdr:rowOff>
    </xdr:from>
    <xdr:to>
      <xdr:col>76</xdr:col>
      <xdr:colOff>165100</xdr:colOff>
      <xdr:row>96</xdr:row>
      <xdr:rowOff>162458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520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7535</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295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16166</xdr:rowOff>
    </xdr:from>
    <xdr:to>
      <xdr:col>72</xdr:col>
      <xdr:colOff>38100</xdr:colOff>
      <xdr:row>96</xdr:row>
      <xdr:rowOff>117766</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47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134293</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36111" y="16250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77432</xdr:rowOff>
    </xdr:from>
    <xdr:to>
      <xdr:col>67</xdr:col>
      <xdr:colOff>101600</xdr:colOff>
      <xdr:row>96</xdr:row>
      <xdr:rowOff>7582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36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24109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14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33401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76901"/>
          <a:ext cx="1269" cy="1554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151528</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5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33401</xdr:rowOff>
    </xdr:from>
    <xdr:to>
      <xdr:col>116</xdr:col>
      <xdr:colOff>152400</xdr:colOff>
      <xdr:row>30</xdr:row>
      <xdr:rowOff>33401</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7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103886</xdr:rowOff>
    </xdr:from>
    <xdr:to>
      <xdr:col>116</xdr:col>
      <xdr:colOff>63500</xdr:colOff>
      <xdr:row>38</xdr:row>
      <xdr:rowOff>4826</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447536"/>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40149</xdr:rowOff>
    </xdr:from>
    <xdr:ext cx="378565"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123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17272</xdr:rowOff>
    </xdr:from>
    <xdr:to>
      <xdr:col>116</xdr:col>
      <xdr:colOff>114300</xdr:colOff>
      <xdr:row>37</xdr:row>
      <xdr:rowOff>118872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60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80645</xdr:rowOff>
    </xdr:from>
    <xdr:to>
      <xdr:col>111</xdr:col>
      <xdr:colOff>177800</xdr:colOff>
      <xdr:row>37</xdr:row>
      <xdr:rowOff>103886</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252845"/>
          <a:ext cx="889000" cy="19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165862</xdr:rowOff>
    </xdr:from>
    <xdr:to>
      <xdr:col>112</xdr:col>
      <xdr:colOff>38100</xdr:colOff>
      <xdr:row>37</xdr:row>
      <xdr:rowOff>96012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112539</xdr:rowOff>
    </xdr:from>
    <xdr:ext cx="378565"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4017" y="61132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80645</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6252845"/>
          <a:ext cx="889000" cy="478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89281</xdr:rowOff>
    </xdr:from>
    <xdr:to>
      <xdr:col>107</xdr:col>
      <xdr:colOff>101600</xdr:colOff>
      <xdr:row>37</xdr:row>
      <xdr:rowOff>19431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261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10558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354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105283</xdr:rowOff>
    </xdr:from>
    <xdr:to>
      <xdr:col>102</xdr:col>
      <xdr:colOff>165100</xdr:colOff>
      <xdr:row>37</xdr:row>
      <xdr:rowOff>35433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277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51960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052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48133</xdr:rowOff>
    </xdr:from>
    <xdr:to>
      <xdr:col>98</xdr:col>
      <xdr:colOff>38100</xdr:colOff>
      <xdr:row>37</xdr:row>
      <xdr:rowOff>149733</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39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166260</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7017" y="616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125476</xdr:rowOff>
    </xdr:from>
    <xdr:to>
      <xdr:col>116</xdr:col>
      <xdr:colOff>114300</xdr:colOff>
      <xdr:row>38</xdr:row>
      <xdr:rowOff>55626</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46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103903</xdr:rowOff>
    </xdr:from>
    <xdr:ext cx="378565"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447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53086</xdr:rowOff>
    </xdr:from>
    <xdr:to>
      <xdr:col>112</xdr:col>
      <xdr:colOff>38100</xdr:colOff>
      <xdr:row>37</xdr:row>
      <xdr:rowOff>154686</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39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145813</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4017" y="6489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29845</xdr:rowOff>
    </xdr:from>
    <xdr:to>
      <xdr:col>107</xdr:col>
      <xdr:colOff>101600</xdr:colOff>
      <xdr:row>36</xdr:row>
      <xdr:rowOff>131445</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20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147972</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199428" y="5977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159385</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560435"/>
          <a:ext cx="1269" cy="1599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106062</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3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159385</xdr:rowOff>
    </xdr:from>
    <xdr:to>
      <xdr:col>116</xdr:col>
      <xdr:colOff>152400</xdr:colOff>
      <xdr:row>49</xdr:row>
      <xdr:rowOff>159385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560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170815</xdr:rowOff>
    </xdr:from>
    <xdr:to>
      <xdr:col>116</xdr:col>
      <xdr:colOff>63500</xdr:colOff>
      <xdr:row>59</xdr:row>
      <xdr:rowOff>16256</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10114915"/>
          <a:ext cx="8382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101871</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70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78994</xdr:rowOff>
    </xdr:from>
    <xdr:to>
      <xdr:col>116</xdr:col>
      <xdr:colOff>114300</xdr:colOff>
      <xdr:row>58</xdr:row>
      <xdr:rowOff>9144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8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170561</xdr:rowOff>
    </xdr:from>
    <xdr:to>
      <xdr:col>111</xdr:col>
      <xdr:colOff>177800</xdr:colOff>
      <xdr:row>59</xdr:row>
      <xdr:rowOff>16256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114661"/>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52324</xdr:rowOff>
    </xdr:from>
    <xdr:to>
      <xdr:col>112</xdr:col>
      <xdr:colOff>38100</xdr:colOff>
      <xdr:row>57</xdr:row>
      <xdr:rowOff>153924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2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170451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600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170561</xdr:rowOff>
    </xdr:from>
    <xdr:to>
      <xdr:col>107</xdr:col>
      <xdr:colOff>50800</xdr:colOff>
      <xdr:row>59</xdr:row>
      <xdr:rowOff>16510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19545300" y="10114661"/>
          <a:ext cx="889000" cy="17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26543</xdr:rowOff>
    </xdr:from>
    <xdr:to>
      <xdr:col>107</xdr:col>
      <xdr:colOff>101600</xdr:colOff>
      <xdr:row>57</xdr:row>
      <xdr:rowOff>128143</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79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144670</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57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16510</xdr:rowOff>
    </xdr:from>
    <xdr:to>
      <xdr:col>102</xdr:col>
      <xdr:colOff>114300</xdr:colOff>
      <xdr:row>59</xdr:row>
      <xdr:rowOff>16637</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8656300" y="10132060"/>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15621</xdr:rowOff>
    </xdr:from>
    <xdr:to>
      <xdr:col>102</xdr:col>
      <xdr:colOff>165100</xdr:colOff>
      <xdr:row>57</xdr:row>
      <xdr:rowOff>117221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78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133748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563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128905</xdr:rowOff>
    </xdr:from>
    <xdr:to>
      <xdr:col>98</xdr:col>
      <xdr:colOff>38100</xdr:colOff>
      <xdr:row>57</xdr:row>
      <xdr:rowOff>59055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73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75582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505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120015</xdr:rowOff>
    </xdr:from>
    <xdr:to>
      <xdr:col>116</xdr:col>
      <xdr:colOff>114300</xdr:colOff>
      <xdr:row>59</xdr:row>
      <xdr:rowOff>50165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06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34942</xdr:rowOff>
    </xdr:from>
    <xdr:ext cx="378565"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9790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136906</xdr:rowOff>
    </xdr:from>
    <xdr:to>
      <xdr:col>112</xdr:col>
      <xdr:colOff>38100</xdr:colOff>
      <xdr:row>59</xdr:row>
      <xdr:rowOff>67056</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08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58183</xdr:rowOff>
    </xdr:from>
    <xdr:ext cx="378565"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4017" y="10173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119761</xdr:rowOff>
    </xdr:from>
    <xdr:to>
      <xdr:col>107</xdr:col>
      <xdr:colOff>101600</xdr:colOff>
      <xdr:row>59</xdr:row>
      <xdr:rowOff>49911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06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41038</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45017" y="10156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137160</xdr:rowOff>
    </xdr:from>
    <xdr:to>
      <xdr:col>102</xdr:col>
      <xdr:colOff>165100</xdr:colOff>
      <xdr:row>59</xdr:row>
      <xdr:rowOff>67310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58437</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56017" y="10173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137287</xdr:rowOff>
    </xdr:from>
    <xdr:to>
      <xdr:col>98</xdr:col>
      <xdr:colOff>38100</xdr:colOff>
      <xdr:row>59</xdr:row>
      <xdr:rowOff>67437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08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58564</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7017" y="101741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116886</xdr:rowOff>
    </xdr:from>
    <xdr:to>
      <xdr:col>116</xdr:col>
      <xdr:colOff>62864</xdr:colOff>
      <xdr:row>78</xdr:row>
      <xdr:rowOff>5192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289836"/>
          <a:ext cx="1269" cy="1088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9019</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5192</xdr:rowOff>
    </xdr:from>
    <xdr:to>
      <xdr:col>116</xdr:col>
      <xdr:colOff>152400</xdr:colOff>
      <xdr:row>78</xdr:row>
      <xdr:rowOff>5192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7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63563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2065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116886</xdr:rowOff>
    </xdr:from>
    <xdr:to>
      <xdr:col>116</xdr:col>
      <xdr:colOff>152400</xdr:colOff>
      <xdr:row>71</xdr:row>
      <xdr:rowOff>116886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28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34864</xdr:rowOff>
    </xdr:from>
    <xdr:to>
      <xdr:col>116</xdr:col>
      <xdr:colOff>63500</xdr:colOff>
      <xdr:row>75</xdr:row>
      <xdr:rowOff>120863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893614"/>
          <a:ext cx="838200" cy="8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126087</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641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103210</xdr:rowOff>
    </xdr:from>
    <xdr:to>
      <xdr:col>116</xdr:col>
      <xdr:colOff>114300</xdr:colOff>
      <xdr:row>75</xdr:row>
      <xdr:rowOff>33360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120863</xdr:rowOff>
    </xdr:from>
    <xdr:to>
      <xdr:col>111</xdr:col>
      <xdr:colOff>177800</xdr:colOff>
      <xdr:row>75</xdr:row>
      <xdr:rowOff>135403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979613"/>
          <a:ext cx="889000" cy="14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171287</xdr:rowOff>
    </xdr:from>
    <xdr:to>
      <xdr:col>112</xdr:col>
      <xdr:colOff>38100</xdr:colOff>
      <xdr:row>75</xdr:row>
      <xdr:rowOff>101437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117964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63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58135</xdr:rowOff>
    </xdr:from>
    <xdr:to>
      <xdr:col>107</xdr:col>
      <xdr:colOff>50800</xdr:colOff>
      <xdr:row>75</xdr:row>
      <xdr:rowOff>135403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573985"/>
          <a:ext cx="889000" cy="42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8021</xdr:rowOff>
    </xdr:from>
    <xdr:to>
      <xdr:col>107</xdr:col>
      <xdr:colOff>101600</xdr:colOff>
      <xdr:row>75</xdr:row>
      <xdr:rowOff>109621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126148</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641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58135</xdr:rowOff>
    </xdr:from>
    <xdr:to>
      <xdr:col>102</xdr:col>
      <xdr:colOff>114300</xdr:colOff>
      <xdr:row>73</xdr:row>
      <xdr:rowOff>91785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573985"/>
          <a:ext cx="889000" cy="3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148976</xdr:rowOff>
    </xdr:from>
    <xdr:to>
      <xdr:col>102</xdr:col>
      <xdr:colOff>165100</xdr:colOff>
      <xdr:row>75</xdr:row>
      <xdr:rowOff>79126</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70253</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165024</xdr:rowOff>
    </xdr:from>
    <xdr:to>
      <xdr:col>98</xdr:col>
      <xdr:colOff>38100</xdr:colOff>
      <xdr:row>75</xdr:row>
      <xdr:rowOff>95174</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86301</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155514</xdr:rowOff>
    </xdr:from>
    <xdr:to>
      <xdr:col>116</xdr:col>
      <xdr:colOff>114300</xdr:colOff>
      <xdr:row>75</xdr:row>
      <xdr:rowOff>85664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842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133941</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82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70063</xdr:rowOff>
    </xdr:from>
    <xdr:to>
      <xdr:col>112</xdr:col>
      <xdr:colOff>38100</xdr:colOff>
      <xdr:row>76</xdr:row>
      <xdr:rowOff>214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9288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162791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3021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84603</xdr:rowOff>
    </xdr:from>
    <xdr:to>
      <xdr:col>107</xdr:col>
      <xdr:colOff>101600</xdr:colOff>
      <xdr:row>76</xdr:row>
      <xdr:rowOff>14753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943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5880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303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7335</xdr:rowOff>
    </xdr:from>
    <xdr:to>
      <xdr:col>102</xdr:col>
      <xdr:colOff>165100</xdr:colOff>
      <xdr:row>73</xdr:row>
      <xdr:rowOff>108935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52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125462</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29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40985</xdr:rowOff>
    </xdr:from>
    <xdr:to>
      <xdr:col>98</xdr:col>
      <xdr:colOff>38100</xdr:colOff>
      <xdr:row>73</xdr:row>
      <xdr:rowOff>142585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55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159112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33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コストの３分の１程度を占める扶助費については減少の傾向がみられる。物件費は、生活応援キャンペーン事業運営に係る委託料や電気料、住民情報システム共同利用サービス利用料などにより、増加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今後は公共施設の老朽化に対応するための普通建設事業費の増加が予想され、建替えや改修のための財源として計画的に基金への積立てを行っていく必要がある。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た、今後の本格的な人口減少社会の到来に備えるため、事業の見直し等を進め、将来世代の負担を考慮しながら、市債を有効に活用していくなど、歳入の規模に見合ったバランスの取れた予算編成に努めなければならな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185,483
180,359
24.36
99,822,037
93,380,930
5,192,307
43,649,799
28,472,563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38</xdr:row>
      <xdr:rowOff>166218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2966"/>
          <a:ext cx="1270" cy="1438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170045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166218</xdr:rowOff>
    </xdr:from>
    <xdr:to>
      <xdr:col>24</xdr:col>
      <xdr:colOff>152400</xdr:colOff>
      <xdr:row>38</xdr:row>
      <xdr:rowOff>166218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8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16256</xdr:rowOff>
    </xdr:from>
    <xdr:to>
      <xdr:col>24</xdr:col>
      <xdr:colOff>63500</xdr:colOff>
      <xdr:row>34</xdr:row>
      <xdr:rowOff>36373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845556"/>
          <a:ext cx="8382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101617</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102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123190</xdr:rowOff>
    </xdr:from>
    <xdr:to>
      <xdr:col>24</xdr:col>
      <xdr:colOff>114300</xdr:colOff>
      <xdr:row>36</xdr:row>
      <xdr:rowOff>53340</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8026</xdr:rowOff>
    </xdr:from>
    <xdr:to>
      <xdr:col>19</xdr:col>
      <xdr:colOff>177800</xdr:colOff>
      <xdr:row>34</xdr:row>
      <xdr:rowOff>36373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837326"/>
          <a:ext cx="889000" cy="28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133248</xdr:rowOff>
    </xdr:from>
    <xdr:to>
      <xdr:col>20</xdr:col>
      <xdr:colOff>38100</xdr:colOff>
      <xdr:row>36</xdr:row>
      <xdr:rowOff>63398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54525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86208</xdr:rowOff>
    </xdr:from>
    <xdr:to>
      <xdr:col>15</xdr:col>
      <xdr:colOff>50800</xdr:colOff>
      <xdr:row>34</xdr:row>
      <xdr:rowOff>8026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744058"/>
          <a:ext cx="889000" cy="93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135077</xdr:rowOff>
    </xdr:from>
    <xdr:to>
      <xdr:col>15</xdr:col>
      <xdr:colOff>101600</xdr:colOff>
      <xdr:row>36</xdr:row>
      <xdr:rowOff>65227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56354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86208</xdr:rowOff>
    </xdr:from>
    <xdr:to>
      <xdr:col>10</xdr:col>
      <xdr:colOff>114300</xdr:colOff>
      <xdr:row>33</xdr:row>
      <xdr:rowOff>131013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744058"/>
          <a:ext cx="889000" cy="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125933</xdr:rowOff>
    </xdr:from>
    <xdr:to>
      <xdr:col>10</xdr:col>
      <xdr:colOff>165100</xdr:colOff>
      <xdr:row>36</xdr:row>
      <xdr:rowOff>56083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47210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119532</xdr:rowOff>
    </xdr:from>
    <xdr:to>
      <xdr:col>6</xdr:col>
      <xdr:colOff>38100</xdr:colOff>
      <xdr:row>36</xdr:row>
      <xdr:rowOff>49682</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40809</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136906</xdr:rowOff>
    </xdr:from>
    <xdr:to>
      <xdr:col>24</xdr:col>
      <xdr:colOff>114300</xdr:colOff>
      <xdr:row>34</xdr:row>
      <xdr:rowOff>67056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9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159783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46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157023</xdr:rowOff>
    </xdr:from>
    <xdr:to>
      <xdr:col>20</xdr:col>
      <xdr:colOff>38100</xdr:colOff>
      <xdr:row>34</xdr:row>
      <xdr:rowOff>87173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1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103700</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90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128676</xdr:rowOff>
    </xdr:from>
    <xdr:to>
      <xdr:col>15</xdr:col>
      <xdr:colOff>101600</xdr:colOff>
      <xdr:row>34</xdr:row>
      <xdr:rowOff>58826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8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75353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61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35408</xdr:rowOff>
    </xdr:from>
    <xdr:to>
      <xdr:col>10</xdr:col>
      <xdr:colOff>165100</xdr:colOff>
      <xdr:row>33</xdr:row>
      <xdr:rowOff>137008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69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153535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468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80213</xdr:rowOff>
    </xdr:from>
    <xdr:to>
      <xdr:col>6</xdr:col>
      <xdr:colOff>38100</xdr:colOff>
      <xdr:row>34</xdr:row>
      <xdr:rowOff>10363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38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26890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13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97115</xdr:rowOff>
    </xdr:from>
    <xdr:to>
      <xdr:col>24</xdr:col>
      <xdr:colOff>62865</xdr:colOff>
      <xdr:row>58</xdr:row>
      <xdr:rowOff>34664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5415"/>
          <a:ext cx="1270" cy="623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38491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34664</xdr:rowOff>
    </xdr:from>
    <xdr:to>
      <xdr:col>24</xdr:col>
      <xdr:colOff>152400</xdr:colOff>
      <xdr:row>58</xdr:row>
      <xdr:rowOff>34664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8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43792</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97115</xdr:rowOff>
    </xdr:from>
    <xdr:to>
      <xdr:col>24</xdr:col>
      <xdr:colOff>152400</xdr:colOff>
      <xdr:row>54</xdr:row>
      <xdr:rowOff>97115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5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82267</xdr:rowOff>
    </xdr:from>
    <xdr:to>
      <xdr:col>24</xdr:col>
      <xdr:colOff>63500</xdr:colOff>
      <xdr:row>56</xdr:row>
      <xdr:rowOff>103200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512017"/>
          <a:ext cx="838200" cy="19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42911</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44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64484</xdr:rowOff>
    </xdr:from>
    <xdr:to>
      <xdr:col>24</xdr:col>
      <xdr:colOff>114300</xdr:colOff>
      <xdr:row>56</xdr:row>
      <xdr:rowOff>166084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122131</xdr:rowOff>
    </xdr:from>
    <xdr:to>
      <xdr:col>19</xdr:col>
      <xdr:colOff>177800</xdr:colOff>
      <xdr:row>55</xdr:row>
      <xdr:rowOff>82267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8523181"/>
          <a:ext cx="889000" cy="988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46783</xdr:rowOff>
    </xdr:from>
    <xdr:to>
      <xdr:col>20</xdr:col>
      <xdr:colOff>38100</xdr:colOff>
      <xdr:row>56</xdr:row>
      <xdr:rowOff>148383</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139510</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74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49</xdr:row>
      <xdr:rowOff>122131</xdr:rowOff>
    </xdr:from>
    <xdr:to>
      <xdr:col>15</xdr:col>
      <xdr:colOff>50800</xdr:colOff>
      <xdr:row>56</xdr:row>
      <xdr:rowOff>105280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8523181"/>
          <a:ext cx="889000" cy="118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50</xdr:row>
      <xdr:rowOff>58954</xdr:rowOff>
    </xdr:from>
    <xdr:to>
      <xdr:col>15</xdr:col>
      <xdr:colOff>101600</xdr:colOff>
      <xdr:row>50</xdr:row>
      <xdr:rowOff>160554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151681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8724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105280</xdr:rowOff>
    </xdr:from>
    <xdr:to>
      <xdr:col>10</xdr:col>
      <xdr:colOff>114300</xdr:colOff>
      <xdr:row>56</xdr:row>
      <xdr:rowOff>119180</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706480"/>
          <a:ext cx="889000" cy="1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137407</xdr:rowOff>
    </xdr:from>
    <xdr:to>
      <xdr:col>10</xdr:col>
      <xdr:colOff>165100</xdr:colOff>
      <xdr:row>57</xdr:row>
      <xdr:rowOff>67557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58684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3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163826</xdr:rowOff>
    </xdr:from>
    <xdr:to>
      <xdr:col>6</xdr:col>
      <xdr:colOff>38100</xdr:colOff>
      <xdr:row>57</xdr:row>
      <xdr:rowOff>93976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85103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5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52400</xdr:rowOff>
    </xdr:from>
    <xdr:to>
      <xdr:col>24</xdr:col>
      <xdr:colOff>114300</xdr:colOff>
      <xdr:row>56</xdr:row>
      <xdr:rowOff>154000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75277</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50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31467</xdr:rowOff>
    </xdr:from>
    <xdr:to>
      <xdr:col>20</xdr:col>
      <xdr:colOff>38100</xdr:colOff>
      <xdr:row>55</xdr:row>
      <xdr:rowOff>133067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461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149594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23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49</xdr:row>
      <xdr:rowOff>71331</xdr:rowOff>
    </xdr:from>
    <xdr:to>
      <xdr:col>15</xdr:col>
      <xdr:colOff>101600</xdr:colOff>
      <xdr:row>50</xdr:row>
      <xdr:rowOff>1481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847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48</xdr:row>
      <xdr:rowOff>18008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8247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54480</xdr:rowOff>
    </xdr:from>
    <xdr:to>
      <xdr:col>10</xdr:col>
      <xdr:colOff>165100</xdr:colOff>
      <xdr:row>56</xdr:row>
      <xdr:rowOff>156080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55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1157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430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68380</xdr:rowOff>
    </xdr:from>
    <xdr:to>
      <xdr:col>6</xdr:col>
      <xdr:colOff>38100</xdr:colOff>
      <xdr:row>56</xdr:row>
      <xdr:rowOff>169980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6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15057</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44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141170</xdr:rowOff>
    </xdr:from>
    <xdr:to>
      <xdr:col>24</xdr:col>
      <xdr:colOff>62865</xdr:colOff>
      <xdr:row>78</xdr:row>
      <xdr:rowOff>48924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2670"/>
          <a:ext cx="1270" cy="1279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52751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25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48924</xdr:rowOff>
    </xdr:from>
    <xdr:to>
      <xdr:col>24</xdr:col>
      <xdr:colOff>152400</xdr:colOff>
      <xdr:row>78</xdr:row>
      <xdr:rowOff>48924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87847</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257,865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141170</xdr:rowOff>
    </xdr:from>
    <xdr:to>
      <xdr:col>24</xdr:col>
      <xdr:colOff>152400</xdr:colOff>
      <xdr:row>70</xdr:row>
      <xdr:rowOff>141170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2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20969</xdr:rowOff>
    </xdr:from>
    <xdr:to>
      <xdr:col>24</xdr:col>
      <xdr:colOff>63500</xdr:colOff>
      <xdr:row>72</xdr:row>
      <xdr:rowOff>65198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365369"/>
          <a:ext cx="838200" cy="4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151593</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388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1716</xdr:rowOff>
    </xdr:from>
    <xdr:to>
      <xdr:col>24</xdr:col>
      <xdr:colOff>114300</xdr:colOff>
      <xdr:row>75</xdr:row>
      <xdr:rowOff>103316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86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20969</xdr:rowOff>
    </xdr:from>
    <xdr:to>
      <xdr:col>19</xdr:col>
      <xdr:colOff>177800</xdr:colOff>
      <xdr:row>73</xdr:row>
      <xdr:rowOff>90018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365369"/>
          <a:ext cx="889000" cy="24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110399</xdr:rowOff>
    </xdr:from>
    <xdr:to>
      <xdr:col>20</xdr:col>
      <xdr:colOff>38100</xdr:colOff>
      <xdr:row>75</xdr:row>
      <xdr:rowOff>40549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97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31676</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890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90018</xdr:rowOff>
    </xdr:from>
    <xdr:to>
      <xdr:col>15</xdr:col>
      <xdr:colOff>50800</xdr:colOff>
      <xdr:row>73</xdr:row>
      <xdr:rowOff>158445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605868"/>
          <a:ext cx="889000" cy="6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44236</xdr:rowOff>
    </xdr:from>
    <xdr:to>
      <xdr:col>15</xdr:col>
      <xdr:colOff>101600</xdr:colOff>
      <xdr:row>76</xdr:row>
      <xdr:rowOff>145836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0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136963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6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158445</xdr:rowOff>
    </xdr:from>
    <xdr:to>
      <xdr:col>10</xdr:col>
      <xdr:colOff>114300</xdr:colOff>
      <xdr:row>74</xdr:row>
      <xdr:rowOff>44243</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674295"/>
          <a:ext cx="889000" cy="57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133716</xdr:rowOff>
    </xdr:from>
    <xdr:to>
      <xdr:col>10</xdr:col>
      <xdr:colOff>165100</xdr:colOff>
      <xdr:row>77</xdr:row>
      <xdr:rowOff>63866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163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54993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256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32034</xdr:rowOff>
    </xdr:from>
    <xdr:to>
      <xdr:col>6</xdr:col>
      <xdr:colOff>38100</xdr:colOff>
      <xdr:row>77</xdr:row>
      <xdr:rowOff>133634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3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124761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326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14398</xdr:rowOff>
    </xdr:from>
    <xdr:to>
      <xdr:col>24</xdr:col>
      <xdr:colOff>114300</xdr:colOff>
      <xdr:row>72</xdr:row>
      <xdr:rowOff>115998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35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37275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210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141619</xdr:rowOff>
    </xdr:from>
    <xdr:to>
      <xdr:col>20</xdr:col>
      <xdr:colOff>38100</xdr:colOff>
      <xdr:row>72</xdr:row>
      <xdr:rowOff>71769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314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88296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08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39218</xdr:rowOff>
    </xdr:from>
    <xdr:to>
      <xdr:col>15</xdr:col>
      <xdr:colOff>101600</xdr:colOff>
      <xdr:row>73</xdr:row>
      <xdr:rowOff>140818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55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157345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330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107645</xdr:rowOff>
    </xdr:from>
    <xdr:to>
      <xdr:col>10</xdr:col>
      <xdr:colOff>165100</xdr:colOff>
      <xdr:row>74</xdr:row>
      <xdr:rowOff>37795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62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54322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398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164893</xdr:rowOff>
    </xdr:from>
    <xdr:to>
      <xdr:col>6</xdr:col>
      <xdr:colOff>38100</xdr:colOff>
      <xdr:row>74</xdr:row>
      <xdr:rowOff>95043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68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111570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455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111068</xdr:rowOff>
    </xdr:from>
    <xdr:to>
      <xdr:col>24</xdr:col>
      <xdr:colOff>62865</xdr:colOff>
      <xdr:row>98</xdr:row>
      <xdr:rowOff>69159</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41568"/>
          <a:ext cx="1270" cy="1329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72986</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7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69159</xdr:rowOff>
    </xdr:from>
    <xdr:to>
      <xdr:col>24</xdr:col>
      <xdr:colOff>152400</xdr:colOff>
      <xdr:row>98</xdr:row>
      <xdr:rowOff>69159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71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57745</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97,503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111068</xdr:rowOff>
    </xdr:from>
    <xdr:to>
      <xdr:col>24</xdr:col>
      <xdr:colOff>152400</xdr:colOff>
      <xdr:row>90</xdr:row>
      <xdr:rowOff>111068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41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111068</xdr:rowOff>
    </xdr:from>
    <xdr:to>
      <xdr:col>24</xdr:col>
      <xdr:colOff>63500</xdr:colOff>
      <xdr:row>95</xdr:row>
      <xdr:rowOff>56242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5541568"/>
          <a:ext cx="838200" cy="80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49401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08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70974</xdr:rowOff>
    </xdr:from>
    <xdr:to>
      <xdr:col>24</xdr:col>
      <xdr:colOff>114300</xdr:colOff>
      <xdr:row>97</xdr:row>
      <xdr:rowOff>1124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3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56242</xdr:rowOff>
    </xdr:from>
    <xdr:to>
      <xdr:col>19</xdr:col>
      <xdr:colOff>177800</xdr:colOff>
      <xdr:row>97</xdr:row>
      <xdr:rowOff>135452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343992"/>
          <a:ext cx="889000" cy="422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79356</xdr:rowOff>
    </xdr:from>
    <xdr:to>
      <xdr:col>20</xdr:col>
      <xdr:colOff>38100</xdr:colOff>
      <xdr:row>97</xdr:row>
      <xdr:rowOff>9506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3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6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135452</xdr:rowOff>
    </xdr:from>
    <xdr:to>
      <xdr:col>15</xdr:col>
      <xdr:colOff>50800</xdr:colOff>
      <xdr:row>98</xdr:row>
      <xdr:rowOff>44335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766102"/>
          <a:ext cx="889000" cy="80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109283</xdr:rowOff>
    </xdr:from>
    <xdr:to>
      <xdr:col>15</xdr:col>
      <xdr:colOff>101600</xdr:colOff>
      <xdr:row>98</xdr:row>
      <xdr:rowOff>39433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39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30560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83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41993</xdr:rowOff>
    </xdr:from>
    <xdr:to>
      <xdr:col>10</xdr:col>
      <xdr:colOff>114300</xdr:colOff>
      <xdr:row>98</xdr:row>
      <xdr:rowOff>44335</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844093"/>
          <a:ext cx="889000" cy="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131324</xdr:rowOff>
    </xdr:from>
    <xdr:to>
      <xdr:col>10</xdr:col>
      <xdr:colOff>165100</xdr:colOff>
      <xdr:row>98</xdr:row>
      <xdr:rowOff>61474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78001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153803</xdr:rowOff>
    </xdr:from>
    <xdr:to>
      <xdr:col>6</xdr:col>
      <xdr:colOff>38100</xdr:colOff>
      <xdr:row>98</xdr:row>
      <xdr:rowOff>83953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84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100480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59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90</xdr:row>
      <xdr:rowOff>60268</xdr:rowOff>
    </xdr:from>
    <xdr:to>
      <xdr:col>24</xdr:col>
      <xdr:colOff>114300</xdr:colOff>
      <xdr:row>90</xdr:row>
      <xdr:rowOff>161868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5490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13295</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544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5442</xdr:rowOff>
    </xdr:from>
    <xdr:to>
      <xdr:col>20</xdr:col>
      <xdr:colOff>38100</xdr:colOff>
      <xdr:row>95</xdr:row>
      <xdr:rowOff>107042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29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123569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06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84652</xdr:rowOff>
    </xdr:from>
    <xdr:to>
      <xdr:col>15</xdr:col>
      <xdr:colOff>101600</xdr:colOff>
      <xdr:row>98</xdr:row>
      <xdr:rowOff>14802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15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31329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49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164985</xdr:rowOff>
    </xdr:from>
    <xdr:to>
      <xdr:col>10</xdr:col>
      <xdr:colOff>165100</xdr:colOff>
      <xdr:row>98</xdr:row>
      <xdr:rowOff>95135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95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86262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8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162643</xdr:rowOff>
    </xdr:from>
    <xdr:to>
      <xdr:col>6</xdr:col>
      <xdr:colOff>38100</xdr:colOff>
      <xdr:row>98</xdr:row>
      <xdr:rowOff>92793</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793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83920</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886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101600</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16550"/>
          <a:ext cx="1270" cy="13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48277</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91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101600</xdr:rowOff>
    </xdr:from>
    <xdr:to>
      <xdr:col>55</xdr:col>
      <xdr:colOff>88900</xdr:colOff>
      <xdr:row>31</xdr:row>
      <xdr:rowOff>101600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16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101600</xdr:rowOff>
    </xdr:from>
    <xdr:to>
      <xdr:col>55</xdr:col>
      <xdr:colOff>0</xdr:colOff>
      <xdr:row>31</xdr:row>
      <xdr:rowOff>140462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5416550"/>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4843</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484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26416</xdr:rowOff>
    </xdr:from>
    <xdr:to>
      <xdr:col>55</xdr:col>
      <xdr:colOff>50800</xdr:colOff>
      <xdr:row>37</xdr:row>
      <xdr:rowOff>128016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140462</xdr:rowOff>
    </xdr:from>
    <xdr:to>
      <xdr:col>50</xdr:col>
      <xdr:colOff>114300</xdr:colOff>
      <xdr:row>31</xdr:row>
      <xdr:rowOff>152654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5455412"/>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20320</xdr:rowOff>
    </xdr:from>
    <xdr:to>
      <xdr:col>50</xdr:col>
      <xdr:colOff>165100</xdr:colOff>
      <xdr:row>37</xdr:row>
      <xdr:rowOff>121920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113047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152654</xdr:rowOff>
    </xdr:from>
    <xdr:to>
      <xdr:col>45</xdr:col>
      <xdr:colOff>177800</xdr:colOff>
      <xdr:row>32</xdr:row>
      <xdr:rowOff>28829</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5467604"/>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27178</xdr:rowOff>
    </xdr:from>
    <xdr:to>
      <xdr:col>46</xdr:col>
      <xdr:colOff>38100</xdr:colOff>
      <xdr:row>37</xdr:row>
      <xdr:rowOff>128778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119905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28829</xdr:rowOff>
    </xdr:from>
    <xdr:to>
      <xdr:col>41</xdr:col>
      <xdr:colOff>50800</xdr:colOff>
      <xdr:row>32</xdr:row>
      <xdr:rowOff>48260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5515229"/>
          <a:ext cx="889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159766</xdr:rowOff>
    </xdr:from>
    <xdr:to>
      <xdr:col>41</xdr:col>
      <xdr:colOff>101600</xdr:colOff>
      <xdr:row>37</xdr:row>
      <xdr:rowOff>89916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81043</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31750</xdr:rowOff>
    </xdr:from>
    <xdr:to>
      <xdr:col>36</xdr:col>
      <xdr:colOff>165100</xdr:colOff>
      <xdr:row>36</xdr:row>
      <xdr:rowOff>133350</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124477</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50800</xdr:rowOff>
    </xdr:from>
    <xdr:to>
      <xdr:col>55</xdr:col>
      <xdr:colOff>50800</xdr:colOff>
      <xdr:row>31</xdr:row>
      <xdr:rowOff>152400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536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3827</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531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89662</xdr:rowOff>
    </xdr:from>
    <xdr:to>
      <xdr:col>50</xdr:col>
      <xdr:colOff>165100</xdr:colOff>
      <xdr:row>32</xdr:row>
      <xdr:rowOff>19812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5404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36339</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517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101854</xdr:rowOff>
    </xdr:from>
    <xdr:to>
      <xdr:col>46</xdr:col>
      <xdr:colOff>38100</xdr:colOff>
      <xdr:row>32</xdr:row>
      <xdr:rowOff>32004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541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48531</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519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149479</xdr:rowOff>
    </xdr:from>
    <xdr:to>
      <xdr:col>41</xdr:col>
      <xdr:colOff>101600</xdr:colOff>
      <xdr:row>32</xdr:row>
      <xdr:rowOff>79629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546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96156</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5239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168910</xdr:rowOff>
    </xdr:from>
    <xdr:to>
      <xdr:col>36</xdr:col>
      <xdr:colOff>165100</xdr:colOff>
      <xdr:row>32</xdr:row>
      <xdr:rowOff>99060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548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115587</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525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40087</xdr:rowOff>
    </xdr:from>
    <xdr:to>
      <xdr:col>54</xdr:col>
      <xdr:colOff>189865</xdr:colOff>
      <xdr:row>58</xdr:row>
      <xdr:rowOff>23285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84037"/>
          <a:ext cx="1270" cy="11833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27112</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9971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23285</xdr:rowOff>
    </xdr:from>
    <xdr:to>
      <xdr:col>55</xdr:col>
      <xdr:colOff>88900</xdr:colOff>
      <xdr:row>58</xdr:row>
      <xdr:rowOff>23285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996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158214</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5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40087</xdr:rowOff>
    </xdr:from>
    <xdr:to>
      <xdr:col>55</xdr:col>
      <xdr:colOff>88900</xdr:colOff>
      <xdr:row>51</xdr:row>
      <xdr:rowOff>40087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146672</xdr:rowOff>
    </xdr:from>
    <xdr:to>
      <xdr:col>55</xdr:col>
      <xdr:colOff>0</xdr:colOff>
      <xdr:row>57</xdr:row>
      <xdr:rowOff>161303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19322"/>
          <a:ext cx="8382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16680</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17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165253</xdr:rowOff>
    </xdr:from>
    <xdr:to>
      <xdr:col>55</xdr:col>
      <xdr:colOff>50800</xdr:colOff>
      <xdr:row>57</xdr:row>
      <xdr:rowOff>95403</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153588</xdr:rowOff>
    </xdr:from>
    <xdr:to>
      <xdr:col>50</xdr:col>
      <xdr:colOff>114300</xdr:colOff>
      <xdr:row>57</xdr:row>
      <xdr:rowOff>161303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926238"/>
          <a:ext cx="8890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170396</xdr:rowOff>
    </xdr:from>
    <xdr:to>
      <xdr:col>50</xdr:col>
      <xdr:colOff>165100</xdr:colOff>
      <xdr:row>57</xdr:row>
      <xdr:rowOff>100546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77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117073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546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135642</xdr:rowOff>
    </xdr:from>
    <xdr:to>
      <xdr:col>45</xdr:col>
      <xdr:colOff>177800</xdr:colOff>
      <xdr:row>57</xdr:row>
      <xdr:rowOff>153588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908292"/>
          <a:ext cx="889000" cy="1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162109</xdr:rowOff>
    </xdr:from>
    <xdr:to>
      <xdr:col>46</xdr:col>
      <xdr:colOff>38100</xdr:colOff>
      <xdr:row>57</xdr:row>
      <xdr:rowOff>92259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763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108786</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538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135642</xdr:rowOff>
    </xdr:from>
    <xdr:to>
      <xdr:col>41</xdr:col>
      <xdr:colOff>50800</xdr:colOff>
      <xdr:row>57</xdr:row>
      <xdr:rowOff>162617</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908292"/>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166853</xdr:rowOff>
    </xdr:from>
    <xdr:to>
      <xdr:col>41</xdr:col>
      <xdr:colOff>101600</xdr:colOff>
      <xdr:row>57</xdr:row>
      <xdr:rowOff>97003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76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113530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54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1975</xdr:rowOff>
    </xdr:from>
    <xdr:to>
      <xdr:col>36</xdr:col>
      <xdr:colOff>165100</xdr:colOff>
      <xdr:row>57</xdr:row>
      <xdr:rowOff>103575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77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120102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549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95872</xdr:rowOff>
    </xdr:from>
    <xdr:to>
      <xdr:col>55</xdr:col>
      <xdr:colOff>50800</xdr:colOff>
      <xdr:row>58</xdr:row>
      <xdr:rowOff>26022</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86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10799</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834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110503</xdr:rowOff>
    </xdr:from>
    <xdr:to>
      <xdr:col>50</xdr:col>
      <xdr:colOff>165100</xdr:colOff>
      <xdr:row>58</xdr:row>
      <xdr:rowOff>40653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883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31780</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9975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102788</xdr:rowOff>
    </xdr:from>
    <xdr:to>
      <xdr:col>46</xdr:col>
      <xdr:colOff>38100</xdr:colOff>
      <xdr:row>58</xdr:row>
      <xdr:rowOff>32938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7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24065</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99681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84842</xdr:rowOff>
    </xdr:from>
    <xdr:to>
      <xdr:col>41</xdr:col>
      <xdr:colOff>101600</xdr:colOff>
      <xdr:row>58</xdr:row>
      <xdr:rowOff>14992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5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6119</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995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111817</xdr:rowOff>
    </xdr:from>
    <xdr:to>
      <xdr:col>36</xdr:col>
      <xdr:colOff>165100</xdr:colOff>
      <xdr:row>58</xdr:row>
      <xdr:rowOff>41967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8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33094</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99771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39984</xdr:rowOff>
    </xdr:from>
    <xdr:to>
      <xdr:col>54</xdr:col>
      <xdr:colOff>189865</xdr:colOff>
      <xdr:row>78</xdr:row>
      <xdr:rowOff>56124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384384"/>
          <a:ext cx="1270" cy="1044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59951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33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56124</xdr:rowOff>
    </xdr:from>
    <xdr:to>
      <xdr:col>55</xdr:col>
      <xdr:colOff>88900</xdr:colOff>
      <xdr:row>78</xdr:row>
      <xdr:rowOff>56124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29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158111</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1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39984</xdr:rowOff>
    </xdr:from>
    <xdr:to>
      <xdr:col>55</xdr:col>
      <xdr:colOff>88900</xdr:colOff>
      <xdr:row>72</xdr:row>
      <xdr:rowOff>39984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38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89134</xdr:rowOff>
    </xdr:from>
    <xdr:to>
      <xdr:col>55</xdr:col>
      <xdr:colOff>0</xdr:colOff>
      <xdr:row>77</xdr:row>
      <xdr:rowOff>111719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119334"/>
          <a:ext cx="838200" cy="19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85706</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15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107279</xdr:rowOff>
    </xdr:from>
    <xdr:to>
      <xdr:col>55</xdr:col>
      <xdr:colOff>50800</xdr:colOff>
      <xdr:row>77</xdr:row>
      <xdr:rowOff>37429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94438</xdr:rowOff>
    </xdr:from>
    <xdr:to>
      <xdr:col>50</xdr:col>
      <xdr:colOff>114300</xdr:colOff>
      <xdr:row>77</xdr:row>
      <xdr:rowOff>111719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296088"/>
          <a:ext cx="889000" cy="1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110389</xdr:rowOff>
    </xdr:from>
    <xdr:to>
      <xdr:col>50</xdr:col>
      <xdr:colOff>165100</xdr:colOff>
      <xdr:row>77</xdr:row>
      <xdr:rowOff>40539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57066</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94438</xdr:rowOff>
    </xdr:from>
    <xdr:to>
      <xdr:col>45</xdr:col>
      <xdr:colOff>177800</xdr:colOff>
      <xdr:row>78</xdr:row>
      <xdr:rowOff>47072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296088"/>
          <a:ext cx="889000" cy="12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30790</xdr:rowOff>
    </xdr:from>
    <xdr:to>
      <xdr:col>46</xdr:col>
      <xdr:colOff>38100</xdr:colOff>
      <xdr:row>76</xdr:row>
      <xdr:rowOff>132390</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148917</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28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29606</xdr:rowOff>
    </xdr:from>
    <xdr:to>
      <xdr:col>41</xdr:col>
      <xdr:colOff>50800</xdr:colOff>
      <xdr:row>78</xdr:row>
      <xdr:rowOff>47072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972300" y="13402706"/>
          <a:ext cx="889000" cy="17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6787</xdr:rowOff>
    </xdr:from>
    <xdr:to>
      <xdr:col>41</xdr:col>
      <xdr:colOff>101600</xdr:colOff>
      <xdr:row>77</xdr:row>
      <xdr:rowOff>108387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124914</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8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43042</xdr:rowOff>
    </xdr:from>
    <xdr:to>
      <xdr:col>36</xdr:col>
      <xdr:colOff>165100</xdr:colOff>
      <xdr:row>77</xdr:row>
      <xdr:rowOff>144642</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4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161169</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1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38334</xdr:rowOff>
    </xdr:from>
    <xdr:to>
      <xdr:col>55</xdr:col>
      <xdr:colOff>50800</xdr:colOff>
      <xdr:row>76</xdr:row>
      <xdr:rowOff>139934</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06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61210</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291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60919</xdr:rowOff>
    </xdr:from>
    <xdr:to>
      <xdr:col>50</xdr:col>
      <xdr:colOff>165100</xdr:colOff>
      <xdr:row>77</xdr:row>
      <xdr:rowOff>162519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26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153646</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35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43638</xdr:rowOff>
    </xdr:from>
    <xdr:to>
      <xdr:col>46</xdr:col>
      <xdr:colOff>38100</xdr:colOff>
      <xdr:row>77</xdr:row>
      <xdr:rowOff>145238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24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136365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33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167722</xdr:rowOff>
    </xdr:from>
    <xdr:to>
      <xdr:col>41</xdr:col>
      <xdr:colOff>101600</xdr:colOff>
      <xdr:row>78</xdr:row>
      <xdr:rowOff>97872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6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88999</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6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150256</xdr:rowOff>
    </xdr:from>
    <xdr:to>
      <xdr:col>36</xdr:col>
      <xdr:colOff>165100</xdr:colOff>
      <xdr:row>78</xdr:row>
      <xdr:rowOff>80406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5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71533</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4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00000000-0008-0000-07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167436</xdr:rowOff>
    </xdr:from>
    <xdr:to>
      <xdr:col>54</xdr:col>
      <xdr:colOff>189865</xdr:colOff>
      <xdr:row>99</xdr:row>
      <xdr:rowOff>113488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10475595" y="15426486"/>
          <a:ext cx="1270" cy="1660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117315</xdr:rowOff>
    </xdr:from>
    <xdr:ext cx="534377" cy="259045"/>
    <xdr:sp macro="" textlink="">
      <xdr:nvSpPr>
        <xdr:cNvPr id="455" name="土木費最小値テキスト">
          <a:extLst>
            <a:ext uri="{FF2B5EF4-FFF2-40B4-BE49-F238E27FC236}">
              <a16:creationId xmlns:a16="http://schemas.microsoft.com/office/drawing/2014/main" id="{00000000-0008-0000-0700-0000C7010000}"/>
            </a:ext>
          </a:extLst>
        </xdr:cNvPr>
        <xdr:cNvSpPr txBox="1"/>
      </xdr:nvSpPr>
      <xdr:spPr>
        <a:xfrm>
          <a:off x="10528300" y="1709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113488</xdr:rowOff>
    </xdr:from>
    <xdr:to>
      <xdr:col>55</xdr:col>
      <xdr:colOff>88900</xdr:colOff>
      <xdr:row>99</xdr:row>
      <xdr:rowOff>113488</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7087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114113</xdr:rowOff>
    </xdr:from>
    <xdr:ext cx="534377" cy="259045"/>
    <xdr:sp macro="" textlink="">
      <xdr:nvSpPr>
        <xdr:cNvPr id="457" name="土木費最大値テキスト">
          <a:extLst>
            <a:ext uri="{FF2B5EF4-FFF2-40B4-BE49-F238E27FC236}">
              <a16:creationId xmlns:a16="http://schemas.microsoft.com/office/drawing/2014/main" id="{00000000-0008-0000-0700-0000C9010000}"/>
            </a:ext>
          </a:extLst>
        </xdr:cNvPr>
        <xdr:cNvSpPr txBox="1"/>
      </xdr:nvSpPr>
      <xdr:spPr>
        <a:xfrm>
          <a:off x="10528300" y="1520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167436</xdr:rowOff>
    </xdr:from>
    <xdr:to>
      <xdr:col>55</xdr:col>
      <xdr:colOff>88900</xdr:colOff>
      <xdr:row>89</xdr:row>
      <xdr:rowOff>167436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542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163818</xdr:rowOff>
    </xdr:from>
    <xdr:to>
      <xdr:col>55</xdr:col>
      <xdr:colOff>0</xdr:colOff>
      <xdr:row>97</xdr:row>
      <xdr:rowOff>24409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9639300" y="16623018"/>
          <a:ext cx="838200" cy="3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161650</xdr:rowOff>
    </xdr:from>
    <xdr:ext cx="534377" cy="259045"/>
    <xdr:sp macro="" textlink="">
      <xdr:nvSpPr>
        <xdr:cNvPr id="460" name="土木費平均値テキスト">
          <a:extLst>
            <a:ext uri="{FF2B5EF4-FFF2-40B4-BE49-F238E27FC236}">
              <a16:creationId xmlns:a16="http://schemas.microsoft.com/office/drawing/2014/main" id="{00000000-0008-0000-0700-0000CC010000}"/>
            </a:ext>
          </a:extLst>
        </xdr:cNvPr>
        <xdr:cNvSpPr txBox="1"/>
      </xdr:nvSpPr>
      <xdr:spPr>
        <a:xfrm>
          <a:off x="10528300" y="162779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138773</xdr:rowOff>
    </xdr:from>
    <xdr:to>
      <xdr:col>55</xdr:col>
      <xdr:colOff>50800</xdr:colOff>
      <xdr:row>96</xdr:row>
      <xdr:rowOff>68923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10426700" y="16426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24409</xdr:rowOff>
    </xdr:from>
    <xdr:to>
      <xdr:col>50</xdr:col>
      <xdr:colOff>114300</xdr:colOff>
      <xdr:row>97</xdr:row>
      <xdr:rowOff>155893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8750300" y="16655059"/>
          <a:ext cx="889000" cy="13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27750</xdr:rowOff>
    </xdr:from>
    <xdr:to>
      <xdr:col>50</xdr:col>
      <xdr:colOff>165100</xdr:colOff>
      <xdr:row>96</xdr:row>
      <xdr:rowOff>129350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588500" y="164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145877</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9372111" y="1626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77254</xdr:rowOff>
    </xdr:from>
    <xdr:to>
      <xdr:col>45</xdr:col>
      <xdr:colOff>177800</xdr:colOff>
      <xdr:row>97</xdr:row>
      <xdr:rowOff>155893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7861300" y="16707904"/>
          <a:ext cx="889000" cy="7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121704</xdr:rowOff>
    </xdr:from>
    <xdr:to>
      <xdr:col>46</xdr:col>
      <xdr:colOff>38100</xdr:colOff>
      <xdr:row>96</xdr:row>
      <xdr:rowOff>51854</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8699500" y="1640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68381</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483111" y="16184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30390</xdr:rowOff>
    </xdr:from>
    <xdr:to>
      <xdr:col>41</xdr:col>
      <xdr:colOff>50800</xdr:colOff>
      <xdr:row>97</xdr:row>
      <xdr:rowOff>77254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6972300" y="16661040"/>
          <a:ext cx="889000" cy="46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14415</xdr:rowOff>
    </xdr:from>
    <xdr:to>
      <xdr:col>41</xdr:col>
      <xdr:colOff>101600</xdr:colOff>
      <xdr:row>96</xdr:row>
      <xdr:rowOff>116015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7810500" y="1647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132542</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594111" y="1624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6262</xdr:rowOff>
    </xdr:from>
    <xdr:to>
      <xdr:col>36</xdr:col>
      <xdr:colOff>165100</xdr:colOff>
      <xdr:row>96</xdr:row>
      <xdr:rowOff>107862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921500" y="1646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124389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5111" y="16240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113018</xdr:rowOff>
    </xdr:from>
    <xdr:to>
      <xdr:col>55</xdr:col>
      <xdr:colOff>50800</xdr:colOff>
      <xdr:row>97</xdr:row>
      <xdr:rowOff>43168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10426700" y="1657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91445</xdr:rowOff>
    </xdr:from>
    <xdr:ext cx="534377" cy="259045"/>
    <xdr:sp macro="" textlink="">
      <xdr:nvSpPr>
        <xdr:cNvPr id="479" name="土木費該当値テキスト">
          <a:extLst>
            <a:ext uri="{FF2B5EF4-FFF2-40B4-BE49-F238E27FC236}">
              <a16:creationId xmlns:a16="http://schemas.microsoft.com/office/drawing/2014/main" id="{00000000-0008-0000-0700-0000DF010000}"/>
            </a:ext>
          </a:extLst>
        </xdr:cNvPr>
        <xdr:cNvSpPr txBox="1"/>
      </xdr:nvSpPr>
      <xdr:spPr>
        <a:xfrm>
          <a:off x="10528300" y="1655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145059</xdr:rowOff>
    </xdr:from>
    <xdr:to>
      <xdr:col>50</xdr:col>
      <xdr:colOff>165100</xdr:colOff>
      <xdr:row>97</xdr:row>
      <xdr:rowOff>75209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588500" y="1660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66336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372111" y="16696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105093</xdr:rowOff>
    </xdr:from>
    <xdr:to>
      <xdr:col>46</xdr:col>
      <xdr:colOff>38100</xdr:colOff>
      <xdr:row>98</xdr:row>
      <xdr:rowOff>35243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699500" y="1673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26370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483111" y="16828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26454</xdr:rowOff>
    </xdr:from>
    <xdr:to>
      <xdr:col>41</xdr:col>
      <xdr:colOff>101600</xdr:colOff>
      <xdr:row>97</xdr:row>
      <xdr:rowOff>128054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810500" y="1665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119181</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594111" y="16749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151040</xdr:rowOff>
    </xdr:from>
    <xdr:to>
      <xdr:col>36</xdr:col>
      <xdr:colOff>165100</xdr:colOff>
      <xdr:row>97</xdr:row>
      <xdr:rowOff>81190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921500" y="1661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72317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5111" y="16702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40205</xdr:rowOff>
    </xdr:from>
    <xdr:to>
      <xdr:col>85</xdr:col>
      <xdr:colOff>126364</xdr:colOff>
      <xdr:row>38</xdr:row>
      <xdr:rowOff>153525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355155"/>
          <a:ext cx="1269" cy="131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157352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7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153525</xdr:rowOff>
    </xdr:from>
    <xdr:to>
      <xdr:col>86</xdr:col>
      <xdr:colOff>25400</xdr:colOff>
      <xdr:row>38</xdr:row>
      <xdr:rowOff>153525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158332</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3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40205</xdr:rowOff>
    </xdr:from>
    <xdr:to>
      <xdr:col>86</xdr:col>
      <xdr:colOff>25400</xdr:colOff>
      <xdr:row>31</xdr:row>
      <xdr:rowOff>40205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3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43470</xdr:rowOff>
    </xdr:from>
    <xdr:to>
      <xdr:col>85</xdr:col>
      <xdr:colOff>127000</xdr:colOff>
      <xdr:row>37</xdr:row>
      <xdr:rowOff>98661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6387120"/>
          <a:ext cx="838200" cy="55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169036</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169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146159</xdr:rowOff>
    </xdr:from>
    <xdr:to>
      <xdr:col>85</xdr:col>
      <xdr:colOff>177800</xdr:colOff>
      <xdr:row>37</xdr:row>
      <xdr:rowOff>76309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43470</xdr:rowOff>
    </xdr:from>
    <xdr:to>
      <xdr:col>81</xdr:col>
      <xdr:colOff>50800</xdr:colOff>
      <xdr:row>37</xdr:row>
      <xdr:rowOff>166479</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387120"/>
          <a:ext cx="889000" cy="123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146159</xdr:rowOff>
    </xdr:from>
    <xdr:to>
      <xdr:col>81</xdr:col>
      <xdr:colOff>101600</xdr:colOff>
      <xdr:row>37</xdr:row>
      <xdr:rowOff>76309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31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92836</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09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166479</xdr:rowOff>
    </xdr:from>
    <xdr:to>
      <xdr:col>76</xdr:col>
      <xdr:colOff>114300</xdr:colOff>
      <xdr:row>38</xdr:row>
      <xdr:rowOff>7874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10129"/>
          <a:ext cx="889000" cy="1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89553</xdr:rowOff>
    </xdr:from>
    <xdr:to>
      <xdr:col>76</xdr:col>
      <xdr:colOff>165100</xdr:colOff>
      <xdr:row>37</xdr:row>
      <xdr:rowOff>19703</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26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36230</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03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7874</xdr:rowOff>
    </xdr:from>
    <xdr:to>
      <xdr:col>71</xdr:col>
      <xdr:colOff>177800</xdr:colOff>
      <xdr:row>38</xdr:row>
      <xdr:rowOff>25182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22974"/>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92710</xdr:rowOff>
    </xdr:from>
    <xdr:to>
      <xdr:col>72</xdr:col>
      <xdr:colOff>38100</xdr:colOff>
      <xdr:row>37</xdr:row>
      <xdr:rowOff>22860</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264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39387</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04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161616</xdr:rowOff>
    </xdr:from>
    <xdr:to>
      <xdr:col>67</xdr:col>
      <xdr:colOff>101600</xdr:colOff>
      <xdr:row>37</xdr:row>
      <xdr:rowOff>91766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33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108293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47861</xdr:rowOff>
    </xdr:from>
    <xdr:to>
      <xdr:col>85</xdr:col>
      <xdr:colOff>177800</xdr:colOff>
      <xdr:row>37</xdr:row>
      <xdr:rowOff>149461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39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26288</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36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164120</xdr:rowOff>
    </xdr:from>
    <xdr:to>
      <xdr:col>81</xdr:col>
      <xdr:colOff>101600</xdr:colOff>
      <xdr:row>37</xdr:row>
      <xdr:rowOff>94270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33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85397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42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115679</xdr:rowOff>
    </xdr:from>
    <xdr:to>
      <xdr:col>76</xdr:col>
      <xdr:colOff>165100</xdr:colOff>
      <xdr:row>38</xdr:row>
      <xdr:rowOff>45829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5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36956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5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128524</xdr:rowOff>
    </xdr:from>
    <xdr:to>
      <xdr:col>72</xdr:col>
      <xdr:colOff>38100</xdr:colOff>
      <xdr:row>38</xdr:row>
      <xdr:rowOff>58674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7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49801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6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145832</xdr:rowOff>
    </xdr:from>
    <xdr:to>
      <xdr:col>67</xdr:col>
      <xdr:colOff>101600</xdr:colOff>
      <xdr:row>38</xdr:row>
      <xdr:rowOff>75982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8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67109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8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40831</xdr:rowOff>
    </xdr:from>
    <xdr:to>
      <xdr:col>85</xdr:col>
      <xdr:colOff>126364</xdr:colOff>
      <xdr:row>58</xdr:row>
      <xdr:rowOff>113754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613331"/>
          <a:ext cx="1269" cy="1444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117581</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1006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113754</xdr:rowOff>
    </xdr:from>
    <xdr:to>
      <xdr:col>86</xdr:col>
      <xdr:colOff>25400</xdr:colOff>
      <xdr:row>58</xdr:row>
      <xdr:rowOff>113754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1005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158958</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88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40831</xdr:rowOff>
    </xdr:from>
    <xdr:to>
      <xdr:col>86</xdr:col>
      <xdr:colOff>25400</xdr:colOff>
      <xdr:row>50</xdr:row>
      <xdr:rowOff>40831</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613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68187</xdr:rowOff>
    </xdr:from>
    <xdr:to>
      <xdr:col>85</xdr:col>
      <xdr:colOff>127000</xdr:colOff>
      <xdr:row>55</xdr:row>
      <xdr:rowOff>108991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5481300" y="9497937"/>
          <a:ext cx="838200" cy="40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166254</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96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16377</xdr:rowOff>
    </xdr:from>
    <xdr:to>
      <xdr:col>85</xdr:col>
      <xdr:colOff>177800</xdr:colOff>
      <xdr:row>56</xdr:row>
      <xdr:rowOff>117977</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151282</xdr:rowOff>
    </xdr:from>
    <xdr:to>
      <xdr:col>81</xdr:col>
      <xdr:colOff>50800</xdr:colOff>
      <xdr:row>55</xdr:row>
      <xdr:rowOff>68187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238132"/>
          <a:ext cx="889000" cy="259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146221</xdr:rowOff>
    </xdr:from>
    <xdr:to>
      <xdr:col>81</xdr:col>
      <xdr:colOff>101600</xdr:colOff>
      <xdr:row>56</xdr:row>
      <xdr:rowOff>76371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67498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66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151282</xdr:rowOff>
    </xdr:from>
    <xdr:to>
      <xdr:col>76</xdr:col>
      <xdr:colOff>114300</xdr:colOff>
      <xdr:row>55</xdr:row>
      <xdr:rowOff>11017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238132"/>
          <a:ext cx="889000" cy="20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153842</xdr:rowOff>
    </xdr:from>
    <xdr:to>
      <xdr:col>76</xdr:col>
      <xdr:colOff>165100</xdr:colOff>
      <xdr:row>56</xdr:row>
      <xdr:rowOff>83992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75119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6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11017</xdr:rowOff>
    </xdr:from>
    <xdr:to>
      <xdr:col>71</xdr:col>
      <xdr:colOff>177800</xdr:colOff>
      <xdr:row>55</xdr:row>
      <xdr:rowOff>85903</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440767"/>
          <a:ext cx="889000" cy="74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119952</xdr:rowOff>
    </xdr:from>
    <xdr:to>
      <xdr:col>72</xdr:col>
      <xdr:colOff>38100</xdr:colOff>
      <xdr:row>57</xdr:row>
      <xdr:rowOff>50102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41229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1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3784</xdr:rowOff>
    </xdr:from>
    <xdr:to>
      <xdr:col>67</xdr:col>
      <xdr:colOff>101600</xdr:colOff>
      <xdr:row>57</xdr:row>
      <xdr:rowOff>105384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76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96511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6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58191</xdr:rowOff>
    </xdr:from>
    <xdr:to>
      <xdr:col>85</xdr:col>
      <xdr:colOff>177800</xdr:colOff>
      <xdr:row>55</xdr:row>
      <xdr:rowOff>159791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48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81068</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339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17387</xdr:rowOff>
    </xdr:from>
    <xdr:to>
      <xdr:col>81</xdr:col>
      <xdr:colOff>101600</xdr:colOff>
      <xdr:row>55</xdr:row>
      <xdr:rowOff>118987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44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135514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222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100482</xdr:rowOff>
    </xdr:from>
    <xdr:to>
      <xdr:col>76</xdr:col>
      <xdr:colOff>165100</xdr:colOff>
      <xdr:row>54</xdr:row>
      <xdr:rowOff>30632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18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47159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896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131667</xdr:rowOff>
    </xdr:from>
    <xdr:to>
      <xdr:col>72</xdr:col>
      <xdr:colOff>38100</xdr:colOff>
      <xdr:row>55</xdr:row>
      <xdr:rowOff>61817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38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78344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16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35103</xdr:rowOff>
    </xdr:from>
    <xdr:to>
      <xdr:col>67</xdr:col>
      <xdr:colOff>101600</xdr:colOff>
      <xdr:row>55</xdr:row>
      <xdr:rowOff>136703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46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153230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24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21970</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49349</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050849"/>
          <a:ext cx="1269"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167476</xdr:rowOff>
    </xdr:from>
    <xdr:ext cx="469744"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182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49349</xdr:rowOff>
    </xdr:from>
    <xdr:to>
      <xdr:col>86</xdr:col>
      <xdr:colOff>25400</xdr:colOff>
      <xdr:row>70</xdr:row>
      <xdr:rowOff>49349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05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24856</xdr:rowOff>
    </xdr:from>
    <xdr:to>
      <xdr:col>85</xdr:col>
      <xdr:colOff>127000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5481300" y="13569406"/>
          <a:ext cx="838200" cy="7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69322</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709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46445</xdr:rowOff>
    </xdr:from>
    <xdr:to>
      <xdr:col>85</xdr:col>
      <xdr:colOff>177800</xdr:colOff>
      <xdr:row>78</xdr:row>
      <xdr:rowOff>148045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128814</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01914"/>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82369</xdr:rowOff>
    </xdr:from>
    <xdr:to>
      <xdr:col>81</xdr:col>
      <xdr:colOff>101600</xdr:colOff>
      <xdr:row>79</xdr:row>
      <xdr:rowOff>12519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5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29046</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230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128814</xdr:rowOff>
    </xdr:from>
    <xdr:to>
      <xdr:col>76</xdr:col>
      <xdr:colOff>114300</xdr:colOff>
      <xdr:row>79</xdr:row>
      <xdr:rowOff>4173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3703300" y="13501914"/>
          <a:ext cx="889000" cy="4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162923</xdr:rowOff>
    </xdr:from>
    <xdr:to>
      <xdr:col>76</xdr:col>
      <xdr:colOff>165100</xdr:colOff>
      <xdr:row>77</xdr:row>
      <xdr:rowOff>93073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19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75</xdr:row>
      <xdr:rowOff>109600</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3017" y="129683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4173</xdr:rowOff>
    </xdr:from>
    <xdr:to>
      <xdr:col>71</xdr:col>
      <xdr:colOff>177800</xdr:colOff>
      <xdr:row>79</xdr:row>
      <xdr:rowOff>98879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548723"/>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100330</xdr:rowOff>
    </xdr:from>
    <xdr:to>
      <xdr:col>72</xdr:col>
      <xdr:colOff>38100</xdr:colOff>
      <xdr:row>78</xdr:row>
      <xdr:rowOff>30480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30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47007</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4017" y="13077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160201</xdr:rowOff>
    </xdr:from>
    <xdr:to>
      <xdr:col>67</xdr:col>
      <xdr:colOff>101600</xdr:colOff>
      <xdr:row>78</xdr:row>
      <xdr:rowOff>90351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6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106878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137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145506</xdr:rowOff>
    </xdr:from>
    <xdr:to>
      <xdr:col>85</xdr:col>
      <xdr:colOff>177800</xdr:colOff>
      <xdr:row>79</xdr:row>
      <xdr:rowOff>75656</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51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60433</xdr:rowOff>
    </xdr:from>
    <xdr:ext cx="313932"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4335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78014</xdr:rowOff>
    </xdr:from>
    <xdr:to>
      <xdr:col>76</xdr:col>
      <xdr:colOff>165100</xdr:colOff>
      <xdr:row>79</xdr:row>
      <xdr:rowOff>8164</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5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170741</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03017" y="135438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124823</xdr:rowOff>
    </xdr:from>
    <xdr:to>
      <xdr:col>72</xdr:col>
      <xdr:colOff>38100</xdr:colOff>
      <xdr:row>79</xdr:row>
      <xdr:rowOff>54973</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9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46100</xdr:rowOff>
    </xdr:from>
    <xdr:ext cx="313932"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46333" y="135906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82511</xdr:rowOff>
    </xdr:from>
    <xdr:to>
      <xdr:col>85</xdr:col>
      <xdr:colOff>126364</xdr:colOff>
      <xdr:row>98</xdr:row>
      <xdr:rowOff>30544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3011"/>
          <a:ext cx="1269" cy="1319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34371</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36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30544</xdr:rowOff>
    </xdr:from>
    <xdr:to>
      <xdr:col>86</xdr:col>
      <xdr:colOff>25400</xdr:colOff>
      <xdr:row>98</xdr:row>
      <xdr:rowOff>30544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3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29188</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8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82511</xdr:rowOff>
    </xdr:from>
    <xdr:to>
      <xdr:col>86</xdr:col>
      <xdr:colOff>25400</xdr:colOff>
      <xdr:row>90</xdr:row>
      <xdr:rowOff>82511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97256</xdr:rowOff>
    </xdr:from>
    <xdr:to>
      <xdr:col>85</xdr:col>
      <xdr:colOff>127000</xdr:colOff>
      <xdr:row>97</xdr:row>
      <xdr:rowOff>98095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727906"/>
          <a:ext cx="8382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25767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13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2890</xdr:rowOff>
    </xdr:from>
    <xdr:to>
      <xdr:col>85</xdr:col>
      <xdr:colOff>177800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98095</xdr:rowOff>
    </xdr:from>
    <xdr:to>
      <xdr:col>81</xdr:col>
      <xdr:colOff>50800</xdr:colOff>
      <xdr:row>97</xdr:row>
      <xdr:rowOff>102572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728745"/>
          <a:ext cx="889000" cy="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165443</xdr:rowOff>
    </xdr:from>
    <xdr:to>
      <xdr:col>81</xdr:col>
      <xdr:colOff>101600</xdr:colOff>
      <xdr:row>96</xdr:row>
      <xdr:rowOff>95593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112120</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6331</xdr:rowOff>
    </xdr:from>
    <xdr:to>
      <xdr:col>76</xdr:col>
      <xdr:colOff>114300</xdr:colOff>
      <xdr:row>97</xdr:row>
      <xdr:rowOff>102572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636981"/>
          <a:ext cx="889000" cy="9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1194</xdr:rowOff>
    </xdr:from>
    <xdr:to>
      <xdr:col>76</xdr:col>
      <xdr:colOff>165100</xdr:colOff>
      <xdr:row>96</xdr:row>
      <xdr:rowOff>102794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119321</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3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138233</xdr:rowOff>
    </xdr:from>
    <xdr:to>
      <xdr:col>71</xdr:col>
      <xdr:colOff>177800</xdr:colOff>
      <xdr:row>97</xdr:row>
      <xdr:rowOff>6331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597433"/>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159804</xdr:rowOff>
    </xdr:from>
    <xdr:to>
      <xdr:col>72</xdr:col>
      <xdr:colOff>38100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106481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165405</xdr:rowOff>
    </xdr:from>
    <xdr:to>
      <xdr:col>67</xdr:col>
      <xdr:colOff>101600</xdr:colOff>
      <xdr:row>96</xdr:row>
      <xdr:rowOff>95555</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112082</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46456</xdr:rowOff>
    </xdr:from>
    <xdr:to>
      <xdr:col>85</xdr:col>
      <xdr:colOff>177800</xdr:colOff>
      <xdr:row>97</xdr:row>
      <xdr:rowOff>148056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67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132833</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59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47295</xdr:rowOff>
    </xdr:from>
    <xdr:to>
      <xdr:col>81</xdr:col>
      <xdr:colOff>101600</xdr:colOff>
      <xdr:row>97</xdr:row>
      <xdr:rowOff>148895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77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140022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77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51772</xdr:rowOff>
    </xdr:from>
    <xdr:to>
      <xdr:col>76</xdr:col>
      <xdr:colOff>165100</xdr:colOff>
      <xdr:row>97</xdr:row>
      <xdr:rowOff>153372</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6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144499</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77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126981</xdr:rowOff>
    </xdr:from>
    <xdr:to>
      <xdr:col>72</xdr:col>
      <xdr:colOff>38100</xdr:colOff>
      <xdr:row>97</xdr:row>
      <xdr:rowOff>57131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5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48258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6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87433</xdr:rowOff>
    </xdr:from>
    <xdr:to>
      <xdr:col>67</xdr:col>
      <xdr:colOff>101600</xdr:colOff>
      <xdr:row>97</xdr:row>
      <xdr:rowOff>17583</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54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8710</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63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121412</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264912"/>
          <a:ext cx="1269"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68089</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121412</xdr:rowOff>
    </xdr:from>
    <xdr:to>
      <xdr:col>116</xdr:col>
      <xdr:colOff>152400</xdr:colOff>
      <xdr:row>30</xdr:row>
      <xdr:rowOff>121412</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264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6621</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350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155194</xdr:rowOff>
    </xdr:from>
    <xdr:to>
      <xdr:col>116</xdr:col>
      <xdr:colOff>114300</xdr:colOff>
      <xdr:row>38</xdr:row>
      <xdr:rowOff>85344</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133248</xdr:rowOff>
    </xdr:from>
    <xdr:to>
      <xdr:col>112</xdr:col>
      <xdr:colOff>38100</xdr:colOff>
      <xdr:row>38</xdr:row>
      <xdr:rowOff>63398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4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79925</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252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32664</xdr:rowOff>
    </xdr:from>
    <xdr:to>
      <xdr:col>107</xdr:col>
      <xdr:colOff>101600</xdr:colOff>
      <xdr:row>37</xdr:row>
      <xdr:rowOff>134264</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37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35</xdr:row>
      <xdr:rowOff>150791</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1515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115875</xdr:rowOff>
    </xdr:from>
    <xdr:to>
      <xdr:col>102</xdr:col>
      <xdr:colOff>165100</xdr:colOff>
      <xdr:row>38</xdr:row>
      <xdr:rowOff>46025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5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62552</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347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140564</xdr:rowOff>
    </xdr:from>
    <xdr:to>
      <xdr:col>98</xdr:col>
      <xdr:colOff>38100</xdr:colOff>
      <xdr:row>38</xdr:row>
      <xdr:rowOff>70714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48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87241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259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一人当たりのコストが多いものを順にあげると、民生費、衛生費、教育費、総務費の順となる。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コストの約５割を占める民生費は、子育て世帯への臨時特別給付事業費補助金や住民税非課税世帯等に対する臨時特別給付金給付事業費補助金などの減額により前年度比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4,063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衛生費は、新清掃工場の整備工事や清掃工場建設等基金積立金などの増額により前年度比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42,122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教育費は、新学校給食共同調理場用地買収費や第十小学校中規模改修工事などの減額により前年度比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2,142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％の減となった。今後も学校施設の老朽化に対応していく必要があることから、引き続き高い水準での推移が見込まれる。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総務費は、公共施設整備基金積立金や内部情報系システム構築・運用事業委託料などの減額により前年度比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17,673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財政調整基金残高は、標準財政規模の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％を目標として積立を進め、平成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年度決算以降、目標の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％以上を確保している。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実質収支は前年度に引き続き黒字となり、単年度収支は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億１千万円、実質単年度収支は３億２千万円の赤字となった。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今後も引き続き、健全性の維持に向けた努力を続けていく。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東京都立川市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各事業会計の実質収支および資金不足（剰余）に増減があるが、全ての会計が黒字となった。介護保険事業、後期高齢者医療事業、競輪事業では実質収支、下水道事業では資金剰余額が増加したが、国民健康保険事業、駐車場事業、一般会計では実質収支が減少し、連結実質赤字比率の対象となる実質収支および資金不足（剰余）の合計は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特に一般会計では、歳入については、前年度に比べ、個人市民税や法人市民税、固定資産税、法人事業税交付金、地方消費税交付金が想定より増となった。また、歳出についても新清掃工場整備工事や子育て・健康複合施設用地買収費などによる投資的経費が増となった。歳出の増が歳入の増を上回ったことから、実質収支額は約</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13.1</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億円減少し</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51.9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81</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82</v>
      </c>
      <c r="C2" s="176"/>
      <c r="D2" s="177"/>
    </row>
    <row r="3" spans="1:119" ht="18.75" customHeight="1" thickBot="1" x14ac:dyDescent="0.25">
      <c r="A3" s="175"/>
      <c r="B3" s="393" t="s">
        <v>83</v>
      </c>
      <c r="C3" s="394"/>
      <c r="D3" s="394"/>
      <c r="E3" s="395"/>
      <c r="F3" s="395"/>
      <c r="G3" s="395"/>
      <c r="H3" s="395"/>
      <c r="I3" s="395"/>
      <c r="J3" s="395"/>
      <c r="K3" s="395"/>
      <c r="L3" s="395" t="s">
        <v>84</v>
      </c>
      <c r="M3" s="395"/>
      <c r="N3" s="395"/>
      <c r="O3" s="395"/>
      <c r="P3" s="395"/>
      <c r="Q3" s="395"/>
      <c r="R3" s="402"/>
      <c r="S3" s="402"/>
      <c r="T3" s="402"/>
      <c r="U3" s="402"/>
      <c r="V3" s="403"/>
      <c r="W3" s="377" t="s">
        <v>85</v>
      </c>
      <c r="X3" s="378"/>
      <c r="Y3" s="378"/>
      <c r="Z3" s="378"/>
      <c r="AA3" s="378"/>
      <c r="AB3" s="394"/>
      <c r="AC3" s="402" t="s">
        <v>86</v>
      </c>
      <c r="AD3" s="378"/>
      <c r="AE3" s="378"/>
      <c r="AF3" s="378"/>
      <c r="AG3" s="378"/>
      <c r="AH3" s="378"/>
      <c r="AI3" s="378"/>
      <c r="AJ3" s="378"/>
      <c r="AK3" s="378"/>
      <c r="AL3" s="379"/>
      <c r="AM3" s="377" t="s">
        <v>87</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88</v>
      </c>
      <c r="BO3" s="378"/>
      <c r="BP3" s="378"/>
      <c r="BQ3" s="378"/>
      <c r="BR3" s="378"/>
      <c r="BS3" s="378"/>
      <c r="BT3" s="378"/>
      <c r="BU3" s="379"/>
      <c r="BV3" s="377" t="s">
        <v>89</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90</v>
      </c>
      <c r="CU3" s="378"/>
      <c r="CV3" s="378"/>
      <c r="CW3" s="378"/>
      <c r="CX3" s="378"/>
      <c r="CY3" s="378"/>
      <c r="CZ3" s="378"/>
      <c r="DA3" s="379"/>
      <c r="DB3" s="377" t="s">
        <v>91</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92</v>
      </c>
      <c r="AZ4" s="381"/>
      <c r="BA4" s="381"/>
      <c r="BB4" s="381"/>
      <c r="BC4" s="381"/>
      <c r="BD4" s="381"/>
      <c r="BE4" s="381"/>
      <c r="BF4" s="381"/>
      <c r="BG4" s="381"/>
      <c r="BH4" s="381"/>
      <c r="BI4" s="381"/>
      <c r="BJ4" s="381"/>
      <c r="BK4" s="381"/>
      <c r="BL4" s="381"/>
      <c r="BM4" s="382"/>
      <c r="BN4" s="383">
        <v>99822037</v>
      </c>
      <c r="BO4" s="384"/>
      <c r="BP4" s="384"/>
      <c r="BQ4" s="384"/>
      <c r="BR4" s="384"/>
      <c r="BS4" s="384"/>
      <c r="BT4" s="384"/>
      <c r="BU4" s="385"/>
      <c r="BV4" s="383">
        <v>96590970</v>
      </c>
      <c r="BW4" s="384"/>
      <c r="BX4" s="384"/>
      <c r="BY4" s="384"/>
      <c r="BZ4" s="384"/>
      <c r="CA4" s="384"/>
      <c r="CB4" s="384"/>
      <c r="CC4" s="385"/>
      <c r="CD4" s="386" t="s">
        <v>93</v>
      </c>
      <c r="CE4" s="387"/>
      <c r="CF4" s="387"/>
      <c r="CG4" s="387"/>
      <c r="CH4" s="387"/>
      <c r="CI4" s="387"/>
      <c r="CJ4" s="387"/>
      <c r="CK4" s="387"/>
      <c r="CL4" s="387"/>
      <c r="CM4" s="387"/>
      <c r="CN4" s="387"/>
      <c r="CO4" s="387"/>
      <c r="CP4" s="387"/>
      <c r="CQ4" s="387"/>
      <c r="CR4" s="387"/>
      <c r="CS4" s="388"/>
      <c r="CT4" s="389">
        <v>11.9</v>
      </c>
      <c r="CU4" s="390"/>
      <c r="CV4" s="390"/>
      <c r="CW4" s="390"/>
      <c r="CX4" s="390"/>
      <c r="CY4" s="390"/>
      <c r="CZ4" s="390"/>
      <c r="DA4" s="391"/>
      <c r="DB4" s="389">
        <v>16</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94</v>
      </c>
      <c r="AN5" s="450"/>
      <c r="AO5" s="450"/>
      <c r="AP5" s="450"/>
      <c r="AQ5" s="450"/>
      <c r="AR5" s="450"/>
      <c r="AS5" s="450"/>
      <c r="AT5" s="451"/>
      <c r="AU5" s="452" t="s">
        <v>95</v>
      </c>
      <c r="AV5" s="453"/>
      <c r="AW5" s="453"/>
      <c r="AX5" s="453"/>
      <c r="AY5" s="454" t="s">
        <v>96</v>
      </c>
      <c r="AZ5" s="455"/>
      <c r="BA5" s="455"/>
      <c r="BB5" s="455"/>
      <c r="BC5" s="455"/>
      <c r="BD5" s="455"/>
      <c r="BE5" s="455"/>
      <c r="BF5" s="455"/>
      <c r="BG5" s="455"/>
      <c r="BH5" s="455"/>
      <c r="BI5" s="455"/>
      <c r="BJ5" s="455"/>
      <c r="BK5" s="455"/>
      <c r="BL5" s="455"/>
      <c r="BM5" s="456"/>
      <c r="BN5" s="420">
        <v>93380930</v>
      </c>
      <c r="BO5" s="421"/>
      <c r="BP5" s="421"/>
      <c r="BQ5" s="421"/>
      <c r="BR5" s="421"/>
      <c r="BS5" s="421"/>
      <c r="BT5" s="421"/>
      <c r="BU5" s="422"/>
      <c r="BV5" s="420">
        <v>88883679</v>
      </c>
      <c r="BW5" s="421"/>
      <c r="BX5" s="421"/>
      <c r="BY5" s="421"/>
      <c r="BZ5" s="421"/>
      <c r="CA5" s="421"/>
      <c r="CB5" s="421"/>
      <c r="CC5" s="422"/>
      <c r="CD5" s="423" t="s">
        <v>97</v>
      </c>
      <c r="CE5" s="424"/>
      <c r="CF5" s="424"/>
      <c r="CG5" s="424"/>
      <c r="CH5" s="424"/>
      <c r="CI5" s="424"/>
      <c r="CJ5" s="424"/>
      <c r="CK5" s="424"/>
      <c r="CL5" s="424"/>
      <c r="CM5" s="424"/>
      <c r="CN5" s="424"/>
      <c r="CO5" s="424"/>
      <c r="CP5" s="424"/>
      <c r="CQ5" s="424"/>
      <c r="CR5" s="424"/>
      <c r="CS5" s="425"/>
      <c r="CT5" s="417">
        <v>82.2</v>
      </c>
      <c r="CU5" s="418"/>
      <c r="CV5" s="418"/>
      <c r="CW5" s="418"/>
      <c r="CX5" s="418"/>
      <c r="CY5" s="418"/>
      <c r="CZ5" s="418"/>
      <c r="DA5" s="419"/>
      <c r="DB5" s="417">
        <v>86.8</v>
      </c>
      <c r="DC5" s="418"/>
      <c r="DD5" s="418"/>
      <c r="DE5" s="418"/>
      <c r="DF5" s="418"/>
      <c r="DG5" s="418"/>
      <c r="DH5" s="418"/>
      <c r="DI5" s="419"/>
    </row>
    <row r="6" spans="1:119" ht="18.75" customHeight="1" x14ac:dyDescent="0.2">
      <c r="A6" s="175"/>
      <c r="B6" s="426" t="s">
        <v>98</v>
      </c>
      <c r="C6" s="427"/>
      <c r="D6" s="427"/>
      <c r="E6" s="428"/>
      <c r="F6" s="428"/>
      <c r="G6" s="428"/>
      <c r="H6" s="428"/>
      <c r="I6" s="428"/>
      <c r="J6" s="428"/>
      <c r="K6" s="428"/>
      <c r="L6" s="428" t="s">
        <v>99</v>
      </c>
      <c r="M6" s="428"/>
      <c r="N6" s="428"/>
      <c r="O6" s="428"/>
      <c r="P6" s="428"/>
      <c r="Q6" s="428"/>
      <c r="R6" s="432"/>
      <c r="S6" s="432"/>
      <c r="T6" s="432"/>
      <c r="U6" s="432"/>
      <c r="V6" s="433"/>
      <c r="W6" s="436" t="s">
        <v>100</v>
      </c>
      <c r="X6" s="437"/>
      <c r="Y6" s="437"/>
      <c r="Z6" s="437"/>
      <c r="AA6" s="437"/>
      <c r="AB6" s="427"/>
      <c r="AC6" s="440" t="s">
        <v>101</v>
      </c>
      <c r="AD6" s="441"/>
      <c r="AE6" s="441"/>
      <c r="AF6" s="441"/>
      <c r="AG6" s="441"/>
      <c r="AH6" s="441"/>
      <c r="AI6" s="441"/>
      <c r="AJ6" s="441"/>
      <c r="AK6" s="441"/>
      <c r="AL6" s="442"/>
      <c r="AM6" s="449" t="s">
        <v>102</v>
      </c>
      <c r="AN6" s="450"/>
      <c r="AO6" s="450"/>
      <c r="AP6" s="450"/>
      <c r="AQ6" s="450"/>
      <c r="AR6" s="450"/>
      <c r="AS6" s="450"/>
      <c r="AT6" s="451"/>
      <c r="AU6" s="452" t="s">
        <v>103</v>
      </c>
      <c r="AV6" s="453"/>
      <c r="AW6" s="453"/>
      <c r="AX6" s="453"/>
      <c r="AY6" s="454" t="s">
        <v>104</v>
      </c>
      <c r="AZ6" s="455"/>
      <c r="BA6" s="455"/>
      <c r="BB6" s="455"/>
      <c r="BC6" s="455"/>
      <c r="BD6" s="455"/>
      <c r="BE6" s="455"/>
      <c r="BF6" s="455"/>
      <c r="BG6" s="455"/>
      <c r="BH6" s="455"/>
      <c r="BI6" s="455"/>
      <c r="BJ6" s="455"/>
      <c r="BK6" s="455"/>
      <c r="BL6" s="455"/>
      <c r="BM6" s="456"/>
      <c r="BN6" s="420">
        <v>6441107</v>
      </c>
      <c r="BO6" s="421"/>
      <c r="BP6" s="421"/>
      <c r="BQ6" s="421"/>
      <c r="BR6" s="421"/>
      <c r="BS6" s="421"/>
      <c r="BT6" s="421"/>
      <c r="BU6" s="422"/>
      <c r="BV6" s="420">
        <v>7707291</v>
      </c>
      <c r="BW6" s="421"/>
      <c r="BX6" s="421"/>
      <c r="BY6" s="421"/>
      <c r="BZ6" s="421"/>
      <c r="CA6" s="421"/>
      <c r="CB6" s="421"/>
      <c r="CC6" s="422"/>
      <c r="CD6" s="423" t="s">
        <v>105</v>
      </c>
      <c r="CE6" s="424"/>
      <c r="CF6" s="424"/>
      <c r="CG6" s="424"/>
      <c r="CH6" s="424"/>
      <c r="CI6" s="424"/>
      <c r="CJ6" s="424"/>
      <c r="CK6" s="424"/>
      <c r="CL6" s="424"/>
      <c r="CM6" s="424"/>
      <c r="CN6" s="424"/>
      <c r="CO6" s="424"/>
      <c r="CP6" s="424"/>
      <c r="CQ6" s="424"/>
      <c r="CR6" s="424"/>
      <c r="CS6" s="425"/>
      <c r="CT6" s="457">
        <v>82.2</v>
      </c>
      <c r="CU6" s="458"/>
      <c r="CV6" s="458"/>
      <c r="CW6" s="458"/>
      <c r="CX6" s="458"/>
      <c r="CY6" s="458"/>
      <c r="CZ6" s="458"/>
      <c r="DA6" s="459"/>
      <c r="DB6" s="457">
        <v>86.8</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106</v>
      </c>
      <c r="AN7" s="450"/>
      <c r="AO7" s="450"/>
      <c r="AP7" s="450"/>
      <c r="AQ7" s="450"/>
      <c r="AR7" s="450"/>
      <c r="AS7" s="450"/>
      <c r="AT7" s="451"/>
      <c r="AU7" s="452" t="s">
        <v>103</v>
      </c>
      <c r="AV7" s="453"/>
      <c r="AW7" s="453"/>
      <c r="AX7" s="453"/>
      <c r="AY7" s="454" t="s">
        <v>107</v>
      </c>
      <c r="AZ7" s="455"/>
      <c r="BA7" s="455"/>
      <c r="BB7" s="455"/>
      <c r="BC7" s="455"/>
      <c r="BD7" s="455"/>
      <c r="BE7" s="455"/>
      <c r="BF7" s="455"/>
      <c r="BG7" s="455"/>
      <c r="BH7" s="455"/>
      <c r="BI7" s="455"/>
      <c r="BJ7" s="455"/>
      <c r="BK7" s="455"/>
      <c r="BL7" s="455"/>
      <c r="BM7" s="456"/>
      <c r="BN7" s="420">
        <v>1248800</v>
      </c>
      <c r="BO7" s="421"/>
      <c r="BP7" s="421"/>
      <c r="BQ7" s="421"/>
      <c r="BR7" s="421"/>
      <c r="BS7" s="421"/>
      <c r="BT7" s="421"/>
      <c r="BU7" s="422"/>
      <c r="BV7" s="420">
        <v>1202955</v>
      </c>
      <c r="BW7" s="421"/>
      <c r="BX7" s="421"/>
      <c r="BY7" s="421"/>
      <c r="BZ7" s="421"/>
      <c r="CA7" s="421"/>
      <c r="CB7" s="421"/>
      <c r="CC7" s="422"/>
      <c r="CD7" s="423" t="s">
        <v>108</v>
      </c>
      <c r="CE7" s="424"/>
      <c r="CF7" s="424"/>
      <c r="CG7" s="424"/>
      <c r="CH7" s="424"/>
      <c r="CI7" s="424"/>
      <c r="CJ7" s="424"/>
      <c r="CK7" s="424"/>
      <c r="CL7" s="424"/>
      <c r="CM7" s="424"/>
      <c r="CN7" s="424"/>
      <c r="CO7" s="424"/>
      <c r="CP7" s="424"/>
      <c r="CQ7" s="424"/>
      <c r="CR7" s="424"/>
      <c r="CS7" s="425"/>
      <c r="CT7" s="420">
        <v>43649799</v>
      </c>
      <c r="CU7" s="421"/>
      <c r="CV7" s="421"/>
      <c r="CW7" s="421"/>
      <c r="CX7" s="421"/>
      <c r="CY7" s="421"/>
      <c r="CZ7" s="421"/>
      <c r="DA7" s="422"/>
      <c r="DB7" s="420">
        <v>40539053</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109</v>
      </c>
      <c r="AN8" s="450"/>
      <c r="AO8" s="450"/>
      <c r="AP8" s="450"/>
      <c r="AQ8" s="450"/>
      <c r="AR8" s="450"/>
      <c r="AS8" s="450"/>
      <c r="AT8" s="451"/>
      <c r="AU8" s="452" t="s">
        <v>110</v>
      </c>
      <c r="AV8" s="453"/>
      <c r="AW8" s="453"/>
      <c r="AX8" s="453"/>
      <c r="AY8" s="454" t="s">
        <v>111</v>
      </c>
      <c r="AZ8" s="455"/>
      <c r="BA8" s="455"/>
      <c r="BB8" s="455"/>
      <c r="BC8" s="455"/>
      <c r="BD8" s="455"/>
      <c r="BE8" s="455"/>
      <c r="BF8" s="455"/>
      <c r="BG8" s="455"/>
      <c r="BH8" s="455"/>
      <c r="BI8" s="455"/>
      <c r="BJ8" s="455"/>
      <c r="BK8" s="455"/>
      <c r="BL8" s="455"/>
      <c r="BM8" s="456"/>
      <c r="BN8" s="420">
        <v>5192307</v>
      </c>
      <c r="BO8" s="421"/>
      <c r="BP8" s="421"/>
      <c r="BQ8" s="421"/>
      <c r="BR8" s="421"/>
      <c r="BS8" s="421"/>
      <c r="BT8" s="421"/>
      <c r="BU8" s="422"/>
      <c r="BV8" s="420">
        <v>6504336</v>
      </c>
      <c r="BW8" s="421"/>
      <c r="BX8" s="421"/>
      <c r="BY8" s="421"/>
      <c r="BZ8" s="421"/>
      <c r="CA8" s="421"/>
      <c r="CB8" s="421"/>
      <c r="CC8" s="422"/>
      <c r="CD8" s="423" t="s">
        <v>112</v>
      </c>
      <c r="CE8" s="424"/>
      <c r="CF8" s="424"/>
      <c r="CG8" s="424"/>
      <c r="CH8" s="424"/>
      <c r="CI8" s="424"/>
      <c r="CJ8" s="424"/>
      <c r="CK8" s="424"/>
      <c r="CL8" s="424"/>
      <c r="CM8" s="424"/>
      <c r="CN8" s="424"/>
      <c r="CO8" s="424"/>
      <c r="CP8" s="424"/>
      <c r="CQ8" s="424"/>
      <c r="CR8" s="424"/>
      <c r="CS8" s="425"/>
      <c r="CT8" s="460">
        <v>1.1499999999999999</v>
      </c>
      <c r="CU8" s="461"/>
      <c r="CV8" s="461"/>
      <c r="CW8" s="461"/>
      <c r="CX8" s="461"/>
      <c r="CY8" s="461"/>
      <c r="CZ8" s="461"/>
      <c r="DA8" s="462"/>
      <c r="DB8" s="460">
        <v>1.1399999999999999</v>
      </c>
      <c r="DC8" s="461"/>
      <c r="DD8" s="461"/>
      <c r="DE8" s="461"/>
      <c r="DF8" s="461"/>
      <c r="DG8" s="461"/>
      <c r="DH8" s="461"/>
      <c r="DI8" s="462"/>
    </row>
    <row r="9" spans="1:119" ht="18.75" customHeight="1" thickBot="1" x14ac:dyDescent="0.25">
      <c r="A9" s="175"/>
      <c r="B9" s="414" t="s">
        <v>113</v>
      </c>
      <c r="C9" s="415"/>
      <c r="D9" s="415"/>
      <c r="E9" s="415"/>
      <c r="F9" s="415"/>
      <c r="G9" s="415"/>
      <c r="H9" s="415"/>
      <c r="I9" s="415"/>
      <c r="J9" s="415"/>
      <c r="K9" s="463"/>
      <c r="L9" s="464" t="s">
        <v>114</v>
      </c>
      <c r="M9" s="465"/>
      <c r="N9" s="465"/>
      <c r="O9" s="465"/>
      <c r="P9" s="465"/>
      <c r="Q9" s="466"/>
      <c r="R9" s="467">
        <v>183581</v>
      </c>
      <c r="S9" s="468"/>
      <c r="T9" s="468"/>
      <c r="U9" s="468"/>
      <c r="V9" s="469"/>
      <c r="W9" s="377" t="s">
        <v>115</v>
      </c>
      <c r="X9" s="378"/>
      <c r="Y9" s="378"/>
      <c r="Z9" s="378"/>
      <c r="AA9" s="378"/>
      <c r="AB9" s="378"/>
      <c r="AC9" s="378"/>
      <c r="AD9" s="378"/>
      <c r="AE9" s="378"/>
      <c r="AF9" s="378"/>
      <c r="AG9" s="378"/>
      <c r="AH9" s="378"/>
      <c r="AI9" s="378"/>
      <c r="AJ9" s="378"/>
      <c r="AK9" s="378"/>
      <c r="AL9" s="379"/>
      <c r="AM9" s="449" t="s">
        <v>116</v>
      </c>
      <c r="AN9" s="450"/>
      <c r="AO9" s="450"/>
      <c r="AP9" s="450"/>
      <c r="AQ9" s="450"/>
      <c r="AR9" s="450"/>
      <c r="AS9" s="450"/>
      <c r="AT9" s="451"/>
      <c r="AU9" s="452" t="s">
        <v>117</v>
      </c>
      <c r="AV9" s="453"/>
      <c r="AW9" s="453"/>
      <c r="AX9" s="453"/>
      <c r="AY9" s="454" t="s">
        <v>118</v>
      </c>
      <c r="AZ9" s="455"/>
      <c r="BA9" s="455"/>
      <c r="BB9" s="455"/>
      <c r="BC9" s="455"/>
      <c r="BD9" s="455"/>
      <c r="BE9" s="455"/>
      <c r="BF9" s="455"/>
      <c r="BG9" s="455"/>
      <c r="BH9" s="455"/>
      <c r="BI9" s="455"/>
      <c r="BJ9" s="455"/>
      <c r="BK9" s="455"/>
      <c r="BL9" s="455"/>
      <c r="BM9" s="456"/>
      <c r="BN9" s="420">
        <v>-1312029</v>
      </c>
      <c r="BO9" s="421"/>
      <c r="BP9" s="421"/>
      <c r="BQ9" s="421"/>
      <c r="BR9" s="421"/>
      <c r="BS9" s="421"/>
      <c r="BT9" s="421"/>
      <c r="BU9" s="422"/>
      <c r="BV9" s="420">
        <v>1168160</v>
      </c>
      <c r="BW9" s="421"/>
      <c r="BX9" s="421"/>
      <c r="BY9" s="421"/>
      <c r="BZ9" s="421"/>
      <c r="CA9" s="421"/>
      <c r="CB9" s="421"/>
      <c r="CC9" s="422"/>
      <c r="CD9" s="423" t="s">
        <v>119</v>
      </c>
      <c r="CE9" s="424"/>
      <c r="CF9" s="424"/>
      <c r="CG9" s="424"/>
      <c r="CH9" s="424"/>
      <c r="CI9" s="424"/>
      <c r="CJ9" s="424"/>
      <c r="CK9" s="424"/>
      <c r="CL9" s="424"/>
      <c r="CM9" s="424"/>
      <c r="CN9" s="424"/>
      <c r="CO9" s="424"/>
      <c r="CP9" s="424"/>
      <c r="CQ9" s="424"/>
      <c r="CR9" s="424"/>
      <c r="CS9" s="425"/>
      <c r="CT9" s="417">
        <v>4.7</v>
      </c>
      <c r="CU9" s="418"/>
      <c r="CV9" s="418"/>
      <c r="CW9" s="418"/>
      <c r="CX9" s="418"/>
      <c r="CY9" s="418"/>
      <c r="CZ9" s="418"/>
      <c r="DA9" s="419"/>
      <c r="DB9" s="417">
        <v>5</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120</v>
      </c>
      <c r="M10" s="450"/>
      <c r="N10" s="450"/>
      <c r="O10" s="450"/>
      <c r="P10" s="450"/>
      <c r="Q10" s="451"/>
      <c r="R10" s="471">
        <v>176295</v>
      </c>
      <c r="S10" s="472"/>
      <c r="T10" s="472"/>
      <c r="U10" s="472"/>
      <c r="V10" s="473"/>
      <c r="W10" s="408"/>
      <c r="X10" s="409"/>
      <c r="Y10" s="409"/>
      <c r="Z10" s="409"/>
      <c r="AA10" s="409"/>
      <c r="AB10" s="409"/>
      <c r="AC10" s="409"/>
      <c r="AD10" s="409"/>
      <c r="AE10" s="409"/>
      <c r="AF10" s="409"/>
      <c r="AG10" s="409"/>
      <c r="AH10" s="409"/>
      <c r="AI10" s="409"/>
      <c r="AJ10" s="409"/>
      <c r="AK10" s="409"/>
      <c r="AL10" s="412"/>
      <c r="AM10" s="449" t="s">
        <v>121</v>
      </c>
      <c r="AN10" s="450"/>
      <c r="AO10" s="450"/>
      <c r="AP10" s="450"/>
      <c r="AQ10" s="450"/>
      <c r="AR10" s="450"/>
      <c r="AS10" s="450"/>
      <c r="AT10" s="451"/>
      <c r="AU10" s="452" t="s">
        <v>95</v>
      </c>
      <c r="AV10" s="453"/>
      <c r="AW10" s="453"/>
      <c r="AX10" s="453"/>
      <c r="AY10" s="454" t="s">
        <v>122</v>
      </c>
      <c r="AZ10" s="455"/>
      <c r="BA10" s="455"/>
      <c r="BB10" s="455"/>
      <c r="BC10" s="455"/>
      <c r="BD10" s="455"/>
      <c r="BE10" s="455"/>
      <c r="BF10" s="455"/>
      <c r="BG10" s="455"/>
      <c r="BH10" s="455"/>
      <c r="BI10" s="455"/>
      <c r="BJ10" s="455"/>
      <c r="BK10" s="455"/>
      <c r="BL10" s="455"/>
      <c r="BM10" s="456"/>
      <c r="BN10" s="420">
        <v>994380</v>
      </c>
      <c r="BO10" s="421"/>
      <c r="BP10" s="421"/>
      <c r="BQ10" s="421"/>
      <c r="BR10" s="421"/>
      <c r="BS10" s="421"/>
      <c r="BT10" s="421"/>
      <c r="BU10" s="422"/>
      <c r="BV10" s="420">
        <v>188</v>
      </c>
      <c r="BW10" s="421"/>
      <c r="BX10" s="421"/>
      <c r="BY10" s="421"/>
      <c r="BZ10" s="421"/>
      <c r="CA10" s="421"/>
      <c r="CB10" s="421"/>
      <c r="CC10" s="422"/>
      <c r="CD10" s="178" t="s">
        <v>123</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124</v>
      </c>
      <c r="M11" s="475"/>
      <c r="N11" s="475"/>
      <c r="O11" s="475"/>
      <c r="P11" s="475"/>
      <c r="Q11" s="476"/>
      <c r="R11" s="477" t="s">
        <v>125</v>
      </c>
      <c r="S11" s="478"/>
      <c r="T11" s="478"/>
      <c r="U11" s="478"/>
      <c r="V11" s="479"/>
      <c r="W11" s="408"/>
      <c r="X11" s="409"/>
      <c r="Y11" s="409"/>
      <c r="Z11" s="409"/>
      <c r="AA11" s="409"/>
      <c r="AB11" s="409"/>
      <c r="AC11" s="409"/>
      <c r="AD11" s="409"/>
      <c r="AE11" s="409"/>
      <c r="AF11" s="409"/>
      <c r="AG11" s="409"/>
      <c r="AH11" s="409"/>
      <c r="AI11" s="409"/>
      <c r="AJ11" s="409"/>
      <c r="AK11" s="409"/>
      <c r="AL11" s="412"/>
      <c r="AM11" s="449" t="s">
        <v>126</v>
      </c>
      <c r="AN11" s="450"/>
      <c r="AO11" s="450"/>
      <c r="AP11" s="450"/>
      <c r="AQ11" s="450"/>
      <c r="AR11" s="450"/>
      <c r="AS11" s="450"/>
      <c r="AT11" s="451"/>
      <c r="AU11" s="452" t="s">
        <v>127</v>
      </c>
      <c r="AV11" s="453"/>
      <c r="AW11" s="453"/>
      <c r="AX11" s="453"/>
      <c r="AY11" s="454" t="s">
        <v>128</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129</v>
      </c>
      <c r="CE11" s="424"/>
      <c r="CF11" s="424"/>
      <c r="CG11" s="424"/>
      <c r="CH11" s="424"/>
      <c r="CI11" s="424"/>
      <c r="CJ11" s="424"/>
      <c r="CK11" s="424"/>
      <c r="CL11" s="424"/>
      <c r="CM11" s="424"/>
      <c r="CN11" s="424"/>
      <c r="CO11" s="424"/>
      <c r="CP11" s="424"/>
      <c r="CQ11" s="424"/>
      <c r="CR11" s="424"/>
      <c r="CS11" s="425"/>
      <c r="CT11" s="460" t="s">
        <v>130</v>
      </c>
      <c r="CU11" s="461"/>
      <c r="CV11" s="461"/>
      <c r="CW11" s="461"/>
      <c r="CX11" s="461"/>
      <c r="CY11" s="461"/>
      <c r="CZ11" s="461"/>
      <c r="DA11" s="462"/>
      <c r="DB11" s="460" t="s">
        <v>131</v>
      </c>
      <c r="DC11" s="461"/>
      <c r="DD11" s="461"/>
      <c r="DE11" s="461"/>
      <c r="DF11" s="461"/>
      <c r="DG11" s="461"/>
      <c r="DH11" s="461"/>
      <c r="DI11" s="462"/>
    </row>
    <row r="12" spans="1:119" ht="18.75" customHeight="1" x14ac:dyDescent="0.2">
      <c r="A12" s="175"/>
      <c r="B12" s="480" t="s">
        <v>132</v>
      </c>
      <c r="C12" s="481"/>
      <c r="D12" s="481"/>
      <c r="E12" s="481"/>
      <c r="F12" s="481"/>
      <c r="G12" s="481"/>
      <c r="H12" s="481"/>
      <c r="I12" s="481"/>
      <c r="J12" s="481"/>
      <c r="K12" s="482"/>
      <c r="L12" s="489" t="s">
        <v>133</v>
      </c>
      <c r="M12" s="490"/>
      <c r="N12" s="490"/>
      <c r="O12" s="490"/>
      <c r="P12" s="490"/>
      <c r="Q12" s="491"/>
      <c r="R12" s="492">
        <v>185483</v>
      </c>
      <c r="S12" s="493"/>
      <c r="T12" s="493"/>
      <c r="U12" s="493"/>
      <c r="V12" s="494"/>
      <c r="W12" s="495" t="s">
        <v>1</v>
      </c>
      <c r="X12" s="453"/>
      <c r="Y12" s="453"/>
      <c r="Z12" s="453"/>
      <c r="AA12" s="453"/>
      <c r="AB12" s="496"/>
      <c r="AC12" s="497" t="s">
        <v>134</v>
      </c>
      <c r="AD12" s="498"/>
      <c r="AE12" s="498"/>
      <c r="AF12" s="498"/>
      <c r="AG12" s="499"/>
      <c r="AH12" s="497" t="s">
        <v>135</v>
      </c>
      <c r="AI12" s="498"/>
      <c r="AJ12" s="498"/>
      <c r="AK12" s="498"/>
      <c r="AL12" s="500"/>
      <c r="AM12" s="449" t="s">
        <v>136</v>
      </c>
      <c r="AN12" s="450"/>
      <c r="AO12" s="450"/>
      <c r="AP12" s="450"/>
      <c r="AQ12" s="450"/>
      <c r="AR12" s="450"/>
      <c r="AS12" s="450"/>
      <c r="AT12" s="451"/>
      <c r="AU12" s="452" t="s">
        <v>95</v>
      </c>
      <c r="AV12" s="453"/>
      <c r="AW12" s="453"/>
      <c r="AX12" s="453"/>
      <c r="AY12" s="454" t="s">
        <v>137</v>
      </c>
      <c r="AZ12" s="455"/>
      <c r="BA12" s="455"/>
      <c r="BB12" s="455"/>
      <c r="BC12" s="455"/>
      <c r="BD12" s="455"/>
      <c r="BE12" s="455"/>
      <c r="BF12" s="455"/>
      <c r="BG12" s="455"/>
      <c r="BH12" s="455"/>
      <c r="BI12" s="455"/>
      <c r="BJ12" s="455"/>
      <c r="BK12" s="455"/>
      <c r="BL12" s="455"/>
      <c r="BM12" s="456"/>
      <c r="BN12" s="420">
        <v>0</v>
      </c>
      <c r="BO12" s="421"/>
      <c r="BP12" s="421"/>
      <c r="BQ12" s="421"/>
      <c r="BR12" s="421"/>
      <c r="BS12" s="421"/>
      <c r="BT12" s="421"/>
      <c r="BU12" s="422"/>
      <c r="BV12" s="420">
        <v>0</v>
      </c>
      <c r="BW12" s="421"/>
      <c r="BX12" s="421"/>
      <c r="BY12" s="421"/>
      <c r="BZ12" s="421"/>
      <c r="CA12" s="421"/>
      <c r="CB12" s="421"/>
      <c r="CC12" s="422"/>
      <c r="CD12" s="423" t="s">
        <v>138</v>
      </c>
      <c r="CE12" s="424"/>
      <c r="CF12" s="424"/>
      <c r="CG12" s="424"/>
      <c r="CH12" s="424"/>
      <c r="CI12" s="424"/>
      <c r="CJ12" s="424"/>
      <c r="CK12" s="424"/>
      <c r="CL12" s="424"/>
      <c r="CM12" s="424"/>
      <c r="CN12" s="424"/>
      <c r="CO12" s="424"/>
      <c r="CP12" s="424"/>
      <c r="CQ12" s="424"/>
      <c r="CR12" s="424"/>
      <c r="CS12" s="425"/>
      <c r="CT12" s="460" t="s">
        <v>139</v>
      </c>
      <c r="CU12" s="461"/>
      <c r="CV12" s="461"/>
      <c r="CW12" s="461"/>
      <c r="CX12" s="461"/>
      <c r="CY12" s="461"/>
      <c r="CZ12" s="461"/>
      <c r="DA12" s="462"/>
      <c r="DB12" s="460" t="s">
        <v>130</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140</v>
      </c>
      <c r="N13" s="512"/>
      <c r="O13" s="512"/>
      <c r="P13" s="512"/>
      <c r="Q13" s="513"/>
      <c r="R13" s="504">
        <v>180359</v>
      </c>
      <c r="S13" s="505"/>
      <c r="T13" s="505"/>
      <c r="U13" s="505"/>
      <c r="V13" s="506"/>
      <c r="W13" s="436" t="s">
        <v>141</v>
      </c>
      <c r="X13" s="437"/>
      <c r="Y13" s="437"/>
      <c r="Z13" s="437"/>
      <c r="AA13" s="437"/>
      <c r="AB13" s="427"/>
      <c r="AC13" s="471">
        <v>684</v>
      </c>
      <c r="AD13" s="472"/>
      <c r="AE13" s="472"/>
      <c r="AF13" s="472"/>
      <c r="AG13" s="514"/>
      <c r="AH13" s="471">
        <v>673</v>
      </c>
      <c r="AI13" s="472"/>
      <c r="AJ13" s="472"/>
      <c r="AK13" s="472"/>
      <c r="AL13" s="473"/>
      <c r="AM13" s="449" t="s">
        <v>142</v>
      </c>
      <c r="AN13" s="450"/>
      <c r="AO13" s="450"/>
      <c r="AP13" s="450"/>
      <c r="AQ13" s="450"/>
      <c r="AR13" s="450"/>
      <c r="AS13" s="450"/>
      <c r="AT13" s="451"/>
      <c r="AU13" s="452" t="s">
        <v>143</v>
      </c>
      <c r="AV13" s="453"/>
      <c r="AW13" s="453"/>
      <c r="AX13" s="453"/>
      <c r="AY13" s="454" t="s">
        <v>144</v>
      </c>
      <c r="AZ13" s="455"/>
      <c r="BA13" s="455"/>
      <c r="BB13" s="455"/>
      <c r="BC13" s="455"/>
      <c r="BD13" s="455"/>
      <c r="BE13" s="455"/>
      <c r="BF13" s="455"/>
      <c r="BG13" s="455"/>
      <c r="BH13" s="455"/>
      <c r="BI13" s="455"/>
      <c r="BJ13" s="455"/>
      <c r="BK13" s="455"/>
      <c r="BL13" s="455"/>
      <c r="BM13" s="456"/>
      <c r="BN13" s="420">
        <v>-317649</v>
      </c>
      <c r="BO13" s="421"/>
      <c r="BP13" s="421"/>
      <c r="BQ13" s="421"/>
      <c r="BR13" s="421"/>
      <c r="BS13" s="421"/>
      <c r="BT13" s="421"/>
      <c r="BU13" s="422"/>
      <c r="BV13" s="420">
        <v>1168348</v>
      </c>
      <c r="BW13" s="421"/>
      <c r="BX13" s="421"/>
      <c r="BY13" s="421"/>
      <c r="BZ13" s="421"/>
      <c r="CA13" s="421"/>
      <c r="CB13" s="421"/>
      <c r="CC13" s="422"/>
      <c r="CD13" s="423" t="s">
        <v>145</v>
      </c>
      <c r="CE13" s="424"/>
      <c r="CF13" s="424"/>
      <c r="CG13" s="424"/>
      <c r="CH13" s="424"/>
      <c r="CI13" s="424"/>
      <c r="CJ13" s="424"/>
      <c r="CK13" s="424"/>
      <c r="CL13" s="424"/>
      <c r="CM13" s="424"/>
      <c r="CN13" s="424"/>
      <c r="CO13" s="424"/>
      <c r="CP13" s="424"/>
      <c r="CQ13" s="424"/>
      <c r="CR13" s="424"/>
      <c r="CS13" s="425"/>
      <c r="CT13" s="417">
        <v>1.9</v>
      </c>
      <c r="CU13" s="418"/>
      <c r="CV13" s="418"/>
      <c r="CW13" s="418"/>
      <c r="CX13" s="418"/>
      <c r="CY13" s="418"/>
      <c r="CZ13" s="418"/>
      <c r="DA13" s="419"/>
      <c r="DB13" s="417">
        <v>1.8</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146</v>
      </c>
      <c r="M14" s="502"/>
      <c r="N14" s="502"/>
      <c r="O14" s="502"/>
      <c r="P14" s="502"/>
      <c r="Q14" s="503"/>
      <c r="R14" s="504">
        <v>185124</v>
      </c>
      <c r="S14" s="505"/>
      <c r="T14" s="505"/>
      <c r="U14" s="505"/>
      <c r="V14" s="506"/>
      <c r="W14" s="410"/>
      <c r="X14" s="411"/>
      <c r="Y14" s="411"/>
      <c r="Z14" s="411"/>
      <c r="AA14" s="411"/>
      <c r="AB14" s="400"/>
      <c r="AC14" s="507">
        <v>0.9</v>
      </c>
      <c r="AD14" s="508"/>
      <c r="AE14" s="508"/>
      <c r="AF14" s="508"/>
      <c r="AG14" s="509"/>
      <c r="AH14" s="507">
        <v>1</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147</v>
      </c>
      <c r="CE14" s="516"/>
      <c r="CF14" s="516"/>
      <c r="CG14" s="516"/>
      <c r="CH14" s="516"/>
      <c r="CI14" s="516"/>
      <c r="CJ14" s="516"/>
      <c r="CK14" s="516"/>
      <c r="CL14" s="516"/>
      <c r="CM14" s="516"/>
      <c r="CN14" s="516"/>
      <c r="CO14" s="516"/>
      <c r="CP14" s="516"/>
      <c r="CQ14" s="516"/>
      <c r="CR14" s="516"/>
      <c r="CS14" s="517"/>
      <c r="CT14" s="518" t="s">
        <v>139</v>
      </c>
      <c r="CU14" s="519"/>
      <c r="CV14" s="519"/>
      <c r="CW14" s="519"/>
      <c r="CX14" s="519"/>
      <c r="CY14" s="519"/>
      <c r="CZ14" s="519"/>
      <c r="DA14" s="520"/>
      <c r="DB14" s="518" t="s">
        <v>139</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140</v>
      </c>
      <c r="N15" s="512"/>
      <c r="O15" s="512"/>
      <c r="P15" s="512"/>
      <c r="Q15" s="513"/>
      <c r="R15" s="504">
        <v>180401</v>
      </c>
      <c r="S15" s="505"/>
      <c r="T15" s="505"/>
      <c r="U15" s="505"/>
      <c r="V15" s="506"/>
      <c r="W15" s="436" t="s">
        <v>148</v>
      </c>
      <c r="X15" s="437"/>
      <c r="Y15" s="437"/>
      <c r="Z15" s="437"/>
      <c r="AA15" s="437"/>
      <c r="AB15" s="427"/>
      <c r="AC15" s="471">
        <v>12290</v>
      </c>
      <c r="AD15" s="472"/>
      <c r="AE15" s="472"/>
      <c r="AF15" s="472"/>
      <c r="AG15" s="514"/>
      <c r="AH15" s="471">
        <v>12981</v>
      </c>
      <c r="AI15" s="472"/>
      <c r="AJ15" s="472"/>
      <c r="AK15" s="472"/>
      <c r="AL15" s="473"/>
      <c r="AM15" s="449"/>
      <c r="AN15" s="450"/>
      <c r="AO15" s="450"/>
      <c r="AP15" s="450"/>
      <c r="AQ15" s="450"/>
      <c r="AR15" s="450"/>
      <c r="AS15" s="450"/>
      <c r="AT15" s="451"/>
      <c r="AU15" s="452"/>
      <c r="AV15" s="453"/>
      <c r="AW15" s="453"/>
      <c r="AX15" s="453"/>
      <c r="AY15" s="380" t="s">
        <v>149</v>
      </c>
      <c r="AZ15" s="381"/>
      <c r="BA15" s="381"/>
      <c r="BB15" s="381"/>
      <c r="BC15" s="381"/>
      <c r="BD15" s="381"/>
      <c r="BE15" s="381"/>
      <c r="BF15" s="381"/>
      <c r="BG15" s="381"/>
      <c r="BH15" s="381"/>
      <c r="BI15" s="381"/>
      <c r="BJ15" s="381"/>
      <c r="BK15" s="381"/>
      <c r="BL15" s="381"/>
      <c r="BM15" s="382"/>
      <c r="BN15" s="383">
        <v>33763625</v>
      </c>
      <c r="BO15" s="384"/>
      <c r="BP15" s="384"/>
      <c r="BQ15" s="384"/>
      <c r="BR15" s="384"/>
      <c r="BS15" s="384"/>
      <c r="BT15" s="384"/>
      <c r="BU15" s="385"/>
      <c r="BV15" s="383">
        <v>31445737</v>
      </c>
      <c r="BW15" s="384"/>
      <c r="BX15" s="384"/>
      <c r="BY15" s="384"/>
      <c r="BZ15" s="384"/>
      <c r="CA15" s="384"/>
      <c r="CB15" s="384"/>
      <c r="CC15" s="385"/>
      <c r="CD15" s="521" t="s">
        <v>150</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151</v>
      </c>
      <c r="M16" s="524"/>
      <c r="N16" s="524"/>
      <c r="O16" s="524"/>
      <c r="P16" s="524"/>
      <c r="Q16" s="525"/>
      <c r="R16" s="526" t="s">
        <v>152</v>
      </c>
      <c r="S16" s="527"/>
      <c r="T16" s="527"/>
      <c r="U16" s="527"/>
      <c r="V16" s="528"/>
      <c r="W16" s="410"/>
      <c r="X16" s="411"/>
      <c r="Y16" s="411"/>
      <c r="Z16" s="411"/>
      <c r="AA16" s="411"/>
      <c r="AB16" s="400"/>
      <c r="AC16" s="507">
        <v>16.8</v>
      </c>
      <c r="AD16" s="508"/>
      <c r="AE16" s="508"/>
      <c r="AF16" s="508"/>
      <c r="AG16" s="509"/>
      <c r="AH16" s="507">
        <v>18.899999999999999</v>
      </c>
      <c r="AI16" s="508"/>
      <c r="AJ16" s="508"/>
      <c r="AK16" s="508"/>
      <c r="AL16" s="510"/>
      <c r="AM16" s="449"/>
      <c r="AN16" s="450"/>
      <c r="AO16" s="450"/>
      <c r="AP16" s="450"/>
      <c r="AQ16" s="450"/>
      <c r="AR16" s="450"/>
      <c r="AS16" s="450"/>
      <c r="AT16" s="451"/>
      <c r="AU16" s="452"/>
      <c r="AV16" s="453"/>
      <c r="AW16" s="453"/>
      <c r="AX16" s="453"/>
      <c r="AY16" s="454" t="s">
        <v>153</v>
      </c>
      <c r="AZ16" s="455"/>
      <c r="BA16" s="455"/>
      <c r="BB16" s="455"/>
      <c r="BC16" s="455"/>
      <c r="BD16" s="455"/>
      <c r="BE16" s="455"/>
      <c r="BF16" s="455"/>
      <c r="BG16" s="455"/>
      <c r="BH16" s="455"/>
      <c r="BI16" s="455"/>
      <c r="BJ16" s="455"/>
      <c r="BK16" s="455"/>
      <c r="BL16" s="455"/>
      <c r="BM16" s="456"/>
      <c r="BN16" s="420">
        <v>28583107</v>
      </c>
      <c r="BO16" s="421"/>
      <c r="BP16" s="421"/>
      <c r="BQ16" s="421"/>
      <c r="BR16" s="421"/>
      <c r="BS16" s="421"/>
      <c r="BT16" s="421"/>
      <c r="BU16" s="422"/>
      <c r="BV16" s="420">
        <v>28913840</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154</v>
      </c>
      <c r="N17" s="532"/>
      <c r="O17" s="532"/>
      <c r="P17" s="532"/>
      <c r="Q17" s="533"/>
      <c r="R17" s="526" t="s">
        <v>155</v>
      </c>
      <c r="S17" s="527"/>
      <c r="T17" s="527"/>
      <c r="U17" s="527"/>
      <c r="V17" s="528"/>
      <c r="W17" s="436" t="s">
        <v>156</v>
      </c>
      <c r="X17" s="437"/>
      <c r="Y17" s="437"/>
      <c r="Z17" s="437"/>
      <c r="AA17" s="437"/>
      <c r="AB17" s="427"/>
      <c r="AC17" s="471">
        <v>60127</v>
      </c>
      <c r="AD17" s="472"/>
      <c r="AE17" s="472"/>
      <c r="AF17" s="472"/>
      <c r="AG17" s="514"/>
      <c r="AH17" s="471">
        <v>55127</v>
      </c>
      <c r="AI17" s="472"/>
      <c r="AJ17" s="472"/>
      <c r="AK17" s="472"/>
      <c r="AL17" s="473"/>
      <c r="AM17" s="449"/>
      <c r="AN17" s="450"/>
      <c r="AO17" s="450"/>
      <c r="AP17" s="450"/>
      <c r="AQ17" s="450"/>
      <c r="AR17" s="450"/>
      <c r="AS17" s="450"/>
      <c r="AT17" s="451"/>
      <c r="AU17" s="452"/>
      <c r="AV17" s="453"/>
      <c r="AW17" s="453"/>
      <c r="AX17" s="453"/>
      <c r="AY17" s="454" t="s">
        <v>157</v>
      </c>
      <c r="AZ17" s="455"/>
      <c r="BA17" s="455"/>
      <c r="BB17" s="455"/>
      <c r="BC17" s="455"/>
      <c r="BD17" s="455"/>
      <c r="BE17" s="455"/>
      <c r="BF17" s="455"/>
      <c r="BG17" s="455"/>
      <c r="BH17" s="455"/>
      <c r="BI17" s="455"/>
      <c r="BJ17" s="455"/>
      <c r="BK17" s="455"/>
      <c r="BL17" s="455"/>
      <c r="BM17" s="456"/>
      <c r="BN17" s="420">
        <v>43649799</v>
      </c>
      <c r="BO17" s="421"/>
      <c r="BP17" s="421"/>
      <c r="BQ17" s="421"/>
      <c r="BR17" s="421"/>
      <c r="BS17" s="421"/>
      <c r="BT17" s="421"/>
      <c r="BU17" s="422"/>
      <c r="BV17" s="420">
        <v>40539053</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158</v>
      </c>
      <c r="C18" s="463"/>
      <c r="D18" s="463"/>
      <c r="E18" s="543"/>
      <c r="F18" s="543"/>
      <c r="G18" s="543"/>
      <c r="H18" s="543"/>
      <c r="I18" s="543"/>
      <c r="J18" s="543"/>
      <c r="K18" s="543"/>
      <c r="L18" s="544">
        <v>24.36</v>
      </c>
      <c r="M18" s="544"/>
      <c r="N18" s="544"/>
      <c r="O18" s="544"/>
      <c r="P18" s="544"/>
      <c r="Q18" s="544"/>
      <c r="R18" s="545"/>
      <c r="S18" s="545"/>
      <c r="T18" s="545"/>
      <c r="U18" s="545"/>
      <c r="V18" s="546"/>
      <c r="W18" s="438"/>
      <c r="X18" s="439"/>
      <c r="Y18" s="439"/>
      <c r="Z18" s="439"/>
      <c r="AA18" s="439"/>
      <c r="AB18" s="430"/>
      <c r="AC18" s="547">
        <v>82.3</v>
      </c>
      <c r="AD18" s="548"/>
      <c r="AE18" s="548"/>
      <c r="AF18" s="548"/>
      <c r="AG18" s="549"/>
      <c r="AH18" s="547">
        <v>80.099999999999994</v>
      </c>
      <c r="AI18" s="548"/>
      <c r="AJ18" s="548"/>
      <c r="AK18" s="548"/>
      <c r="AL18" s="550"/>
      <c r="AM18" s="449"/>
      <c r="AN18" s="450"/>
      <c r="AO18" s="450"/>
      <c r="AP18" s="450"/>
      <c r="AQ18" s="450"/>
      <c r="AR18" s="450"/>
      <c r="AS18" s="450"/>
      <c r="AT18" s="451"/>
      <c r="AU18" s="452"/>
      <c r="AV18" s="453"/>
      <c r="AW18" s="453"/>
      <c r="AX18" s="453"/>
      <c r="AY18" s="454" t="s">
        <v>159</v>
      </c>
      <c r="AZ18" s="455"/>
      <c r="BA18" s="455"/>
      <c r="BB18" s="455"/>
      <c r="BC18" s="455"/>
      <c r="BD18" s="455"/>
      <c r="BE18" s="455"/>
      <c r="BF18" s="455"/>
      <c r="BG18" s="455"/>
      <c r="BH18" s="455"/>
      <c r="BI18" s="455"/>
      <c r="BJ18" s="455"/>
      <c r="BK18" s="455"/>
      <c r="BL18" s="455"/>
      <c r="BM18" s="456"/>
      <c r="BN18" s="420">
        <v>37613372</v>
      </c>
      <c r="BO18" s="421"/>
      <c r="BP18" s="421"/>
      <c r="BQ18" s="421"/>
      <c r="BR18" s="421"/>
      <c r="BS18" s="421"/>
      <c r="BT18" s="421"/>
      <c r="BU18" s="422"/>
      <c r="BV18" s="420">
        <v>38294086</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160</v>
      </c>
      <c r="C19" s="463"/>
      <c r="D19" s="463"/>
      <c r="E19" s="543"/>
      <c r="F19" s="543"/>
      <c r="G19" s="543"/>
      <c r="H19" s="543"/>
      <c r="I19" s="543"/>
      <c r="J19" s="543"/>
      <c r="K19" s="543"/>
      <c r="L19" s="551">
        <v>7536</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161</v>
      </c>
      <c r="AZ19" s="455"/>
      <c r="BA19" s="455"/>
      <c r="BB19" s="455"/>
      <c r="BC19" s="455"/>
      <c r="BD19" s="455"/>
      <c r="BE19" s="455"/>
      <c r="BF19" s="455"/>
      <c r="BG19" s="455"/>
      <c r="BH19" s="455"/>
      <c r="BI19" s="455"/>
      <c r="BJ19" s="455"/>
      <c r="BK19" s="455"/>
      <c r="BL19" s="455"/>
      <c r="BM19" s="456"/>
      <c r="BN19" s="420">
        <v>58739988</v>
      </c>
      <c r="BO19" s="421"/>
      <c r="BP19" s="421"/>
      <c r="BQ19" s="421"/>
      <c r="BR19" s="421"/>
      <c r="BS19" s="421"/>
      <c r="BT19" s="421"/>
      <c r="BU19" s="422"/>
      <c r="BV19" s="420">
        <v>56088550</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162</v>
      </c>
      <c r="C20" s="463"/>
      <c r="D20" s="463"/>
      <c r="E20" s="543"/>
      <c r="F20" s="543"/>
      <c r="G20" s="543"/>
      <c r="H20" s="543"/>
      <c r="I20" s="543"/>
      <c r="J20" s="543"/>
      <c r="K20" s="543"/>
      <c r="L20" s="551">
        <v>89727</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163</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164</v>
      </c>
      <c r="C22" s="564"/>
      <c r="D22" s="565"/>
      <c r="E22" s="432" t="s">
        <v>1</v>
      </c>
      <c r="F22" s="437"/>
      <c r="G22" s="437"/>
      <c r="H22" s="437"/>
      <c r="I22" s="437"/>
      <c r="J22" s="437"/>
      <c r="K22" s="427"/>
      <c r="L22" s="432" t="s">
        <v>165</v>
      </c>
      <c r="M22" s="437"/>
      <c r="N22" s="437"/>
      <c r="O22" s="437"/>
      <c r="P22" s="427"/>
      <c r="Q22" s="595" t="s">
        <v>166</v>
      </c>
      <c r="R22" s="596"/>
      <c r="S22" s="596"/>
      <c r="T22" s="596"/>
      <c r="U22" s="596"/>
      <c r="V22" s="597"/>
      <c r="W22" s="563" t="s">
        <v>167</v>
      </c>
      <c r="X22" s="564"/>
      <c r="Y22" s="565"/>
      <c r="Z22" s="432" t="s">
        <v>1</v>
      </c>
      <c r="AA22" s="437"/>
      <c r="AB22" s="437"/>
      <c r="AC22" s="437"/>
      <c r="AD22" s="437"/>
      <c r="AE22" s="437"/>
      <c r="AF22" s="437"/>
      <c r="AG22" s="427"/>
      <c r="AH22" s="601" t="s">
        <v>168</v>
      </c>
      <c r="AI22" s="437"/>
      <c r="AJ22" s="437"/>
      <c r="AK22" s="437"/>
      <c r="AL22" s="427"/>
      <c r="AM22" s="601" t="s">
        <v>169</v>
      </c>
      <c r="AN22" s="602"/>
      <c r="AO22" s="602"/>
      <c r="AP22" s="602"/>
      <c r="AQ22" s="602"/>
      <c r="AR22" s="603"/>
      <c r="AS22" s="595" t="s">
        <v>166</v>
      </c>
      <c r="AT22" s="596"/>
      <c r="AU22" s="596"/>
      <c r="AV22" s="596"/>
      <c r="AW22" s="596"/>
      <c r="AX22" s="607"/>
      <c r="AY22" s="380" t="s">
        <v>170</v>
      </c>
      <c r="AZ22" s="381"/>
      <c r="BA22" s="381"/>
      <c r="BB22" s="381"/>
      <c r="BC22" s="381"/>
      <c r="BD22" s="381"/>
      <c r="BE22" s="381"/>
      <c r="BF22" s="381"/>
      <c r="BG22" s="381"/>
      <c r="BH22" s="381"/>
      <c r="BI22" s="381"/>
      <c r="BJ22" s="381"/>
      <c r="BK22" s="381"/>
      <c r="BL22" s="381"/>
      <c r="BM22" s="382"/>
      <c r="BN22" s="383">
        <v>28472563</v>
      </c>
      <c r="BO22" s="384"/>
      <c r="BP22" s="384"/>
      <c r="BQ22" s="384"/>
      <c r="BR22" s="384"/>
      <c r="BS22" s="384"/>
      <c r="BT22" s="384"/>
      <c r="BU22" s="385"/>
      <c r="BV22" s="383">
        <v>25721017</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171</v>
      </c>
      <c r="AZ23" s="455"/>
      <c r="BA23" s="455"/>
      <c r="BB23" s="455"/>
      <c r="BC23" s="455"/>
      <c r="BD23" s="455"/>
      <c r="BE23" s="455"/>
      <c r="BF23" s="455"/>
      <c r="BG23" s="455"/>
      <c r="BH23" s="455"/>
      <c r="BI23" s="455"/>
      <c r="BJ23" s="455"/>
      <c r="BK23" s="455"/>
      <c r="BL23" s="455"/>
      <c r="BM23" s="456"/>
      <c r="BN23" s="420">
        <v>11015047</v>
      </c>
      <c r="BO23" s="421"/>
      <c r="BP23" s="421"/>
      <c r="BQ23" s="421"/>
      <c r="BR23" s="421"/>
      <c r="BS23" s="421"/>
      <c r="BT23" s="421"/>
      <c r="BU23" s="422"/>
      <c r="BV23" s="420">
        <v>7825322</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172</v>
      </c>
      <c r="F24" s="450"/>
      <c r="G24" s="450"/>
      <c r="H24" s="450"/>
      <c r="I24" s="450"/>
      <c r="J24" s="450"/>
      <c r="K24" s="451"/>
      <c r="L24" s="471">
        <v>1</v>
      </c>
      <c r="M24" s="472"/>
      <c r="N24" s="472"/>
      <c r="O24" s="472"/>
      <c r="P24" s="514"/>
      <c r="Q24" s="471">
        <v>10410</v>
      </c>
      <c r="R24" s="472"/>
      <c r="S24" s="472"/>
      <c r="T24" s="472"/>
      <c r="U24" s="472"/>
      <c r="V24" s="514"/>
      <c r="W24" s="566"/>
      <c r="X24" s="567"/>
      <c r="Y24" s="568"/>
      <c r="Z24" s="470" t="s">
        <v>173</v>
      </c>
      <c r="AA24" s="450"/>
      <c r="AB24" s="450"/>
      <c r="AC24" s="450"/>
      <c r="AD24" s="450"/>
      <c r="AE24" s="450"/>
      <c r="AF24" s="450"/>
      <c r="AG24" s="451"/>
      <c r="AH24" s="471">
        <v>972</v>
      </c>
      <c r="AI24" s="472"/>
      <c r="AJ24" s="472"/>
      <c r="AK24" s="472"/>
      <c r="AL24" s="514"/>
      <c r="AM24" s="471">
        <v>3056940</v>
      </c>
      <c r="AN24" s="472"/>
      <c r="AO24" s="472"/>
      <c r="AP24" s="472"/>
      <c r="AQ24" s="472"/>
      <c r="AR24" s="514"/>
      <c r="AS24" s="471">
        <v>3145</v>
      </c>
      <c r="AT24" s="472"/>
      <c r="AU24" s="472"/>
      <c r="AV24" s="472"/>
      <c r="AW24" s="472"/>
      <c r="AX24" s="473"/>
      <c r="AY24" s="536" t="s">
        <v>174</v>
      </c>
      <c r="AZ24" s="537"/>
      <c r="BA24" s="537"/>
      <c r="BB24" s="537"/>
      <c r="BC24" s="537"/>
      <c r="BD24" s="537"/>
      <c r="BE24" s="537"/>
      <c r="BF24" s="537"/>
      <c r="BG24" s="537"/>
      <c r="BH24" s="537"/>
      <c r="BI24" s="537"/>
      <c r="BJ24" s="537"/>
      <c r="BK24" s="537"/>
      <c r="BL24" s="537"/>
      <c r="BM24" s="538"/>
      <c r="BN24" s="420">
        <v>26646924</v>
      </c>
      <c r="BO24" s="421"/>
      <c r="BP24" s="421"/>
      <c r="BQ24" s="421"/>
      <c r="BR24" s="421"/>
      <c r="BS24" s="421"/>
      <c r="BT24" s="421"/>
      <c r="BU24" s="422"/>
      <c r="BV24" s="420">
        <v>23683896</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175</v>
      </c>
      <c r="F25" s="450"/>
      <c r="G25" s="450"/>
      <c r="H25" s="450"/>
      <c r="I25" s="450"/>
      <c r="J25" s="450"/>
      <c r="K25" s="451"/>
      <c r="L25" s="471">
        <v>2</v>
      </c>
      <c r="M25" s="472"/>
      <c r="N25" s="472"/>
      <c r="O25" s="472"/>
      <c r="P25" s="514"/>
      <c r="Q25" s="471">
        <v>9010</v>
      </c>
      <c r="R25" s="472"/>
      <c r="S25" s="472"/>
      <c r="T25" s="472"/>
      <c r="U25" s="472"/>
      <c r="V25" s="514"/>
      <c r="W25" s="566"/>
      <c r="X25" s="567"/>
      <c r="Y25" s="568"/>
      <c r="Z25" s="470" t="s">
        <v>176</v>
      </c>
      <c r="AA25" s="450"/>
      <c r="AB25" s="450"/>
      <c r="AC25" s="450"/>
      <c r="AD25" s="450"/>
      <c r="AE25" s="450"/>
      <c r="AF25" s="450"/>
      <c r="AG25" s="451"/>
      <c r="AH25" s="471" t="s">
        <v>131</v>
      </c>
      <c r="AI25" s="472"/>
      <c r="AJ25" s="472"/>
      <c r="AK25" s="472"/>
      <c r="AL25" s="514"/>
      <c r="AM25" s="471" t="s">
        <v>131</v>
      </c>
      <c r="AN25" s="472"/>
      <c r="AO25" s="472"/>
      <c r="AP25" s="472"/>
      <c r="AQ25" s="472"/>
      <c r="AR25" s="514"/>
      <c r="AS25" s="471" t="s">
        <v>131</v>
      </c>
      <c r="AT25" s="472"/>
      <c r="AU25" s="472"/>
      <c r="AV25" s="472"/>
      <c r="AW25" s="472"/>
      <c r="AX25" s="473"/>
      <c r="AY25" s="380" t="s">
        <v>177</v>
      </c>
      <c r="AZ25" s="381"/>
      <c r="BA25" s="381"/>
      <c r="BB25" s="381"/>
      <c r="BC25" s="381"/>
      <c r="BD25" s="381"/>
      <c r="BE25" s="381"/>
      <c r="BF25" s="381"/>
      <c r="BG25" s="381"/>
      <c r="BH25" s="381"/>
      <c r="BI25" s="381"/>
      <c r="BJ25" s="381"/>
      <c r="BK25" s="381"/>
      <c r="BL25" s="381"/>
      <c r="BM25" s="382"/>
      <c r="BN25" s="383">
        <v>28825849</v>
      </c>
      <c r="BO25" s="384"/>
      <c r="BP25" s="384"/>
      <c r="BQ25" s="384"/>
      <c r="BR25" s="384"/>
      <c r="BS25" s="384"/>
      <c r="BT25" s="384"/>
      <c r="BU25" s="385"/>
      <c r="BV25" s="383">
        <v>37367639</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178</v>
      </c>
      <c r="F26" s="450"/>
      <c r="G26" s="450"/>
      <c r="H26" s="450"/>
      <c r="I26" s="450"/>
      <c r="J26" s="450"/>
      <c r="K26" s="451"/>
      <c r="L26" s="471">
        <v>1</v>
      </c>
      <c r="M26" s="472"/>
      <c r="N26" s="472"/>
      <c r="O26" s="472"/>
      <c r="P26" s="514"/>
      <c r="Q26" s="471">
        <v>7990</v>
      </c>
      <c r="R26" s="472"/>
      <c r="S26" s="472"/>
      <c r="T26" s="472"/>
      <c r="U26" s="472"/>
      <c r="V26" s="514"/>
      <c r="W26" s="566"/>
      <c r="X26" s="567"/>
      <c r="Y26" s="568"/>
      <c r="Z26" s="470" t="s">
        <v>179</v>
      </c>
      <c r="AA26" s="572"/>
      <c r="AB26" s="572"/>
      <c r="AC26" s="572"/>
      <c r="AD26" s="572"/>
      <c r="AE26" s="572"/>
      <c r="AF26" s="572"/>
      <c r="AG26" s="573"/>
      <c r="AH26" s="471">
        <v>78</v>
      </c>
      <c r="AI26" s="472"/>
      <c r="AJ26" s="472"/>
      <c r="AK26" s="472"/>
      <c r="AL26" s="514"/>
      <c r="AM26" s="471">
        <v>238056</v>
      </c>
      <c r="AN26" s="472"/>
      <c r="AO26" s="472"/>
      <c r="AP26" s="472"/>
      <c r="AQ26" s="472"/>
      <c r="AR26" s="514"/>
      <c r="AS26" s="471">
        <v>3052</v>
      </c>
      <c r="AT26" s="472"/>
      <c r="AU26" s="472"/>
      <c r="AV26" s="472"/>
      <c r="AW26" s="472"/>
      <c r="AX26" s="473"/>
      <c r="AY26" s="423" t="s">
        <v>180</v>
      </c>
      <c r="AZ26" s="424"/>
      <c r="BA26" s="424"/>
      <c r="BB26" s="424"/>
      <c r="BC26" s="424"/>
      <c r="BD26" s="424"/>
      <c r="BE26" s="424"/>
      <c r="BF26" s="424"/>
      <c r="BG26" s="424"/>
      <c r="BH26" s="424"/>
      <c r="BI26" s="424"/>
      <c r="BJ26" s="424"/>
      <c r="BK26" s="424"/>
      <c r="BL26" s="424"/>
      <c r="BM26" s="425"/>
      <c r="BN26" s="420">
        <v>200000</v>
      </c>
      <c r="BO26" s="421"/>
      <c r="BP26" s="421"/>
      <c r="BQ26" s="421"/>
      <c r="BR26" s="421"/>
      <c r="BS26" s="421"/>
      <c r="BT26" s="421"/>
      <c r="BU26" s="422"/>
      <c r="BV26" s="420">
        <v>200000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181</v>
      </c>
      <c r="F27" s="450"/>
      <c r="G27" s="450"/>
      <c r="H27" s="450"/>
      <c r="I27" s="450"/>
      <c r="J27" s="450"/>
      <c r="K27" s="451"/>
      <c r="L27" s="471">
        <v>1</v>
      </c>
      <c r="M27" s="472"/>
      <c r="N27" s="472"/>
      <c r="O27" s="472"/>
      <c r="P27" s="514"/>
      <c r="Q27" s="471">
        <v>6620</v>
      </c>
      <c r="R27" s="472"/>
      <c r="S27" s="472"/>
      <c r="T27" s="472"/>
      <c r="U27" s="472"/>
      <c r="V27" s="514"/>
      <c r="W27" s="566"/>
      <c r="X27" s="567"/>
      <c r="Y27" s="568"/>
      <c r="Z27" s="470" t="s">
        <v>182</v>
      </c>
      <c r="AA27" s="450"/>
      <c r="AB27" s="450"/>
      <c r="AC27" s="450"/>
      <c r="AD27" s="450"/>
      <c r="AE27" s="450"/>
      <c r="AF27" s="450"/>
      <c r="AG27" s="451"/>
      <c r="AH27" s="471">
        <v>3</v>
      </c>
      <c r="AI27" s="472"/>
      <c r="AJ27" s="472"/>
      <c r="AK27" s="472"/>
      <c r="AL27" s="514"/>
      <c r="AM27" s="471">
        <v>13723</v>
      </c>
      <c r="AN27" s="472"/>
      <c r="AO27" s="472"/>
      <c r="AP27" s="472"/>
      <c r="AQ27" s="472"/>
      <c r="AR27" s="514"/>
      <c r="AS27" s="471">
        <v>4574</v>
      </c>
      <c r="AT27" s="472"/>
      <c r="AU27" s="472"/>
      <c r="AV27" s="472"/>
      <c r="AW27" s="472"/>
      <c r="AX27" s="473"/>
      <c r="AY27" s="515" t="s">
        <v>183</v>
      </c>
      <c r="AZ27" s="516"/>
      <c r="BA27" s="516"/>
      <c r="BB27" s="516"/>
      <c r="BC27" s="516"/>
      <c r="BD27" s="516"/>
      <c r="BE27" s="516"/>
      <c r="BF27" s="516"/>
      <c r="BG27" s="516"/>
      <c r="BH27" s="516"/>
      <c r="BI27" s="516"/>
      <c r="BJ27" s="516"/>
      <c r="BK27" s="516"/>
      <c r="BL27" s="516"/>
      <c r="BM27" s="517"/>
      <c r="BN27" s="539" t="s">
        <v>131</v>
      </c>
      <c r="BO27" s="540"/>
      <c r="BP27" s="540"/>
      <c r="BQ27" s="540"/>
      <c r="BR27" s="540"/>
      <c r="BS27" s="540"/>
      <c r="BT27" s="540"/>
      <c r="BU27" s="541"/>
      <c r="BV27" s="539" t="s">
        <v>131</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184</v>
      </c>
      <c r="F28" s="450"/>
      <c r="G28" s="450"/>
      <c r="H28" s="450"/>
      <c r="I28" s="450"/>
      <c r="J28" s="450"/>
      <c r="K28" s="451"/>
      <c r="L28" s="471">
        <v>1</v>
      </c>
      <c r="M28" s="472"/>
      <c r="N28" s="472"/>
      <c r="O28" s="472"/>
      <c r="P28" s="514"/>
      <c r="Q28" s="471">
        <v>5990</v>
      </c>
      <c r="R28" s="472"/>
      <c r="S28" s="472"/>
      <c r="T28" s="472"/>
      <c r="U28" s="472"/>
      <c r="V28" s="514"/>
      <c r="W28" s="566"/>
      <c r="X28" s="567"/>
      <c r="Y28" s="568"/>
      <c r="Z28" s="470" t="s">
        <v>185</v>
      </c>
      <c r="AA28" s="450"/>
      <c r="AB28" s="450"/>
      <c r="AC28" s="450"/>
      <c r="AD28" s="450"/>
      <c r="AE28" s="450"/>
      <c r="AF28" s="450"/>
      <c r="AG28" s="451"/>
      <c r="AH28" s="471" t="s">
        <v>131</v>
      </c>
      <c r="AI28" s="472"/>
      <c r="AJ28" s="472"/>
      <c r="AK28" s="472"/>
      <c r="AL28" s="514"/>
      <c r="AM28" s="471" t="s">
        <v>131</v>
      </c>
      <c r="AN28" s="472"/>
      <c r="AO28" s="472"/>
      <c r="AP28" s="472"/>
      <c r="AQ28" s="472"/>
      <c r="AR28" s="514"/>
      <c r="AS28" s="471" t="s">
        <v>131</v>
      </c>
      <c r="AT28" s="472"/>
      <c r="AU28" s="472"/>
      <c r="AV28" s="472"/>
      <c r="AW28" s="472"/>
      <c r="AX28" s="473"/>
      <c r="AY28" s="574" t="s">
        <v>186</v>
      </c>
      <c r="AZ28" s="575"/>
      <c r="BA28" s="575"/>
      <c r="BB28" s="576"/>
      <c r="BC28" s="380" t="s">
        <v>49</v>
      </c>
      <c r="BD28" s="381"/>
      <c r="BE28" s="381"/>
      <c r="BF28" s="381"/>
      <c r="BG28" s="381"/>
      <c r="BH28" s="381"/>
      <c r="BI28" s="381"/>
      <c r="BJ28" s="381"/>
      <c r="BK28" s="381"/>
      <c r="BL28" s="381"/>
      <c r="BM28" s="382"/>
      <c r="BN28" s="383">
        <v>11345654</v>
      </c>
      <c r="BO28" s="384"/>
      <c r="BP28" s="384"/>
      <c r="BQ28" s="384"/>
      <c r="BR28" s="384"/>
      <c r="BS28" s="384"/>
      <c r="BT28" s="384"/>
      <c r="BU28" s="385"/>
      <c r="BV28" s="383">
        <v>10351274</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187</v>
      </c>
      <c r="F29" s="450"/>
      <c r="G29" s="450"/>
      <c r="H29" s="450"/>
      <c r="I29" s="450"/>
      <c r="J29" s="450"/>
      <c r="K29" s="451"/>
      <c r="L29" s="471">
        <v>26</v>
      </c>
      <c r="M29" s="472"/>
      <c r="N29" s="472"/>
      <c r="O29" s="472"/>
      <c r="P29" s="514"/>
      <c r="Q29" s="471">
        <v>5550</v>
      </c>
      <c r="R29" s="472"/>
      <c r="S29" s="472"/>
      <c r="T29" s="472"/>
      <c r="U29" s="472"/>
      <c r="V29" s="514"/>
      <c r="W29" s="569"/>
      <c r="X29" s="570"/>
      <c r="Y29" s="571"/>
      <c r="Z29" s="470" t="s">
        <v>188</v>
      </c>
      <c r="AA29" s="450"/>
      <c r="AB29" s="450"/>
      <c r="AC29" s="450"/>
      <c r="AD29" s="450"/>
      <c r="AE29" s="450"/>
      <c r="AF29" s="450"/>
      <c r="AG29" s="451"/>
      <c r="AH29" s="471">
        <v>975</v>
      </c>
      <c r="AI29" s="472"/>
      <c r="AJ29" s="472"/>
      <c r="AK29" s="472"/>
      <c r="AL29" s="514"/>
      <c r="AM29" s="471">
        <v>3070663</v>
      </c>
      <c r="AN29" s="472"/>
      <c r="AO29" s="472"/>
      <c r="AP29" s="472"/>
      <c r="AQ29" s="472"/>
      <c r="AR29" s="514"/>
      <c r="AS29" s="471">
        <v>3149</v>
      </c>
      <c r="AT29" s="472"/>
      <c r="AU29" s="472"/>
      <c r="AV29" s="472"/>
      <c r="AW29" s="472"/>
      <c r="AX29" s="473"/>
      <c r="AY29" s="577"/>
      <c r="AZ29" s="578"/>
      <c r="BA29" s="578"/>
      <c r="BB29" s="579"/>
      <c r="BC29" s="454" t="s">
        <v>189</v>
      </c>
      <c r="BD29" s="455"/>
      <c r="BE29" s="455"/>
      <c r="BF29" s="455"/>
      <c r="BG29" s="455"/>
      <c r="BH29" s="455"/>
      <c r="BI29" s="455"/>
      <c r="BJ29" s="455"/>
      <c r="BK29" s="455"/>
      <c r="BL29" s="455"/>
      <c r="BM29" s="456"/>
      <c r="BN29" s="420" t="s">
        <v>131</v>
      </c>
      <c r="BO29" s="421"/>
      <c r="BP29" s="421"/>
      <c r="BQ29" s="421"/>
      <c r="BR29" s="421"/>
      <c r="BS29" s="421"/>
      <c r="BT29" s="421"/>
      <c r="BU29" s="422"/>
      <c r="BV29" s="420" t="s">
        <v>131</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190</v>
      </c>
      <c r="X30" s="588"/>
      <c r="Y30" s="588"/>
      <c r="Z30" s="588"/>
      <c r="AA30" s="588"/>
      <c r="AB30" s="588"/>
      <c r="AC30" s="588"/>
      <c r="AD30" s="588"/>
      <c r="AE30" s="588"/>
      <c r="AF30" s="588"/>
      <c r="AG30" s="589"/>
      <c r="AH30" s="547">
        <v>98.7</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51</v>
      </c>
      <c r="BD30" s="537"/>
      <c r="BE30" s="537"/>
      <c r="BF30" s="537"/>
      <c r="BG30" s="537"/>
      <c r="BH30" s="537"/>
      <c r="BI30" s="537"/>
      <c r="BJ30" s="537"/>
      <c r="BK30" s="537"/>
      <c r="BL30" s="537"/>
      <c r="BM30" s="538"/>
      <c r="BN30" s="539">
        <v>22130550</v>
      </c>
      <c r="BO30" s="540"/>
      <c r="BP30" s="540"/>
      <c r="BQ30" s="540"/>
      <c r="BR30" s="540"/>
      <c r="BS30" s="540"/>
      <c r="BT30" s="540"/>
      <c r="BU30" s="541"/>
      <c r="BV30" s="539">
        <v>19852981</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191</v>
      </c>
      <c r="D32" s="583"/>
      <c r="E32" s="583"/>
      <c r="F32" s="583"/>
      <c r="G32" s="583"/>
      <c r="H32" s="583"/>
      <c r="I32" s="583"/>
      <c r="J32" s="583"/>
      <c r="K32" s="583"/>
      <c r="L32" s="583"/>
      <c r="M32" s="583"/>
      <c r="N32" s="583"/>
      <c r="O32" s="583"/>
      <c r="P32" s="583"/>
      <c r="Q32" s="583"/>
      <c r="R32" s="583"/>
      <c r="S32" s="583"/>
      <c r="U32" s="424" t="s">
        <v>192</v>
      </c>
      <c r="V32" s="424"/>
      <c r="W32" s="424"/>
      <c r="X32" s="424"/>
      <c r="Y32" s="424"/>
      <c r="Z32" s="424"/>
      <c r="AA32" s="424"/>
      <c r="AB32" s="424"/>
      <c r="AC32" s="424"/>
      <c r="AD32" s="424"/>
      <c r="AE32" s="424"/>
      <c r="AF32" s="424"/>
      <c r="AG32" s="424"/>
      <c r="AH32" s="424"/>
      <c r="AI32" s="424"/>
      <c r="AJ32" s="424"/>
      <c r="AK32" s="424"/>
      <c r="AM32" s="424" t="s">
        <v>193</v>
      </c>
      <c r="AN32" s="424"/>
      <c r="AO32" s="424"/>
      <c r="AP32" s="424"/>
      <c r="AQ32" s="424"/>
      <c r="AR32" s="424"/>
      <c r="AS32" s="424"/>
      <c r="AT32" s="424"/>
      <c r="AU32" s="424"/>
      <c r="AV32" s="424"/>
      <c r="AW32" s="424"/>
      <c r="AX32" s="424"/>
      <c r="AY32" s="424"/>
      <c r="AZ32" s="424"/>
      <c r="BA32" s="424"/>
      <c r="BB32" s="424"/>
      <c r="BC32" s="424"/>
      <c r="BE32" s="424" t="s">
        <v>194</v>
      </c>
      <c r="BF32" s="424"/>
      <c r="BG32" s="424"/>
      <c r="BH32" s="424"/>
      <c r="BI32" s="424"/>
      <c r="BJ32" s="424"/>
      <c r="BK32" s="424"/>
      <c r="BL32" s="424"/>
      <c r="BM32" s="424"/>
      <c r="BN32" s="424"/>
      <c r="BO32" s="424"/>
      <c r="BP32" s="424"/>
      <c r="BQ32" s="424"/>
      <c r="BR32" s="424"/>
      <c r="BS32" s="424"/>
      <c r="BT32" s="424"/>
      <c r="BU32" s="424"/>
      <c r="BW32" s="424" t="s">
        <v>195</v>
      </c>
      <c r="BX32" s="424"/>
      <c r="BY32" s="424"/>
      <c r="BZ32" s="424"/>
      <c r="CA32" s="424"/>
      <c r="CB32" s="424"/>
      <c r="CC32" s="424"/>
      <c r="CD32" s="424"/>
      <c r="CE32" s="424"/>
      <c r="CF32" s="424"/>
      <c r="CG32" s="424"/>
      <c r="CH32" s="424"/>
      <c r="CI32" s="424"/>
      <c r="CJ32" s="424"/>
      <c r="CK32" s="424"/>
      <c r="CL32" s="424"/>
      <c r="CM32" s="424"/>
      <c r="CO32" s="424" t="s">
        <v>196</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197</v>
      </c>
      <c r="D33" s="444"/>
      <c r="E33" s="409" t="s">
        <v>198</v>
      </c>
      <c r="F33" s="409"/>
      <c r="G33" s="409"/>
      <c r="H33" s="409"/>
      <c r="I33" s="409"/>
      <c r="J33" s="409"/>
      <c r="K33" s="409"/>
      <c r="L33" s="409"/>
      <c r="M33" s="409"/>
      <c r="N33" s="409"/>
      <c r="O33" s="409"/>
      <c r="P33" s="409"/>
      <c r="Q33" s="409"/>
      <c r="R33" s="409"/>
      <c r="S33" s="409"/>
      <c r="T33" s="200"/>
      <c r="U33" s="444" t="s">
        <v>197</v>
      </c>
      <c r="V33" s="444"/>
      <c r="W33" s="409" t="s">
        <v>198</v>
      </c>
      <c r="X33" s="409"/>
      <c r="Y33" s="409"/>
      <c r="Z33" s="409"/>
      <c r="AA33" s="409"/>
      <c r="AB33" s="409"/>
      <c r="AC33" s="409"/>
      <c r="AD33" s="409"/>
      <c r="AE33" s="409"/>
      <c r="AF33" s="409"/>
      <c r="AG33" s="409"/>
      <c r="AH33" s="409"/>
      <c r="AI33" s="409"/>
      <c r="AJ33" s="409"/>
      <c r="AK33" s="409"/>
      <c r="AL33" s="200"/>
      <c r="AM33" s="444" t="s">
        <v>197</v>
      </c>
      <c r="AN33" s="444"/>
      <c r="AO33" s="409" t="s">
        <v>198</v>
      </c>
      <c r="AP33" s="409"/>
      <c r="AQ33" s="409"/>
      <c r="AR33" s="409"/>
      <c r="AS33" s="409"/>
      <c r="AT33" s="409"/>
      <c r="AU33" s="409"/>
      <c r="AV33" s="409"/>
      <c r="AW33" s="409"/>
      <c r="AX33" s="409"/>
      <c r="AY33" s="409"/>
      <c r="AZ33" s="409"/>
      <c r="BA33" s="409"/>
      <c r="BB33" s="409"/>
      <c r="BC33" s="409"/>
      <c r="BD33" s="201"/>
      <c r="BE33" s="409" t="s">
        <v>199</v>
      </c>
      <c r="BF33" s="409"/>
      <c r="BG33" s="409" t="s">
        <v>200</v>
      </c>
      <c r="BH33" s="409"/>
      <c r="BI33" s="409"/>
      <c r="BJ33" s="409"/>
      <c r="BK33" s="409"/>
      <c r="BL33" s="409"/>
      <c r="BM33" s="409"/>
      <c r="BN33" s="409"/>
      <c r="BO33" s="409"/>
      <c r="BP33" s="409"/>
      <c r="BQ33" s="409"/>
      <c r="BR33" s="409"/>
      <c r="BS33" s="409"/>
      <c r="BT33" s="409"/>
      <c r="BU33" s="409"/>
      <c r="BV33" s="201"/>
      <c r="BW33" s="444" t="s">
        <v>199</v>
      </c>
      <c r="BX33" s="444"/>
      <c r="BY33" s="409" t="s">
        <v>201</v>
      </c>
      <c r="BZ33" s="409"/>
      <c r="CA33" s="409"/>
      <c r="CB33" s="409"/>
      <c r="CC33" s="409"/>
      <c r="CD33" s="409"/>
      <c r="CE33" s="409"/>
      <c r="CF33" s="409"/>
      <c r="CG33" s="409"/>
      <c r="CH33" s="409"/>
      <c r="CI33" s="409"/>
      <c r="CJ33" s="409"/>
      <c r="CK33" s="409"/>
      <c r="CL33" s="409"/>
      <c r="CM33" s="409"/>
      <c r="CN33" s="200"/>
      <c r="CO33" s="444" t="s">
        <v>197</v>
      </c>
      <c r="CP33" s="444"/>
      <c r="CQ33" s="409" t="s">
        <v>202</v>
      </c>
      <c r="CR33" s="409"/>
      <c r="CS33" s="409"/>
      <c r="CT33" s="409"/>
      <c r="CU33" s="409"/>
      <c r="CV33" s="409"/>
      <c r="CW33" s="409"/>
      <c r="CX33" s="409"/>
      <c r="CY33" s="409"/>
      <c r="CZ33" s="409"/>
      <c r="DA33" s="409"/>
      <c r="DB33" s="409"/>
      <c r="DC33" s="409"/>
      <c r="DD33" s="409"/>
      <c r="DE33" s="409"/>
      <c r="DF33" s="200"/>
      <c r="DG33" s="609" t="s">
        <v>203</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v>
      </c>
      <c r="X34" s="611"/>
      <c r="Y34" s="611"/>
      <c r="Z34" s="611"/>
      <c r="AA34" s="611"/>
      <c r="AB34" s="611"/>
      <c r="AC34" s="611"/>
      <c r="AD34" s="611"/>
      <c r="AE34" s="611"/>
      <c r="AF34" s="611"/>
      <c r="AG34" s="611"/>
      <c r="AH34" s="611"/>
      <c r="AI34" s="611"/>
      <c r="AJ34" s="611"/>
      <c r="AK34" s="611"/>
      <c r="AL34" s="175"/>
      <c r="AM34" s="610">
        <f>IF(AO34="","",MAX(C34:D43,U34:V43)+1)</f>
        <v>7</v>
      </c>
      <c r="AN34" s="610"/>
      <c r="AO34" s="611" t="str">
        <f>IF('各会計、関係団体の財政状況及び健全化判断比率'!B33="","",'各会計、関係団体の財政状況及び健全化判断比率'!B33)</f>
        <v>下水道事業</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東京たま広域資源循環組合</v>
      </c>
      <c r="BZ34" s="611"/>
      <c r="CA34" s="611"/>
      <c r="CB34" s="611"/>
      <c r="CC34" s="611"/>
      <c r="CD34" s="611"/>
      <c r="CE34" s="611"/>
      <c r="CF34" s="611"/>
      <c r="CG34" s="611"/>
      <c r="CH34" s="611"/>
      <c r="CI34" s="611"/>
      <c r="CJ34" s="611"/>
      <c r="CK34" s="611"/>
      <c r="CL34" s="611"/>
      <c r="CM34" s="611"/>
      <c r="CN34" s="175"/>
      <c r="CO34" s="610">
        <f>IF(CQ34="","",MAX(C34:D43,U34:V43,AM34:AN43,BE34:BF43,BW34:BX43)+1)</f>
        <v>14</v>
      </c>
      <c r="CP34" s="610"/>
      <c r="CQ34" s="611" t="str">
        <f>IF('各会計、関係団体の財政状況及び健全化判断比率'!BS7="","",'各会計、関係団体の財政状況及び健全化判断比率'!BS7)</f>
        <v>立川市地域文化振興財団</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介護保険事業</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東京市町村総合事務組合（一般会計）</v>
      </c>
      <c r="BZ35" s="611"/>
      <c r="CA35" s="611"/>
      <c r="CB35" s="611"/>
      <c r="CC35" s="611"/>
      <c r="CD35" s="611"/>
      <c r="CE35" s="611"/>
      <c r="CF35" s="611"/>
      <c r="CG35" s="611"/>
      <c r="CH35" s="611"/>
      <c r="CI35" s="611"/>
      <c r="CJ35" s="611"/>
      <c r="CK35" s="611"/>
      <c r="CL35" s="611"/>
      <c r="CM35" s="611"/>
      <c r="CN35" s="175"/>
      <c r="CO35" s="610">
        <f t="shared" ref="CO35:CO43" si="3">IF(CQ35="","",CO34+1)</f>
        <v>15</v>
      </c>
      <c r="CP35" s="610"/>
      <c r="CQ35" s="611" t="str">
        <f>IF('各会計、関係団体の財政状況及び健全化判断比率'!BS8="","",'各会計、関係団体の財政状況及び健全化判断比率'!BS8)</f>
        <v>立川都市センター</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後期高齢者医療事業</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東京市町村総合事務組合（交通災害共済事業特別会計）</v>
      </c>
      <c r="BZ36" s="611"/>
      <c r="CA36" s="611"/>
      <c r="CB36" s="611"/>
      <c r="CC36" s="611"/>
      <c r="CD36" s="611"/>
      <c r="CE36" s="611"/>
      <c r="CF36" s="611"/>
      <c r="CG36" s="611"/>
      <c r="CH36" s="611"/>
      <c r="CI36" s="611"/>
      <c r="CJ36" s="611"/>
      <c r="CK36" s="611"/>
      <c r="CL36" s="611"/>
      <c r="CM36" s="611"/>
      <c r="CN36" s="175"/>
      <c r="CO36" s="610">
        <f t="shared" si="3"/>
        <v>16</v>
      </c>
      <c r="CP36" s="610"/>
      <c r="CQ36" s="611" t="str">
        <f>IF('各会計、関係団体の財政状況及び健全化判断比率'!BS9="","",'各会計、関係団体の財政状況及び健全化判断比率'!BS9)</f>
        <v>立川市土地開発公社</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f t="shared" si="4"/>
        <v>5</v>
      </c>
      <c r="V37" s="610"/>
      <c r="W37" s="611" t="str">
        <f>IF('各会計、関係団体の財政状況及び健全化判断比率'!B31="","",'各会計、関係団体の財政状況及び健全化判断比率'!B31)</f>
        <v>駐車場事業</v>
      </c>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立川・昭島・国立聖苑組合</v>
      </c>
      <c r="BZ37" s="611"/>
      <c r="CA37" s="611"/>
      <c r="CB37" s="611"/>
      <c r="CC37" s="611"/>
      <c r="CD37" s="611"/>
      <c r="CE37" s="611"/>
      <c r="CF37" s="611"/>
      <c r="CG37" s="611"/>
      <c r="CH37" s="611"/>
      <c r="CI37" s="611"/>
      <c r="CJ37" s="611"/>
      <c r="CK37" s="611"/>
      <c r="CL37" s="611"/>
      <c r="CM37" s="611"/>
      <c r="CN37" s="175"/>
      <c r="CO37" s="610">
        <f t="shared" si="3"/>
        <v>17</v>
      </c>
      <c r="CP37" s="610"/>
      <c r="CQ37" s="611" t="str">
        <f>IF('各会計、関係団体の財政状況及び健全化判断比率'!BS10="","",'各会計、関係団体の財政状況及び健全化判断比率'!BS10)</f>
        <v>多摩都市モノレール株式会社</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f t="shared" si="4"/>
        <v>6</v>
      </c>
      <c r="V38" s="610"/>
      <c r="W38" s="611" t="str">
        <f>IF('各会計、関係団体の財政状況及び健全化判断比率'!B32="","",'各会計、関係団体の財政状況及び健全化判断比率'!B32)</f>
        <v>競輪事業</v>
      </c>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東京都後期高齢者医療広域連合（一般会計）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東京都後期高齢者医療広域連合
（後期高齢者医療特別会計）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204</v>
      </c>
      <c r="E46" s="613" t="s">
        <v>205</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206</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207</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208</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209</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210</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211</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212</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i3DkMrnClDr/AFMMBpQf68I19+Qbgb8jxM8aZF9B+3xxs6Jn2+EPX587W++SEshW/yErNi6d9jJa8twj/JLHAg==" saltValue="Ec1rbBdsE5Ceit8X9t5F7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557</v>
      </c>
      <c r="G33" s="29" t="s">
        <v>558</v>
      </c>
      <c r="H33" s="29" t="s">
        <v>559</v>
      </c>
      <c r="I33" s="29" t="s">
        <v>560</v>
      </c>
      <c r="J33" s="30" t="s">
        <v>561</v>
      </c>
      <c r="K33" s="22"/>
      <c r="L33" s="22"/>
      <c r="M33" s="22"/>
      <c r="N33" s="22"/>
      <c r="O33" s="22"/>
      <c r="P33" s="22"/>
    </row>
    <row r="34" spans="1:16" ht="39" customHeight="1" x14ac:dyDescent="0.2">
      <c r="A34" s="22"/>
      <c r="B34" s="31"/>
      <c r="C34" s="1162" t="s">
        <v>563</v>
      </c>
      <c r="D34" s="1162"/>
      <c r="E34" s="1163"/>
      <c r="F34" s="32">
        <v>9.18</v>
      </c>
      <c r="G34" s="33">
        <v>10.48</v>
      </c>
      <c r="H34" s="33">
        <v>12.72</v>
      </c>
      <c r="I34" s="33">
        <v>16.04</v>
      </c>
      <c r="J34" s="34">
        <v>11.89</v>
      </c>
      <c r="K34" s="22"/>
      <c r="L34" s="22"/>
      <c r="M34" s="22"/>
      <c r="N34" s="22"/>
      <c r="O34" s="22"/>
      <c r="P34" s="22"/>
    </row>
    <row r="35" spans="1:16" ht="39" customHeight="1" x14ac:dyDescent="0.2">
      <c r="A35" s="22"/>
      <c r="B35" s="35"/>
      <c r="C35" s="1158" t="s">
        <v>564</v>
      </c>
      <c r="D35" s="1158"/>
      <c r="E35" s="1159"/>
      <c r="F35" s="36">
        <v>0.19</v>
      </c>
      <c r="G35" s="37">
        <v>0.52</v>
      </c>
      <c r="H35" s="37">
        <v>1.92</v>
      </c>
      <c r="I35" s="37">
        <v>3.17</v>
      </c>
      <c r="J35" s="38">
        <v>4.82</v>
      </c>
      <c r="K35" s="22"/>
      <c r="L35" s="22"/>
      <c r="M35" s="22"/>
      <c r="N35" s="22"/>
      <c r="O35" s="22"/>
      <c r="P35" s="22"/>
    </row>
    <row r="36" spans="1:16" ht="39" customHeight="1" x14ac:dyDescent="0.2">
      <c r="A36" s="22"/>
      <c r="B36" s="35"/>
      <c r="C36" s="1158" t="s">
        <v>565</v>
      </c>
      <c r="D36" s="1158"/>
      <c r="E36" s="1159"/>
      <c r="F36" s="36">
        <v>0.51</v>
      </c>
      <c r="G36" s="37">
        <v>0.18</v>
      </c>
      <c r="H36" s="37">
        <v>0.81</v>
      </c>
      <c r="I36" s="37">
        <v>0.52</v>
      </c>
      <c r="J36" s="38">
        <v>0.64</v>
      </c>
      <c r="K36" s="22"/>
      <c r="L36" s="22"/>
      <c r="M36" s="22"/>
      <c r="N36" s="22"/>
      <c r="O36" s="22"/>
      <c r="P36" s="22"/>
    </row>
    <row r="37" spans="1:16" ht="39" customHeight="1" x14ac:dyDescent="0.2">
      <c r="A37" s="22"/>
      <c r="B37" s="35"/>
      <c r="C37" s="1158" t="s">
        <v>566</v>
      </c>
      <c r="D37" s="1158"/>
      <c r="E37" s="1159"/>
      <c r="F37" s="36">
        <v>0.25</v>
      </c>
      <c r="G37" s="37">
        <v>0.62</v>
      </c>
      <c r="H37" s="37">
        <v>0.48</v>
      </c>
      <c r="I37" s="37">
        <v>0.08</v>
      </c>
      <c r="J37" s="38">
        <v>0.32</v>
      </c>
      <c r="K37" s="22"/>
      <c r="L37" s="22"/>
      <c r="M37" s="22"/>
      <c r="N37" s="22"/>
      <c r="O37" s="22"/>
      <c r="P37" s="22"/>
    </row>
    <row r="38" spans="1:16" ht="39" customHeight="1" x14ac:dyDescent="0.2">
      <c r="A38" s="22"/>
      <c r="B38" s="35"/>
      <c r="C38" s="1158" t="s">
        <v>567</v>
      </c>
      <c r="D38" s="1158"/>
      <c r="E38" s="1159"/>
      <c r="F38" s="36">
        <v>0.33</v>
      </c>
      <c r="G38" s="37">
        <v>0.42</v>
      </c>
      <c r="H38" s="37">
        <v>0.65</v>
      </c>
      <c r="I38" s="37">
        <v>0.57999999999999996</v>
      </c>
      <c r="J38" s="38">
        <v>0.23</v>
      </c>
      <c r="K38" s="22"/>
      <c r="L38" s="22"/>
      <c r="M38" s="22"/>
      <c r="N38" s="22"/>
      <c r="O38" s="22"/>
      <c r="P38" s="22"/>
    </row>
    <row r="39" spans="1:16" ht="39" customHeight="1" x14ac:dyDescent="0.2">
      <c r="A39" s="22"/>
      <c r="B39" s="35"/>
      <c r="C39" s="1158" t="s">
        <v>568</v>
      </c>
      <c r="D39" s="1158"/>
      <c r="E39" s="1159"/>
      <c r="F39" s="36">
        <v>0.03</v>
      </c>
      <c r="G39" s="37">
        <v>0.01</v>
      </c>
      <c r="H39" s="37">
        <v>0.05</v>
      </c>
      <c r="I39" s="37">
        <v>0.04</v>
      </c>
      <c r="J39" s="38">
        <v>0.05</v>
      </c>
      <c r="K39" s="22"/>
      <c r="L39" s="22"/>
      <c r="M39" s="22"/>
      <c r="N39" s="22"/>
      <c r="O39" s="22"/>
      <c r="P39" s="22"/>
    </row>
    <row r="40" spans="1:16" ht="39" customHeight="1" x14ac:dyDescent="0.2">
      <c r="A40" s="22"/>
      <c r="B40" s="35"/>
      <c r="C40" s="1158" t="s">
        <v>569</v>
      </c>
      <c r="D40" s="1158"/>
      <c r="E40" s="1159"/>
      <c r="F40" s="36">
        <v>0.01</v>
      </c>
      <c r="G40" s="37">
        <v>0.05</v>
      </c>
      <c r="H40" s="37">
        <v>0.03</v>
      </c>
      <c r="I40" s="37">
        <v>0.03</v>
      </c>
      <c r="J40" s="38">
        <v>0.02</v>
      </c>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570</v>
      </c>
      <c r="D42" s="1158"/>
      <c r="E42" s="1159"/>
      <c r="F42" s="36" t="s">
        <v>516</v>
      </c>
      <c r="G42" s="37" t="s">
        <v>516</v>
      </c>
      <c r="H42" s="37" t="s">
        <v>516</v>
      </c>
      <c r="I42" s="37" t="s">
        <v>516</v>
      </c>
      <c r="J42" s="38" t="s">
        <v>516</v>
      </c>
      <c r="K42" s="22"/>
      <c r="L42" s="22"/>
      <c r="M42" s="22"/>
      <c r="N42" s="22"/>
      <c r="O42" s="22"/>
      <c r="P42" s="22"/>
    </row>
    <row r="43" spans="1:16" ht="39" customHeight="1" thickBot="1" x14ac:dyDescent="0.25">
      <c r="A43" s="22"/>
      <c r="B43" s="40"/>
      <c r="C43" s="1160" t="s">
        <v>571</v>
      </c>
      <c r="D43" s="1160"/>
      <c r="E43" s="1161"/>
      <c r="F43" s="41" t="s">
        <v>516</v>
      </c>
      <c r="G43" s="42" t="s">
        <v>516</v>
      </c>
      <c r="H43" s="42" t="s">
        <v>516</v>
      </c>
      <c r="I43" s="42" t="s">
        <v>516</v>
      </c>
      <c r="J43" s="43" t="s">
        <v>516</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0uZJ/w0abiA2TntiW3zxd8tHIVcSnibIJiUOXfazMStgbwhNbMO/Eu8s1GmYJLtFDBfJIqkcny4XJUPGyWSSYA==" saltValue="83V4nHXMpEqU46AlpvCqT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557</v>
      </c>
      <c r="L44" s="54" t="s">
        <v>558</v>
      </c>
      <c r="M44" s="54" t="s">
        <v>559</v>
      </c>
      <c r="N44" s="54" t="s">
        <v>560</v>
      </c>
      <c r="O44" s="55" t="s">
        <v>561</v>
      </c>
      <c r="P44" s="46"/>
      <c r="Q44" s="46"/>
      <c r="R44" s="46"/>
      <c r="S44" s="46"/>
      <c r="T44" s="46"/>
      <c r="U44" s="46"/>
    </row>
    <row r="45" spans="1:21" ht="30.75" customHeight="1" x14ac:dyDescent="0.2">
      <c r="A45" s="46"/>
      <c r="B45" s="1164" t="s">
        <v>10</v>
      </c>
      <c r="C45" s="1165"/>
      <c r="D45" s="56"/>
      <c r="E45" s="1170" t="s">
        <v>11</v>
      </c>
      <c r="F45" s="1170"/>
      <c r="G45" s="1170"/>
      <c r="H45" s="1170"/>
      <c r="I45" s="1170"/>
      <c r="J45" s="1171"/>
      <c r="K45" s="57">
        <v>4067</v>
      </c>
      <c r="L45" s="58">
        <v>3682</v>
      </c>
      <c r="M45" s="58">
        <v>2759</v>
      </c>
      <c r="N45" s="58">
        <v>2811</v>
      </c>
      <c r="O45" s="59">
        <v>2825</v>
      </c>
      <c r="P45" s="46"/>
      <c r="Q45" s="46"/>
      <c r="R45" s="46"/>
      <c r="S45" s="46"/>
      <c r="T45" s="46"/>
      <c r="U45" s="46"/>
    </row>
    <row r="46" spans="1:21" ht="30.75" customHeight="1" x14ac:dyDescent="0.2">
      <c r="A46" s="46"/>
      <c r="B46" s="1166"/>
      <c r="C46" s="1167"/>
      <c r="D46" s="60"/>
      <c r="E46" s="1172" t="s">
        <v>12</v>
      </c>
      <c r="F46" s="1172"/>
      <c r="G46" s="1172"/>
      <c r="H46" s="1172"/>
      <c r="I46" s="1172"/>
      <c r="J46" s="1173"/>
      <c r="K46" s="61" t="s">
        <v>516</v>
      </c>
      <c r="L46" s="62" t="s">
        <v>516</v>
      </c>
      <c r="M46" s="62" t="s">
        <v>516</v>
      </c>
      <c r="N46" s="62" t="s">
        <v>516</v>
      </c>
      <c r="O46" s="63" t="s">
        <v>516</v>
      </c>
      <c r="P46" s="46"/>
      <c r="Q46" s="46"/>
      <c r="R46" s="46"/>
      <c r="S46" s="46"/>
      <c r="T46" s="46"/>
      <c r="U46" s="46"/>
    </row>
    <row r="47" spans="1:21" ht="30.75" customHeight="1" x14ac:dyDescent="0.2">
      <c r="A47" s="46"/>
      <c r="B47" s="1166"/>
      <c r="C47" s="1167"/>
      <c r="D47" s="60"/>
      <c r="E47" s="1172" t="s">
        <v>13</v>
      </c>
      <c r="F47" s="1172"/>
      <c r="G47" s="1172"/>
      <c r="H47" s="1172"/>
      <c r="I47" s="1172"/>
      <c r="J47" s="1173"/>
      <c r="K47" s="61" t="s">
        <v>516</v>
      </c>
      <c r="L47" s="62" t="s">
        <v>516</v>
      </c>
      <c r="M47" s="62" t="s">
        <v>516</v>
      </c>
      <c r="N47" s="62" t="s">
        <v>516</v>
      </c>
      <c r="O47" s="63" t="s">
        <v>516</v>
      </c>
      <c r="P47" s="46"/>
      <c r="Q47" s="46"/>
      <c r="R47" s="46"/>
      <c r="S47" s="46"/>
      <c r="T47" s="46"/>
      <c r="U47" s="46"/>
    </row>
    <row r="48" spans="1:21" ht="30.75" customHeight="1" x14ac:dyDescent="0.2">
      <c r="A48" s="46"/>
      <c r="B48" s="1166"/>
      <c r="C48" s="1167"/>
      <c r="D48" s="60"/>
      <c r="E48" s="1172" t="s">
        <v>14</v>
      </c>
      <c r="F48" s="1172"/>
      <c r="G48" s="1172"/>
      <c r="H48" s="1172"/>
      <c r="I48" s="1172"/>
      <c r="J48" s="1173"/>
      <c r="K48" s="61">
        <v>1122</v>
      </c>
      <c r="L48" s="62">
        <v>1105</v>
      </c>
      <c r="M48" s="62">
        <v>1043</v>
      </c>
      <c r="N48" s="62">
        <v>743</v>
      </c>
      <c r="O48" s="63">
        <v>721</v>
      </c>
      <c r="P48" s="46"/>
      <c r="Q48" s="46"/>
      <c r="R48" s="46"/>
      <c r="S48" s="46"/>
      <c r="T48" s="46"/>
      <c r="U48" s="46"/>
    </row>
    <row r="49" spans="1:21" ht="30.75" customHeight="1" x14ac:dyDescent="0.2">
      <c r="A49" s="46"/>
      <c r="B49" s="1166"/>
      <c r="C49" s="1167"/>
      <c r="D49" s="60"/>
      <c r="E49" s="1172" t="s">
        <v>15</v>
      </c>
      <c r="F49" s="1172"/>
      <c r="G49" s="1172"/>
      <c r="H49" s="1172"/>
      <c r="I49" s="1172"/>
      <c r="J49" s="1173"/>
      <c r="K49" s="61">
        <v>91</v>
      </c>
      <c r="L49" s="62">
        <v>65</v>
      </c>
      <c r="M49" s="62">
        <v>27</v>
      </c>
      <c r="N49" s="62">
        <v>2</v>
      </c>
      <c r="O49" s="63">
        <v>2</v>
      </c>
      <c r="P49" s="46"/>
      <c r="Q49" s="46"/>
      <c r="R49" s="46"/>
      <c r="S49" s="46"/>
      <c r="T49" s="46"/>
      <c r="U49" s="46"/>
    </row>
    <row r="50" spans="1:21" ht="30.75" customHeight="1" x14ac:dyDescent="0.2">
      <c r="A50" s="46"/>
      <c r="B50" s="1166"/>
      <c r="C50" s="1167"/>
      <c r="D50" s="60"/>
      <c r="E50" s="1172" t="s">
        <v>16</v>
      </c>
      <c r="F50" s="1172"/>
      <c r="G50" s="1172"/>
      <c r="H50" s="1172"/>
      <c r="I50" s="1172"/>
      <c r="J50" s="1173"/>
      <c r="K50" s="61">
        <v>248</v>
      </c>
      <c r="L50" s="62">
        <v>214</v>
      </c>
      <c r="M50" s="62">
        <v>262</v>
      </c>
      <c r="N50" s="62">
        <v>511</v>
      </c>
      <c r="O50" s="63">
        <v>270</v>
      </c>
      <c r="P50" s="46"/>
      <c r="Q50" s="46"/>
      <c r="R50" s="46"/>
      <c r="S50" s="46"/>
      <c r="T50" s="46"/>
      <c r="U50" s="46"/>
    </row>
    <row r="51" spans="1:21" ht="30.75" customHeight="1" x14ac:dyDescent="0.2">
      <c r="A51" s="46"/>
      <c r="B51" s="1168"/>
      <c r="C51" s="1169"/>
      <c r="D51" s="64"/>
      <c r="E51" s="1172" t="s">
        <v>17</v>
      </c>
      <c r="F51" s="1172"/>
      <c r="G51" s="1172"/>
      <c r="H51" s="1172"/>
      <c r="I51" s="1172"/>
      <c r="J51" s="1173"/>
      <c r="K51" s="61" t="s">
        <v>516</v>
      </c>
      <c r="L51" s="62" t="s">
        <v>516</v>
      </c>
      <c r="M51" s="62" t="s">
        <v>516</v>
      </c>
      <c r="N51" s="62" t="s">
        <v>516</v>
      </c>
      <c r="O51" s="63" t="s">
        <v>516</v>
      </c>
      <c r="P51" s="46"/>
      <c r="Q51" s="46"/>
      <c r="R51" s="46"/>
      <c r="S51" s="46"/>
      <c r="T51" s="46"/>
      <c r="U51" s="46"/>
    </row>
    <row r="52" spans="1:21" ht="30.75" customHeight="1" x14ac:dyDescent="0.2">
      <c r="A52" s="46"/>
      <c r="B52" s="1174" t="s">
        <v>18</v>
      </c>
      <c r="C52" s="1175"/>
      <c r="D52" s="64"/>
      <c r="E52" s="1172" t="s">
        <v>19</v>
      </c>
      <c r="F52" s="1172"/>
      <c r="G52" s="1172"/>
      <c r="H52" s="1172"/>
      <c r="I52" s="1172"/>
      <c r="J52" s="1173"/>
      <c r="K52" s="61">
        <v>4592</v>
      </c>
      <c r="L52" s="62">
        <v>4204</v>
      </c>
      <c r="M52" s="62">
        <v>3770</v>
      </c>
      <c r="N52" s="62">
        <v>3131</v>
      </c>
      <c r="O52" s="63">
        <v>2663</v>
      </c>
      <c r="P52" s="46"/>
      <c r="Q52" s="46"/>
      <c r="R52" s="46"/>
      <c r="S52" s="46"/>
      <c r="T52" s="46"/>
      <c r="U52" s="46"/>
    </row>
    <row r="53" spans="1:21" ht="30.75" customHeight="1" thickBot="1" x14ac:dyDescent="0.25">
      <c r="A53" s="46"/>
      <c r="B53" s="1176" t="s">
        <v>20</v>
      </c>
      <c r="C53" s="1177"/>
      <c r="D53" s="65"/>
      <c r="E53" s="1178" t="s">
        <v>21</v>
      </c>
      <c r="F53" s="1178"/>
      <c r="G53" s="1178"/>
      <c r="H53" s="1178"/>
      <c r="I53" s="1178"/>
      <c r="J53" s="1179"/>
      <c r="K53" s="66">
        <v>936</v>
      </c>
      <c r="L53" s="67">
        <v>862</v>
      </c>
      <c r="M53" s="67">
        <v>321</v>
      </c>
      <c r="N53" s="67">
        <v>936</v>
      </c>
      <c r="O53" s="68">
        <v>1155</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24</v>
      </c>
      <c r="C56" s="71"/>
      <c r="D56" s="71"/>
      <c r="E56" s="71"/>
      <c r="F56" s="71"/>
      <c r="G56" s="71"/>
      <c r="H56" s="71"/>
      <c r="I56" s="71"/>
      <c r="J56" s="71"/>
      <c r="K56" s="72"/>
      <c r="L56" s="72"/>
      <c r="M56" s="72"/>
      <c r="N56" s="72"/>
      <c r="O56" s="73" t="s">
        <v>572</v>
      </c>
      <c r="P56" s="46"/>
      <c r="Q56" s="46"/>
      <c r="R56" s="46"/>
      <c r="S56" s="46"/>
      <c r="T56" s="46"/>
      <c r="U56" s="46"/>
    </row>
    <row r="57" spans="1:21" ht="31.5" customHeight="1" thickBot="1" x14ac:dyDescent="0.25">
      <c r="A57" s="46"/>
      <c r="B57" s="74"/>
      <c r="C57" s="75"/>
      <c r="D57" s="75"/>
      <c r="E57" s="76"/>
      <c r="F57" s="76"/>
      <c r="G57" s="76"/>
      <c r="H57" s="76"/>
      <c r="I57" s="76"/>
      <c r="J57" s="77" t="s">
        <v>2</v>
      </c>
      <c r="K57" s="78" t="s">
        <v>573</v>
      </c>
      <c r="L57" s="79" t="s">
        <v>574</v>
      </c>
      <c r="M57" s="79" t="s">
        <v>575</v>
      </c>
      <c r="N57" s="79" t="s">
        <v>576</v>
      </c>
      <c r="O57" s="80" t="s">
        <v>577</v>
      </c>
      <c r="P57" s="46"/>
      <c r="Q57" s="46"/>
      <c r="R57" s="46"/>
      <c r="S57" s="46"/>
      <c r="T57" s="46"/>
      <c r="U57" s="46"/>
    </row>
    <row r="58" spans="1:21" ht="31.5" customHeight="1" x14ac:dyDescent="0.2">
      <c r="B58" s="1180" t="s">
        <v>25</v>
      </c>
      <c r="C58" s="1181"/>
      <c r="D58" s="1186" t="s">
        <v>26</v>
      </c>
      <c r="E58" s="1187"/>
      <c r="F58" s="1187"/>
      <c r="G58" s="1187"/>
      <c r="H58" s="1187"/>
      <c r="I58" s="1187"/>
      <c r="J58" s="1188"/>
      <c r="K58" s="81"/>
      <c r="L58" s="82"/>
      <c r="M58" s="82"/>
      <c r="N58" s="82"/>
      <c r="O58" s="83"/>
    </row>
    <row r="59" spans="1:21" ht="31.5" customHeight="1" x14ac:dyDescent="0.2">
      <c r="B59" s="1182"/>
      <c r="C59" s="1183"/>
      <c r="D59" s="1189" t="s">
        <v>27</v>
      </c>
      <c r="E59" s="1190"/>
      <c r="F59" s="1190"/>
      <c r="G59" s="1190"/>
      <c r="H59" s="1190"/>
      <c r="I59" s="1190"/>
      <c r="J59" s="1191"/>
      <c r="K59" s="84"/>
      <c r="L59" s="85"/>
      <c r="M59" s="85"/>
      <c r="N59" s="85"/>
      <c r="O59" s="86"/>
    </row>
    <row r="60" spans="1:21" ht="31.5" customHeight="1" thickBot="1" x14ac:dyDescent="0.25">
      <c r="B60" s="1184"/>
      <c r="C60" s="1185"/>
      <c r="D60" s="1192" t="s">
        <v>28</v>
      </c>
      <c r="E60" s="1193"/>
      <c r="F60" s="1193"/>
      <c r="G60" s="1193"/>
      <c r="H60" s="1193"/>
      <c r="I60" s="1193"/>
      <c r="J60" s="1194"/>
      <c r="K60" s="87"/>
      <c r="L60" s="88"/>
      <c r="M60" s="88"/>
      <c r="N60" s="88"/>
      <c r="O60" s="89"/>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C3iArafxUwYapDmR9SQfmoY6xvYk8zkPB/0HONU+Cl4VlbbYanQMM0khg5G+Z3Nz/a1j+qzgIfekDzRTmZERTg==" saltValue="zcsMYmhXooc7DHv25voLX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25">
      <c r="B40" s="96" t="s">
        <v>9</v>
      </c>
      <c r="C40" s="97"/>
      <c r="D40" s="97"/>
      <c r="E40" s="98"/>
      <c r="F40" s="98"/>
      <c r="G40" s="98"/>
      <c r="H40" s="99" t="s">
        <v>2</v>
      </c>
      <c r="I40" s="100" t="s">
        <v>557</v>
      </c>
      <c r="J40" s="101" t="s">
        <v>558</v>
      </c>
      <c r="K40" s="101" t="s">
        <v>559</v>
      </c>
      <c r="L40" s="101" t="s">
        <v>560</v>
      </c>
      <c r="M40" s="102" t="s">
        <v>561</v>
      </c>
    </row>
    <row r="41" spans="2:13" ht="27.75" customHeight="1" x14ac:dyDescent="0.2">
      <c r="B41" s="1195" t="s">
        <v>31</v>
      </c>
      <c r="C41" s="1196"/>
      <c r="D41" s="103"/>
      <c r="E41" s="1201" t="s">
        <v>32</v>
      </c>
      <c r="F41" s="1201"/>
      <c r="G41" s="1201"/>
      <c r="H41" s="1202"/>
      <c r="I41" s="342">
        <v>24708</v>
      </c>
      <c r="J41" s="343">
        <v>23524</v>
      </c>
      <c r="K41" s="343">
        <v>24386</v>
      </c>
      <c r="L41" s="343">
        <v>25721</v>
      </c>
      <c r="M41" s="344">
        <v>28473</v>
      </c>
    </row>
    <row r="42" spans="2:13" ht="27.75" customHeight="1" x14ac:dyDescent="0.2">
      <c r="B42" s="1197"/>
      <c r="C42" s="1198"/>
      <c r="D42" s="104"/>
      <c r="E42" s="1203" t="s">
        <v>33</v>
      </c>
      <c r="F42" s="1203"/>
      <c r="G42" s="1203"/>
      <c r="H42" s="1204"/>
      <c r="I42" s="345">
        <v>1806</v>
      </c>
      <c r="J42" s="346">
        <v>1576</v>
      </c>
      <c r="K42" s="346">
        <v>2177</v>
      </c>
      <c r="L42" s="346">
        <v>2200</v>
      </c>
      <c r="M42" s="347">
        <v>5850</v>
      </c>
    </row>
    <row r="43" spans="2:13" ht="27.75" customHeight="1" x14ac:dyDescent="0.2">
      <c r="B43" s="1197"/>
      <c r="C43" s="1198"/>
      <c r="D43" s="104"/>
      <c r="E43" s="1203" t="s">
        <v>34</v>
      </c>
      <c r="F43" s="1203"/>
      <c r="G43" s="1203"/>
      <c r="H43" s="1204"/>
      <c r="I43" s="345">
        <v>7426</v>
      </c>
      <c r="J43" s="346">
        <v>7751</v>
      </c>
      <c r="K43" s="346">
        <v>8316</v>
      </c>
      <c r="L43" s="346">
        <v>8705</v>
      </c>
      <c r="M43" s="347">
        <v>9417</v>
      </c>
    </row>
    <row r="44" spans="2:13" ht="27.75" customHeight="1" x14ac:dyDescent="0.2">
      <c r="B44" s="1197"/>
      <c r="C44" s="1198"/>
      <c r="D44" s="104"/>
      <c r="E44" s="1203" t="s">
        <v>35</v>
      </c>
      <c r="F44" s="1203"/>
      <c r="G44" s="1203"/>
      <c r="H44" s="1204"/>
      <c r="I44" s="345">
        <v>113</v>
      </c>
      <c r="J44" s="346">
        <v>42</v>
      </c>
      <c r="K44" s="346">
        <v>13</v>
      </c>
      <c r="L44" s="346">
        <v>11</v>
      </c>
      <c r="M44" s="347">
        <v>9</v>
      </c>
    </row>
    <row r="45" spans="2:13" ht="27.75" customHeight="1" x14ac:dyDescent="0.2">
      <c r="B45" s="1197"/>
      <c r="C45" s="1198"/>
      <c r="D45" s="104"/>
      <c r="E45" s="1203" t="s">
        <v>36</v>
      </c>
      <c r="F45" s="1203"/>
      <c r="G45" s="1203"/>
      <c r="H45" s="1204"/>
      <c r="I45" s="345">
        <v>8730</v>
      </c>
      <c r="J45" s="346">
        <v>8733</v>
      </c>
      <c r="K45" s="346">
        <v>8712</v>
      </c>
      <c r="L45" s="346">
        <v>8502</v>
      </c>
      <c r="M45" s="347">
        <v>8615</v>
      </c>
    </row>
    <row r="46" spans="2:13" ht="27.75" customHeight="1" x14ac:dyDescent="0.2">
      <c r="B46" s="1197"/>
      <c r="C46" s="1198"/>
      <c r="D46" s="105"/>
      <c r="E46" s="1203" t="s">
        <v>37</v>
      </c>
      <c r="F46" s="1203"/>
      <c r="G46" s="1203"/>
      <c r="H46" s="1204"/>
      <c r="I46" s="345" t="s">
        <v>516</v>
      </c>
      <c r="J46" s="346" t="s">
        <v>516</v>
      </c>
      <c r="K46" s="346" t="s">
        <v>516</v>
      </c>
      <c r="L46" s="346" t="s">
        <v>516</v>
      </c>
      <c r="M46" s="347" t="s">
        <v>516</v>
      </c>
    </row>
    <row r="47" spans="2:13" ht="27.75" customHeight="1" x14ac:dyDescent="0.2">
      <c r="B47" s="1197"/>
      <c r="C47" s="1198"/>
      <c r="D47" s="106"/>
      <c r="E47" s="1205" t="s">
        <v>38</v>
      </c>
      <c r="F47" s="1206"/>
      <c r="G47" s="1206"/>
      <c r="H47" s="1207"/>
      <c r="I47" s="345" t="s">
        <v>516</v>
      </c>
      <c r="J47" s="346" t="s">
        <v>516</v>
      </c>
      <c r="K47" s="346" t="s">
        <v>516</v>
      </c>
      <c r="L47" s="346" t="s">
        <v>516</v>
      </c>
      <c r="M47" s="347" t="s">
        <v>516</v>
      </c>
    </row>
    <row r="48" spans="2:13" ht="27.75" customHeight="1" x14ac:dyDescent="0.2">
      <c r="B48" s="1197"/>
      <c r="C48" s="1198"/>
      <c r="D48" s="104"/>
      <c r="E48" s="1203" t="s">
        <v>39</v>
      </c>
      <c r="F48" s="1203"/>
      <c r="G48" s="1203"/>
      <c r="H48" s="1204"/>
      <c r="I48" s="345" t="s">
        <v>516</v>
      </c>
      <c r="J48" s="346" t="s">
        <v>516</v>
      </c>
      <c r="K48" s="346" t="s">
        <v>516</v>
      </c>
      <c r="L48" s="346" t="s">
        <v>516</v>
      </c>
      <c r="M48" s="347" t="s">
        <v>516</v>
      </c>
    </row>
    <row r="49" spans="2:13" ht="27.75" customHeight="1" x14ac:dyDescent="0.2">
      <c r="B49" s="1199"/>
      <c r="C49" s="1200"/>
      <c r="D49" s="104"/>
      <c r="E49" s="1203" t="s">
        <v>40</v>
      </c>
      <c r="F49" s="1203"/>
      <c r="G49" s="1203"/>
      <c r="H49" s="1204"/>
      <c r="I49" s="345" t="s">
        <v>516</v>
      </c>
      <c r="J49" s="346" t="s">
        <v>516</v>
      </c>
      <c r="K49" s="346" t="s">
        <v>516</v>
      </c>
      <c r="L49" s="346" t="s">
        <v>516</v>
      </c>
      <c r="M49" s="347" t="s">
        <v>516</v>
      </c>
    </row>
    <row r="50" spans="2:13" ht="27.75" customHeight="1" x14ac:dyDescent="0.2">
      <c r="B50" s="1208" t="s">
        <v>41</v>
      </c>
      <c r="C50" s="1209"/>
      <c r="D50" s="107"/>
      <c r="E50" s="1203" t="s">
        <v>42</v>
      </c>
      <c r="F50" s="1203"/>
      <c r="G50" s="1203"/>
      <c r="H50" s="1204"/>
      <c r="I50" s="345">
        <v>29707</v>
      </c>
      <c r="J50" s="346">
        <v>32808</v>
      </c>
      <c r="K50" s="346">
        <v>34263</v>
      </c>
      <c r="L50" s="346">
        <v>39242</v>
      </c>
      <c r="M50" s="347">
        <v>43503</v>
      </c>
    </row>
    <row r="51" spans="2:13" ht="27.75" customHeight="1" x14ac:dyDescent="0.2">
      <c r="B51" s="1197"/>
      <c r="C51" s="1198"/>
      <c r="D51" s="104"/>
      <c r="E51" s="1203" t="s">
        <v>43</v>
      </c>
      <c r="F51" s="1203"/>
      <c r="G51" s="1203"/>
      <c r="H51" s="1204"/>
      <c r="I51" s="345">
        <v>10745</v>
      </c>
      <c r="J51" s="346">
        <v>10896</v>
      </c>
      <c r="K51" s="346">
        <v>12644</v>
      </c>
      <c r="L51" s="346">
        <v>13316</v>
      </c>
      <c r="M51" s="347">
        <v>13037</v>
      </c>
    </row>
    <row r="52" spans="2:13" ht="27.75" customHeight="1" x14ac:dyDescent="0.2">
      <c r="B52" s="1199"/>
      <c r="C52" s="1200"/>
      <c r="D52" s="104"/>
      <c r="E52" s="1203" t="s">
        <v>44</v>
      </c>
      <c r="F52" s="1203"/>
      <c r="G52" s="1203"/>
      <c r="H52" s="1204"/>
      <c r="I52" s="345">
        <v>16670</v>
      </c>
      <c r="J52" s="346">
        <v>15086</v>
      </c>
      <c r="K52" s="346">
        <v>14258</v>
      </c>
      <c r="L52" s="346">
        <v>13261</v>
      </c>
      <c r="M52" s="347">
        <v>14237</v>
      </c>
    </row>
    <row r="53" spans="2:13" ht="27.75" customHeight="1" thickBot="1" x14ac:dyDescent="0.25">
      <c r="B53" s="1210" t="s">
        <v>45</v>
      </c>
      <c r="C53" s="1211"/>
      <c r="D53" s="108"/>
      <c r="E53" s="1212" t="s">
        <v>46</v>
      </c>
      <c r="F53" s="1212"/>
      <c r="G53" s="1212"/>
      <c r="H53" s="1213"/>
      <c r="I53" s="348">
        <v>-14339</v>
      </c>
      <c r="J53" s="349">
        <v>-17165</v>
      </c>
      <c r="K53" s="349">
        <v>-17562</v>
      </c>
      <c r="L53" s="349">
        <v>-20682</v>
      </c>
      <c r="M53" s="350">
        <v>-18413</v>
      </c>
    </row>
    <row r="54" spans="2:13" ht="27.75" customHeight="1" x14ac:dyDescent="0.2">
      <c r="B54" s="109" t="s">
        <v>47</v>
      </c>
      <c r="C54" s="110"/>
      <c r="D54" s="110"/>
      <c r="E54" s="111"/>
      <c r="F54" s="111"/>
      <c r="G54" s="111"/>
      <c r="H54" s="111"/>
      <c r="I54" s="112"/>
      <c r="J54" s="112"/>
      <c r="K54" s="112"/>
      <c r="L54" s="112"/>
      <c r="M54" s="112"/>
    </row>
    <row r="55" spans="2:13" ht="13.2" x14ac:dyDescent="0.2"/>
  </sheetData>
  <sheetProtection algorithmName="SHA-512" hashValue="yw39rEZLuSK4iKrbQ/haq4a3g70XxI6iBZBCjBF20OHzOdYJP8vf6z0cW05ZuDSi5WnLXbeBLvMxbSl+p63iJA==" saltValue="MSTB+w68WBLXPIXF1qhXF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48</v>
      </c>
    </row>
    <row r="54" spans="2:8" ht="29.25" customHeight="1" thickBot="1" x14ac:dyDescent="0.3">
      <c r="B54" s="114" t="s">
        <v>1</v>
      </c>
      <c r="C54" s="115"/>
      <c r="D54" s="115"/>
      <c r="E54" s="116" t="s">
        <v>2</v>
      </c>
      <c r="F54" s="117" t="s">
        <v>559</v>
      </c>
      <c r="G54" s="117" t="s">
        <v>560</v>
      </c>
      <c r="H54" s="118" t="s">
        <v>561</v>
      </c>
    </row>
    <row r="55" spans="2:8" ht="52.5" customHeight="1" x14ac:dyDescent="0.2">
      <c r="B55" s="119"/>
      <c r="C55" s="1222" t="s">
        <v>49</v>
      </c>
      <c r="D55" s="1222"/>
      <c r="E55" s="1223"/>
      <c r="F55" s="120">
        <v>10351</v>
      </c>
      <c r="G55" s="120">
        <v>10351</v>
      </c>
      <c r="H55" s="121">
        <v>11346</v>
      </c>
    </row>
    <row r="56" spans="2:8" ht="52.5" customHeight="1" x14ac:dyDescent="0.2">
      <c r="B56" s="122"/>
      <c r="C56" s="1224" t="s">
        <v>50</v>
      </c>
      <c r="D56" s="1224"/>
      <c r="E56" s="1225"/>
      <c r="F56" s="123" t="s">
        <v>516</v>
      </c>
      <c r="G56" s="123" t="s">
        <v>516</v>
      </c>
      <c r="H56" s="124" t="s">
        <v>516</v>
      </c>
    </row>
    <row r="57" spans="2:8" ht="53.25" customHeight="1" x14ac:dyDescent="0.2">
      <c r="B57" s="122"/>
      <c r="C57" s="1226" t="s">
        <v>51</v>
      </c>
      <c r="D57" s="1226"/>
      <c r="E57" s="1227"/>
      <c r="F57" s="125">
        <v>15940</v>
      </c>
      <c r="G57" s="125">
        <v>19853</v>
      </c>
      <c r="H57" s="126">
        <v>22131</v>
      </c>
    </row>
    <row r="58" spans="2:8" ht="45.75" customHeight="1" x14ac:dyDescent="0.2">
      <c r="B58" s="127"/>
      <c r="C58" s="1214" t="s">
        <v>591</v>
      </c>
      <c r="D58" s="1215"/>
      <c r="E58" s="1216"/>
      <c r="F58" s="128">
        <v>13751</v>
      </c>
      <c r="G58" s="128">
        <v>17849</v>
      </c>
      <c r="H58" s="129">
        <v>19659</v>
      </c>
    </row>
    <row r="59" spans="2:8" ht="45.75" customHeight="1" x14ac:dyDescent="0.2">
      <c r="B59" s="127"/>
      <c r="C59" s="1214" t="s">
        <v>592</v>
      </c>
      <c r="D59" s="1215"/>
      <c r="E59" s="1216"/>
      <c r="F59" s="128">
        <v>1104</v>
      </c>
      <c r="G59" s="128">
        <v>904</v>
      </c>
      <c r="H59" s="129">
        <v>1204</v>
      </c>
    </row>
    <row r="60" spans="2:8" ht="45.75" customHeight="1" x14ac:dyDescent="0.2">
      <c r="B60" s="127"/>
      <c r="C60" s="1214" t="s">
        <v>595</v>
      </c>
      <c r="D60" s="1215"/>
      <c r="E60" s="1216"/>
      <c r="F60" s="128">
        <v>224</v>
      </c>
      <c r="G60" s="128">
        <v>220</v>
      </c>
      <c r="H60" s="129">
        <v>431</v>
      </c>
    </row>
    <row r="61" spans="2:8" ht="45.75" customHeight="1" x14ac:dyDescent="0.2">
      <c r="B61" s="127"/>
      <c r="C61" s="1214" t="s">
        <v>594</v>
      </c>
      <c r="D61" s="1215"/>
      <c r="E61" s="1216"/>
      <c r="F61" s="128">
        <v>394</v>
      </c>
      <c r="G61" s="128">
        <v>394</v>
      </c>
      <c r="H61" s="129">
        <v>394</v>
      </c>
    </row>
    <row r="62" spans="2:8" ht="45.75" customHeight="1" thickBot="1" x14ac:dyDescent="0.25">
      <c r="B62" s="130"/>
      <c r="C62" s="1217" t="s">
        <v>593</v>
      </c>
      <c r="D62" s="1218"/>
      <c r="E62" s="1219"/>
      <c r="F62" s="131">
        <v>424</v>
      </c>
      <c r="G62" s="131">
        <v>286</v>
      </c>
      <c r="H62" s="132">
        <v>244</v>
      </c>
    </row>
    <row r="63" spans="2:8" ht="52.5" customHeight="1" thickBot="1" x14ac:dyDescent="0.25">
      <c r="B63" s="133"/>
      <c r="C63" s="1220" t="s">
        <v>52</v>
      </c>
      <c r="D63" s="1220"/>
      <c r="E63" s="1221"/>
      <c r="F63" s="134">
        <v>26291</v>
      </c>
      <c r="G63" s="134">
        <v>30204</v>
      </c>
      <c r="H63" s="135">
        <v>33476</v>
      </c>
    </row>
    <row r="64" spans="2:8" ht="13.2" x14ac:dyDescent="0.2"/>
  </sheetData>
  <sheetProtection algorithmName="SHA-512" hashValue="jau2JL/v/Z3ZwY5OZWscT3LIwDhKzX23dvkUkNcbgOdrG9LnJuYcWrtPf8fIxfgSBefMvlPa8l43URB9zRyG+w==" saltValue="1GZJVK5Yj2lpBax31e2gl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36" zoomScale="70" zoomScaleNormal="70" zoomScaleSheetLayoutView="55" workbookViewId="0">
      <selection activeCell="AN65" sqref="AN65:DC69"/>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597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598</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599</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600</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557</v>
      </c>
      <c r="BQ50" s="1234"/>
      <c r="BR50" s="1234"/>
      <c r="BS50" s="1234"/>
      <c r="BT50" s="1234"/>
      <c r="BU50" s="1234"/>
      <c r="BV50" s="1234"/>
      <c r="BW50" s="1234"/>
      <c r="BX50" s="1234" t="s">
        <v>558</v>
      </c>
      <c r="BY50" s="1234"/>
      <c r="BZ50" s="1234"/>
      <c r="CA50" s="1234"/>
      <c r="CB50" s="1234"/>
      <c r="CC50" s="1234"/>
      <c r="CD50" s="1234"/>
      <c r="CE50" s="1234"/>
      <c r="CF50" s="1234" t="s">
        <v>559</v>
      </c>
      <c r="CG50" s="1234"/>
      <c r="CH50" s="1234"/>
      <c r="CI50" s="1234"/>
      <c r="CJ50" s="1234"/>
      <c r="CK50" s="1234"/>
      <c r="CL50" s="1234"/>
      <c r="CM50" s="1234"/>
      <c r="CN50" s="1234" t="s">
        <v>560</v>
      </c>
      <c r="CO50" s="1234"/>
      <c r="CP50" s="1234"/>
      <c r="CQ50" s="1234"/>
      <c r="CR50" s="1234"/>
      <c r="CS50" s="1234"/>
      <c r="CT50" s="1234"/>
      <c r="CU50" s="1234"/>
      <c r="CV50" s="1234" t="s">
        <v>561</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601</v>
      </c>
      <c r="AO51" s="1233"/>
      <c r="AP51" s="1233"/>
      <c r="AQ51" s="1233"/>
      <c r="AR51" s="1233"/>
      <c r="AS51" s="1233"/>
      <c r="AT51" s="1233"/>
      <c r="AU51" s="1233"/>
      <c r="AV51" s="1233"/>
      <c r="AW51" s="1233"/>
      <c r="AX51" s="1233"/>
      <c r="AY51" s="1233"/>
      <c r="AZ51" s="1233"/>
      <c r="BA51" s="1233"/>
      <c r="BB51" s="1233" t="s">
        <v>602</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603</v>
      </c>
      <c r="BC53" s="1233"/>
      <c r="BD53" s="1233"/>
      <c r="BE53" s="1233"/>
      <c r="BF53" s="1233"/>
      <c r="BG53" s="1233"/>
      <c r="BH53" s="1233"/>
      <c r="BI53" s="1233"/>
      <c r="BJ53" s="1233"/>
      <c r="BK53" s="1233"/>
      <c r="BL53" s="1233"/>
      <c r="BM53" s="1233"/>
      <c r="BN53" s="1233"/>
      <c r="BO53" s="1233"/>
      <c r="BP53" s="1230">
        <v>59.1</v>
      </c>
      <c r="BQ53" s="1230"/>
      <c r="BR53" s="1230"/>
      <c r="BS53" s="1230"/>
      <c r="BT53" s="1230"/>
      <c r="BU53" s="1230"/>
      <c r="BV53" s="1230"/>
      <c r="BW53" s="1230"/>
      <c r="BX53" s="1230">
        <v>59.7</v>
      </c>
      <c r="BY53" s="1230"/>
      <c r="BZ53" s="1230"/>
      <c r="CA53" s="1230"/>
      <c r="CB53" s="1230"/>
      <c r="CC53" s="1230"/>
      <c r="CD53" s="1230"/>
      <c r="CE53" s="1230"/>
      <c r="CF53" s="1230">
        <v>59.1</v>
      </c>
      <c r="CG53" s="1230"/>
      <c r="CH53" s="1230"/>
      <c r="CI53" s="1230"/>
      <c r="CJ53" s="1230"/>
      <c r="CK53" s="1230"/>
      <c r="CL53" s="1230"/>
      <c r="CM53" s="1230"/>
      <c r="CN53" s="1230">
        <v>61.1</v>
      </c>
      <c r="CO53" s="1230"/>
      <c r="CP53" s="1230"/>
      <c r="CQ53" s="1230"/>
      <c r="CR53" s="1230"/>
      <c r="CS53" s="1230"/>
      <c r="CT53" s="1230"/>
      <c r="CU53" s="1230"/>
      <c r="CV53" s="1230">
        <v>59.2</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604</v>
      </c>
      <c r="AO55" s="1234"/>
      <c r="AP55" s="1234"/>
      <c r="AQ55" s="1234"/>
      <c r="AR55" s="1234"/>
      <c r="AS55" s="1234"/>
      <c r="AT55" s="1234"/>
      <c r="AU55" s="1234"/>
      <c r="AV55" s="1234"/>
      <c r="AW55" s="1234"/>
      <c r="AX55" s="1234"/>
      <c r="AY55" s="1234"/>
      <c r="AZ55" s="1234"/>
      <c r="BA55" s="1234"/>
      <c r="BB55" s="1233" t="s">
        <v>602</v>
      </c>
      <c r="BC55" s="1233"/>
      <c r="BD55" s="1233"/>
      <c r="BE55" s="1233"/>
      <c r="BF55" s="1233"/>
      <c r="BG55" s="1233"/>
      <c r="BH55" s="1233"/>
      <c r="BI55" s="1233"/>
      <c r="BJ55" s="1233"/>
      <c r="BK55" s="1233"/>
      <c r="BL55" s="1233"/>
      <c r="BM55" s="1233"/>
      <c r="BN55" s="1233"/>
      <c r="BO55" s="1233"/>
      <c r="BP55" s="1230">
        <v>12.1</v>
      </c>
      <c r="BQ55" s="1230"/>
      <c r="BR55" s="1230"/>
      <c r="BS55" s="1230"/>
      <c r="BT55" s="1230"/>
      <c r="BU55" s="1230"/>
      <c r="BV55" s="1230"/>
      <c r="BW55" s="1230"/>
      <c r="BX55" s="1230">
        <v>11.2</v>
      </c>
      <c r="BY55" s="1230"/>
      <c r="BZ55" s="1230"/>
      <c r="CA55" s="1230"/>
      <c r="CB55" s="1230"/>
      <c r="CC55" s="1230"/>
      <c r="CD55" s="1230"/>
      <c r="CE55" s="1230"/>
      <c r="CF55" s="1230">
        <v>7.1</v>
      </c>
      <c r="CG55" s="1230"/>
      <c r="CH55" s="1230"/>
      <c r="CI55" s="1230"/>
      <c r="CJ55" s="1230"/>
      <c r="CK55" s="1230"/>
      <c r="CL55" s="1230"/>
      <c r="CM55" s="1230"/>
      <c r="CN55" s="1230">
        <v>5</v>
      </c>
      <c r="CO55" s="1230"/>
      <c r="CP55" s="1230"/>
      <c r="CQ55" s="1230"/>
      <c r="CR55" s="1230"/>
      <c r="CS55" s="1230"/>
      <c r="CT55" s="1230"/>
      <c r="CU55" s="1230"/>
      <c r="CV55" s="1230">
        <v>0.1</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603</v>
      </c>
      <c r="BC57" s="1233"/>
      <c r="BD57" s="1233"/>
      <c r="BE57" s="1233"/>
      <c r="BF57" s="1233"/>
      <c r="BG57" s="1233"/>
      <c r="BH57" s="1233"/>
      <c r="BI57" s="1233"/>
      <c r="BJ57" s="1233"/>
      <c r="BK57" s="1233"/>
      <c r="BL57" s="1233"/>
      <c r="BM57" s="1233"/>
      <c r="BN57" s="1233"/>
      <c r="BO57" s="1233"/>
      <c r="BP57" s="1230">
        <v>59.4</v>
      </c>
      <c r="BQ57" s="1230"/>
      <c r="BR57" s="1230"/>
      <c r="BS57" s="1230"/>
      <c r="BT57" s="1230"/>
      <c r="BU57" s="1230"/>
      <c r="BV57" s="1230"/>
      <c r="BW57" s="1230"/>
      <c r="BX57" s="1230">
        <v>60.2</v>
      </c>
      <c r="BY57" s="1230"/>
      <c r="BZ57" s="1230"/>
      <c r="CA57" s="1230"/>
      <c r="CB57" s="1230"/>
      <c r="CC57" s="1230"/>
      <c r="CD57" s="1230"/>
      <c r="CE57" s="1230"/>
      <c r="CF57" s="1230">
        <v>61</v>
      </c>
      <c r="CG57" s="1230"/>
      <c r="CH57" s="1230"/>
      <c r="CI57" s="1230"/>
      <c r="CJ57" s="1230"/>
      <c r="CK57" s="1230"/>
      <c r="CL57" s="1230"/>
      <c r="CM57" s="1230"/>
      <c r="CN57" s="1230">
        <v>62.1</v>
      </c>
      <c r="CO57" s="1230"/>
      <c r="CP57" s="1230"/>
      <c r="CQ57" s="1230"/>
      <c r="CR57" s="1230"/>
      <c r="CS57" s="1230"/>
      <c r="CT57" s="1230"/>
      <c r="CU57" s="1230"/>
      <c r="CV57" s="1230">
        <v>68.2</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605</v>
      </c>
    </row>
    <row r="64" spans="1:109" ht="13.2" x14ac:dyDescent="0.2">
      <c r="B64" s="259"/>
      <c r="G64" s="357"/>
      <c r="I64" s="369"/>
      <c r="J64" s="369"/>
      <c r="K64" s="369"/>
      <c r="L64" s="369"/>
      <c r="M64" s="369"/>
      <c r="N64" s="370"/>
      <c r="AM64" s="357"/>
      <c r="AN64" s="357" t="s">
        <v>598</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606</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600</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557</v>
      </c>
      <c r="BQ72" s="1234"/>
      <c r="BR72" s="1234"/>
      <c r="BS72" s="1234"/>
      <c r="BT72" s="1234"/>
      <c r="BU72" s="1234"/>
      <c r="BV72" s="1234"/>
      <c r="BW72" s="1234"/>
      <c r="BX72" s="1234" t="s">
        <v>558</v>
      </c>
      <c r="BY72" s="1234"/>
      <c r="BZ72" s="1234"/>
      <c r="CA72" s="1234"/>
      <c r="CB72" s="1234"/>
      <c r="CC72" s="1234"/>
      <c r="CD72" s="1234"/>
      <c r="CE72" s="1234"/>
      <c r="CF72" s="1234" t="s">
        <v>559</v>
      </c>
      <c r="CG72" s="1234"/>
      <c r="CH72" s="1234"/>
      <c r="CI72" s="1234"/>
      <c r="CJ72" s="1234"/>
      <c r="CK72" s="1234"/>
      <c r="CL72" s="1234"/>
      <c r="CM72" s="1234"/>
      <c r="CN72" s="1234" t="s">
        <v>560</v>
      </c>
      <c r="CO72" s="1234"/>
      <c r="CP72" s="1234"/>
      <c r="CQ72" s="1234"/>
      <c r="CR72" s="1234"/>
      <c r="CS72" s="1234"/>
      <c r="CT72" s="1234"/>
      <c r="CU72" s="1234"/>
      <c r="CV72" s="1234" t="s">
        <v>561</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601</v>
      </c>
      <c r="AO73" s="1233"/>
      <c r="AP73" s="1233"/>
      <c r="AQ73" s="1233"/>
      <c r="AR73" s="1233"/>
      <c r="AS73" s="1233"/>
      <c r="AT73" s="1233"/>
      <c r="AU73" s="1233"/>
      <c r="AV73" s="1233"/>
      <c r="AW73" s="1233"/>
      <c r="AX73" s="1233"/>
      <c r="AY73" s="1233"/>
      <c r="AZ73" s="1233"/>
      <c r="BA73" s="1233"/>
      <c r="BB73" s="1233" t="s">
        <v>602</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607</v>
      </c>
      <c r="BC75" s="1233"/>
      <c r="BD75" s="1233"/>
      <c r="BE75" s="1233"/>
      <c r="BF75" s="1233"/>
      <c r="BG75" s="1233"/>
      <c r="BH75" s="1233"/>
      <c r="BI75" s="1233"/>
      <c r="BJ75" s="1233"/>
      <c r="BK75" s="1233"/>
      <c r="BL75" s="1233"/>
      <c r="BM75" s="1233"/>
      <c r="BN75" s="1233"/>
      <c r="BO75" s="1233"/>
      <c r="BP75" s="1230">
        <v>2.8</v>
      </c>
      <c r="BQ75" s="1230"/>
      <c r="BR75" s="1230"/>
      <c r="BS75" s="1230"/>
      <c r="BT75" s="1230"/>
      <c r="BU75" s="1230"/>
      <c r="BV75" s="1230"/>
      <c r="BW75" s="1230"/>
      <c r="BX75" s="1230">
        <v>2.4</v>
      </c>
      <c r="BY75" s="1230"/>
      <c r="BZ75" s="1230"/>
      <c r="CA75" s="1230"/>
      <c r="CB75" s="1230"/>
      <c r="CC75" s="1230"/>
      <c r="CD75" s="1230"/>
      <c r="CE75" s="1230"/>
      <c r="CF75" s="1230">
        <v>1.8</v>
      </c>
      <c r="CG75" s="1230"/>
      <c r="CH75" s="1230"/>
      <c r="CI75" s="1230"/>
      <c r="CJ75" s="1230"/>
      <c r="CK75" s="1230"/>
      <c r="CL75" s="1230"/>
      <c r="CM75" s="1230"/>
      <c r="CN75" s="1230">
        <v>1.8</v>
      </c>
      <c r="CO75" s="1230"/>
      <c r="CP75" s="1230"/>
      <c r="CQ75" s="1230"/>
      <c r="CR75" s="1230"/>
      <c r="CS75" s="1230"/>
      <c r="CT75" s="1230"/>
      <c r="CU75" s="1230"/>
      <c r="CV75" s="1230">
        <v>1.9</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604</v>
      </c>
      <c r="AO77" s="1234"/>
      <c r="AP77" s="1234"/>
      <c r="AQ77" s="1234"/>
      <c r="AR77" s="1234"/>
      <c r="AS77" s="1234"/>
      <c r="AT77" s="1234"/>
      <c r="AU77" s="1234"/>
      <c r="AV77" s="1234"/>
      <c r="AW77" s="1234"/>
      <c r="AX77" s="1234"/>
      <c r="AY77" s="1234"/>
      <c r="AZ77" s="1234"/>
      <c r="BA77" s="1234"/>
      <c r="BB77" s="1233" t="s">
        <v>602</v>
      </c>
      <c r="BC77" s="1233"/>
      <c r="BD77" s="1233"/>
      <c r="BE77" s="1233"/>
      <c r="BF77" s="1233"/>
      <c r="BG77" s="1233"/>
      <c r="BH77" s="1233"/>
      <c r="BI77" s="1233"/>
      <c r="BJ77" s="1233"/>
      <c r="BK77" s="1233"/>
      <c r="BL77" s="1233"/>
      <c r="BM77" s="1233"/>
      <c r="BN77" s="1233"/>
      <c r="BO77" s="1233"/>
      <c r="BP77" s="1230">
        <v>12.1</v>
      </c>
      <c r="BQ77" s="1230"/>
      <c r="BR77" s="1230"/>
      <c r="BS77" s="1230"/>
      <c r="BT77" s="1230"/>
      <c r="BU77" s="1230"/>
      <c r="BV77" s="1230"/>
      <c r="BW77" s="1230"/>
      <c r="BX77" s="1230">
        <v>11.2</v>
      </c>
      <c r="BY77" s="1230"/>
      <c r="BZ77" s="1230"/>
      <c r="CA77" s="1230"/>
      <c r="CB77" s="1230"/>
      <c r="CC77" s="1230"/>
      <c r="CD77" s="1230"/>
      <c r="CE77" s="1230"/>
      <c r="CF77" s="1230">
        <v>7.1</v>
      </c>
      <c r="CG77" s="1230"/>
      <c r="CH77" s="1230"/>
      <c r="CI77" s="1230"/>
      <c r="CJ77" s="1230"/>
      <c r="CK77" s="1230"/>
      <c r="CL77" s="1230"/>
      <c r="CM77" s="1230"/>
      <c r="CN77" s="1230">
        <v>5</v>
      </c>
      <c r="CO77" s="1230"/>
      <c r="CP77" s="1230"/>
      <c r="CQ77" s="1230"/>
      <c r="CR77" s="1230"/>
      <c r="CS77" s="1230"/>
      <c r="CT77" s="1230"/>
      <c r="CU77" s="1230"/>
      <c r="CV77" s="1230">
        <v>0.1</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607</v>
      </c>
      <c r="BC79" s="1233"/>
      <c r="BD79" s="1233"/>
      <c r="BE79" s="1233"/>
      <c r="BF79" s="1233"/>
      <c r="BG79" s="1233"/>
      <c r="BH79" s="1233"/>
      <c r="BI79" s="1233"/>
      <c r="BJ79" s="1233"/>
      <c r="BK79" s="1233"/>
      <c r="BL79" s="1233"/>
      <c r="BM79" s="1233"/>
      <c r="BN79" s="1233"/>
      <c r="BO79" s="1233"/>
      <c r="BP79" s="1230">
        <v>3.5</v>
      </c>
      <c r="BQ79" s="1230"/>
      <c r="BR79" s="1230"/>
      <c r="BS79" s="1230"/>
      <c r="BT79" s="1230"/>
      <c r="BU79" s="1230"/>
      <c r="BV79" s="1230"/>
      <c r="BW79" s="1230"/>
      <c r="BX79" s="1230">
        <v>3.5</v>
      </c>
      <c r="BY79" s="1230"/>
      <c r="BZ79" s="1230"/>
      <c r="CA79" s="1230"/>
      <c r="CB79" s="1230"/>
      <c r="CC79" s="1230"/>
      <c r="CD79" s="1230"/>
      <c r="CE79" s="1230"/>
      <c r="CF79" s="1230">
        <v>3.4</v>
      </c>
      <c r="CG79" s="1230"/>
      <c r="CH79" s="1230"/>
      <c r="CI79" s="1230"/>
      <c r="CJ79" s="1230"/>
      <c r="CK79" s="1230"/>
      <c r="CL79" s="1230"/>
      <c r="CM79" s="1230"/>
      <c r="CN79" s="1230">
        <v>3.6</v>
      </c>
      <c r="CO79" s="1230"/>
      <c r="CP79" s="1230"/>
      <c r="CQ79" s="1230"/>
      <c r="CR79" s="1230"/>
      <c r="CS79" s="1230"/>
      <c r="CT79" s="1230"/>
      <c r="CU79" s="1230"/>
      <c r="CV79" s="1230">
        <v>3.6</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ugLqCUOXYXRP7BMwlnqkCnPy326SUKjAGeyJu+TMrCJhnhcUudDMLJgCYgiM9UHgZ9yG3H8M/JEGsOE0v2P6Ew==" saltValue="lgtg6rf1eV1rC/Z8mNE0C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6" zoomScale="70" zoomScaleNormal="70" zoomScaleSheetLayoutView="70" workbookViewId="0">
      <selection activeCell="AN65" sqref="AN65:DC69"/>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504</v>
      </c>
    </row>
  </sheetData>
  <sheetProtection algorithmName="SHA-512" hashValue="H/89trmdnJoJmUZYCUi7UmX1S/aF3Gj2BgJa6hkzA5oOYA+1IliP0jXmIOqt8FMXeUelaFK45DOHuYXLezQnng==" saltValue="VlsI5jjDpwWn+otHK/Obj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76" zoomScale="70" zoomScaleNormal="70" zoomScaleSheetLayoutView="55" workbookViewId="0">
      <selection activeCell="AN65" sqref="AN65:DC69"/>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504</v>
      </c>
    </row>
  </sheetData>
  <sheetProtection algorithmName="SHA-512" hashValue="wnln2Ys7kD4dTucFonmEdCzkLwtglEumbFrzGo8N5fF7j+MgzsBTYBDeMLVewz5y5OOJdDwenkokKvFfn4jEcg==" saltValue="zzB/fwj7cqXycoHK3CAlag=="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53</v>
      </c>
      <c r="E2" s="147"/>
      <c r="F2" s="148" t="s">
        <v>554</v>
      </c>
      <c r="G2" s="149"/>
      <c r="H2" s="150"/>
    </row>
    <row r="3" spans="1:8" x14ac:dyDescent="0.2">
      <c r="A3" s="146" t="s">
        <v>547</v>
      </c>
      <c r="B3" s="151"/>
      <c r="C3" s="152"/>
      <c r="D3" s="153">
        <v>31364</v>
      </c>
      <c r="E3" s="154"/>
      <c r="F3" s="155">
        <v>33173</v>
      </c>
      <c r="G3" s="156"/>
      <c r="H3" s="157"/>
    </row>
    <row r="4" spans="1:8" x14ac:dyDescent="0.2">
      <c r="A4" s="158"/>
      <c r="B4" s="159"/>
      <c r="C4" s="160"/>
      <c r="D4" s="161">
        <v>26579</v>
      </c>
      <c r="E4" s="162"/>
      <c r="F4" s="163">
        <v>20353</v>
      </c>
      <c r="G4" s="164"/>
      <c r="H4" s="165"/>
    </row>
    <row r="5" spans="1:8" x14ac:dyDescent="0.2">
      <c r="A5" s="146" t="s">
        <v>549</v>
      </c>
      <c r="B5" s="151"/>
      <c r="C5" s="152"/>
      <c r="D5" s="153">
        <v>34668</v>
      </c>
      <c r="E5" s="154"/>
      <c r="F5" s="155">
        <v>37644</v>
      </c>
      <c r="G5" s="156"/>
      <c r="H5" s="157"/>
    </row>
    <row r="6" spans="1:8" x14ac:dyDescent="0.2">
      <c r="A6" s="158"/>
      <c r="B6" s="159"/>
      <c r="C6" s="160"/>
      <c r="D6" s="161">
        <v>28110</v>
      </c>
      <c r="E6" s="162"/>
      <c r="F6" s="163">
        <v>24939</v>
      </c>
      <c r="G6" s="164"/>
      <c r="H6" s="165"/>
    </row>
    <row r="7" spans="1:8" x14ac:dyDescent="0.2">
      <c r="A7" s="146" t="s">
        <v>550</v>
      </c>
      <c r="B7" s="151"/>
      <c r="C7" s="152"/>
      <c r="D7" s="153">
        <v>46126</v>
      </c>
      <c r="E7" s="154"/>
      <c r="F7" s="155">
        <v>39221</v>
      </c>
      <c r="G7" s="156"/>
      <c r="H7" s="157"/>
    </row>
    <row r="8" spans="1:8" x14ac:dyDescent="0.2">
      <c r="A8" s="158"/>
      <c r="B8" s="159"/>
      <c r="C8" s="160"/>
      <c r="D8" s="161">
        <v>34796</v>
      </c>
      <c r="E8" s="162"/>
      <c r="F8" s="163">
        <v>24821</v>
      </c>
      <c r="G8" s="164"/>
      <c r="H8" s="165"/>
    </row>
    <row r="9" spans="1:8" x14ac:dyDescent="0.2">
      <c r="A9" s="146" t="s">
        <v>551</v>
      </c>
      <c r="B9" s="151"/>
      <c r="C9" s="152"/>
      <c r="D9" s="153">
        <v>48412</v>
      </c>
      <c r="E9" s="154"/>
      <c r="F9" s="155">
        <v>38566</v>
      </c>
      <c r="G9" s="156"/>
      <c r="H9" s="157"/>
    </row>
    <row r="10" spans="1:8" x14ac:dyDescent="0.2">
      <c r="A10" s="158"/>
      <c r="B10" s="159"/>
      <c r="C10" s="160"/>
      <c r="D10" s="161">
        <v>31735</v>
      </c>
      <c r="E10" s="162"/>
      <c r="F10" s="163">
        <v>24059</v>
      </c>
      <c r="G10" s="164"/>
      <c r="H10" s="165"/>
    </row>
    <row r="11" spans="1:8" x14ac:dyDescent="0.2">
      <c r="A11" s="146" t="s">
        <v>552</v>
      </c>
      <c r="B11" s="151"/>
      <c r="C11" s="152"/>
      <c r="D11" s="153">
        <v>78080</v>
      </c>
      <c r="E11" s="154"/>
      <c r="F11" s="155">
        <v>35156</v>
      </c>
      <c r="G11" s="156"/>
      <c r="H11" s="157"/>
    </row>
    <row r="12" spans="1:8" x14ac:dyDescent="0.2">
      <c r="A12" s="158"/>
      <c r="B12" s="159"/>
      <c r="C12" s="166"/>
      <c r="D12" s="161">
        <v>40716</v>
      </c>
      <c r="E12" s="162"/>
      <c r="F12" s="163">
        <v>22430</v>
      </c>
      <c r="G12" s="164"/>
      <c r="H12" s="165"/>
    </row>
    <row r="13" spans="1:8" x14ac:dyDescent="0.2">
      <c r="A13" s="146"/>
      <c r="B13" s="151"/>
      <c r="C13" s="152"/>
      <c r="D13" s="153">
        <v>47730</v>
      </c>
      <c r="E13" s="154"/>
      <c r="F13" s="155">
        <v>36752</v>
      </c>
      <c r="G13" s="167"/>
      <c r="H13" s="157"/>
    </row>
    <row r="14" spans="1:8" x14ac:dyDescent="0.2">
      <c r="A14" s="158"/>
      <c r="B14" s="159"/>
      <c r="C14" s="160"/>
      <c r="D14" s="161">
        <v>32387</v>
      </c>
      <c r="E14" s="162"/>
      <c r="F14" s="163">
        <v>23320</v>
      </c>
      <c r="G14" s="164"/>
      <c r="H14" s="165"/>
    </row>
    <row r="17" spans="1:11" x14ac:dyDescent="0.2">
      <c r="A17" s="142" t="s">
        <v>54</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55</v>
      </c>
      <c r="B19" s="168">
        <f>ROUND(VALUE(SUBSTITUTE(実質収支比率等に係る経年分析!F$48,"▲","-")),2)</f>
        <v>9.19</v>
      </c>
      <c r="C19" s="168">
        <f>ROUND(VALUE(SUBSTITUTE(実質収支比率等に係る経年分析!G$48,"▲","-")),2)</f>
        <v>10.49</v>
      </c>
      <c r="D19" s="168">
        <f>ROUND(VALUE(SUBSTITUTE(実質収支比率等に係る経年分析!H$48,"▲","-")),2)</f>
        <v>12.73</v>
      </c>
      <c r="E19" s="168">
        <f>ROUND(VALUE(SUBSTITUTE(実質収支比率等に係る経年分析!I$48,"▲","-")),2)</f>
        <v>16.04</v>
      </c>
      <c r="F19" s="168">
        <f>ROUND(VALUE(SUBSTITUTE(実質収支比率等に係る経年分析!J$48,"▲","-")),2)</f>
        <v>11.9</v>
      </c>
    </row>
    <row r="20" spans="1:11" x14ac:dyDescent="0.2">
      <c r="A20" s="168" t="s">
        <v>56</v>
      </c>
      <c r="B20" s="168">
        <f>ROUND(VALUE(SUBSTITUTE(実質収支比率等に係る経年分析!F$47,"▲","-")),2)</f>
        <v>25.9</v>
      </c>
      <c r="C20" s="168">
        <f>ROUND(VALUE(SUBSTITUTE(実質収支比率等に係る経年分析!G$47,"▲","-")),2)</f>
        <v>25.62</v>
      </c>
      <c r="D20" s="168">
        <f>ROUND(VALUE(SUBSTITUTE(実質収支比率等に係る経年分析!H$47,"▲","-")),2)</f>
        <v>24.69</v>
      </c>
      <c r="E20" s="168">
        <f>ROUND(VALUE(SUBSTITUTE(実質収支比率等に係る経年分析!I$47,"▲","-")),2)</f>
        <v>25.53</v>
      </c>
      <c r="F20" s="168">
        <f>ROUND(VALUE(SUBSTITUTE(実質収支比率等に係る経年分析!J$47,"▲","-")),2)</f>
        <v>25.99</v>
      </c>
    </row>
    <row r="21" spans="1:11" x14ac:dyDescent="0.2">
      <c r="A21" s="168" t="s">
        <v>57</v>
      </c>
      <c r="B21" s="168">
        <f>IF(ISNUMBER(VALUE(SUBSTITUTE(実質収支比率等に係る経年分析!F$49,"▲","-"))),ROUND(VALUE(SUBSTITUTE(実質収支比率等に係る経年分析!F$49,"▲","-")),2),NA())</f>
        <v>5.5</v>
      </c>
      <c r="C21" s="168">
        <f>IF(ISNUMBER(VALUE(SUBSTITUTE(実質収支比率等に係る経年分析!G$49,"▲","-"))),ROUND(VALUE(SUBSTITUTE(実質収支比率等に係る経年分析!G$49,"▲","-")),2),NA())</f>
        <v>1.41</v>
      </c>
      <c r="D21" s="168">
        <f>IF(ISNUMBER(VALUE(SUBSTITUTE(実質収支比率等に係る経年分析!H$49,"▲","-"))),ROUND(VALUE(SUBSTITUTE(実質収支比率等に係る経年分析!H$49,"▲","-")),2),NA())</f>
        <v>1.96</v>
      </c>
      <c r="E21" s="168">
        <f>IF(ISNUMBER(VALUE(SUBSTITUTE(実質収支比率等に係る経年分析!I$49,"▲","-"))),ROUND(VALUE(SUBSTITUTE(実質収支比率等に係る経年分析!I$49,"▲","-")),2),NA())</f>
        <v>2.88</v>
      </c>
      <c r="F21" s="168">
        <f>IF(ISNUMBER(VALUE(SUBSTITUTE(実質収支比率等に係る経年分析!J$49,"▲","-"))),ROUND(VALUE(SUBSTITUTE(実質収支比率等に係る経年分析!J$49,"▲","-")),2),NA())</f>
        <v>-0.73</v>
      </c>
    </row>
    <row r="24" spans="1:11" x14ac:dyDescent="0.2">
      <c r="A24" s="142" t="s">
        <v>58</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59</v>
      </c>
      <c r="C26" s="169" t="s">
        <v>60</v>
      </c>
      <c r="D26" s="169" t="s">
        <v>59</v>
      </c>
      <c r="E26" s="169" t="s">
        <v>60</v>
      </c>
      <c r="F26" s="169" t="s">
        <v>59</v>
      </c>
      <c r="G26" s="169" t="s">
        <v>60</v>
      </c>
      <c r="H26" s="169" t="s">
        <v>59</v>
      </c>
      <c r="I26" s="169" t="s">
        <v>60</v>
      </c>
      <c r="J26" s="169" t="s">
        <v>59</v>
      </c>
      <c r="K26" s="169" t="s">
        <v>60</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駐車場事業</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0.01</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0.05</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0.03</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0.03</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0.02</v>
      </c>
    </row>
    <row r="31" spans="1:11" x14ac:dyDescent="0.2">
      <c r="A31" s="169" t="str">
        <f>IF(連結実質赤字比率に係る赤字・黒字の構成分析!C$39="",NA(),連結実質赤字比率に係る赤字・黒字の構成分析!C$39)</f>
        <v>後期高齢者医療事業</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0.03</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0.01</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0.05</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0.04</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0.05</v>
      </c>
    </row>
    <row r="32" spans="1:11" x14ac:dyDescent="0.2">
      <c r="A32" s="169" t="str">
        <f>IF(連結実質赤字比率に係る赤字・黒字の構成分析!C$38="",NA(),連結実質赤字比率に係る赤字・黒字の構成分析!C$38)</f>
        <v>国民健康保険事業</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0.33</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0.42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0.65</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0.57999999999999996</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0.23</v>
      </c>
    </row>
    <row r="33" spans="1:16" x14ac:dyDescent="0.2">
      <c r="A33" s="169" t="str">
        <f>IF(連結実質赤字比率に係る赤字・黒字の構成分析!C$37="",NA(),連結実質赤字比率に係る赤字・黒字の構成分析!C$37)</f>
        <v>競輪事業</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0.62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0.48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0.32</v>
      </c>
    </row>
    <row r="34" spans="1:16" x14ac:dyDescent="0.2">
      <c r="A34" s="169" t="str">
        <f>IF(連結実質赤字比率に係る赤字・黒字の構成分析!C$36="",NA(),連結実質赤字比率に係る赤字・黒字の構成分析!C$36)</f>
        <v>介護保険事業</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0.51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0.18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0.81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0.52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0.64</v>
      </c>
    </row>
    <row r="35" spans="1:16" x14ac:dyDescent="0.2">
      <c r="A35" s="169" t="str">
        <f>IF(連結実質赤字比率に係る赤字・黒字の構成分析!C$35="",NA(),連結実質赤字比率に係る赤字・黒字の構成分析!C$35)</f>
        <v>下水道事業</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0.19</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0.52</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1.92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3.17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4.82</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9.18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10.48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12.72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16.04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11.89</v>
      </c>
    </row>
    <row r="39" spans="1:16" x14ac:dyDescent="0.2">
      <c r="A39" s="142" t="s">
        <v>61</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2">
      <c r="A42" s="170" t="s">
        <v>64</v>
      </c>
      <c r="B42" s="170"/>
      <c r="C42" s="170"/>
      <c r="D42" s="170">
        <f>'実質公債費比率（分子）の構造'!K$52</f>
        <v>4592</v>
      </c>
      <c r="E42" s="170"/>
      <c r="F42" s="170"/>
      <c r="G42" s="170">
        <f>'実質公債費比率（分子）の構造'!L$52</f>
        <v>4204</v>
      </c>
      <c r="H42" s="170"/>
      <c r="I42" s="170"/>
      <c r="J42" s="170">
        <f>'実質公債費比率（分子）の構造'!M$52</f>
        <v>3770</v>
      </c>
      <c r="K42" s="170"/>
      <c r="L42" s="170"/>
      <c r="M42" s="170">
        <f>'実質公債費比率（分子）の構造'!N$52</f>
        <v>3131</v>
      </c>
      <c r="N42" s="170"/>
      <c r="O42" s="170"/>
      <c r="P42" s="170">
        <f>'実質公債費比率（分子）の構造'!O$52</f>
        <v>2663</v>
      </c>
    </row>
    <row r="43" spans="1:16" x14ac:dyDescent="0.2">
      <c r="A43" s="170" t="s">
        <v>65</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66</v>
      </c>
      <c r="B44" s="170">
        <f>'実質公債費比率（分子）の構造'!K$50</f>
        <v>248</v>
      </c>
      <c r="C44" s="170"/>
      <c r="D44" s="170"/>
      <c r="E44" s="170">
        <f>'実質公債費比率（分子）の構造'!L$50</f>
        <v>214</v>
      </c>
      <c r="F44" s="170"/>
      <c r="G44" s="170"/>
      <c r="H44" s="170">
        <f>'実質公債費比率（分子）の構造'!M$50</f>
        <v>262</v>
      </c>
      <c r="I44" s="170"/>
      <c r="J44" s="170"/>
      <c r="K44" s="170">
        <f>'実質公債費比率（分子）の構造'!N$50</f>
        <v>511</v>
      </c>
      <c r="L44" s="170"/>
      <c r="M44" s="170"/>
      <c r="N44" s="170">
        <f>'実質公債費比率（分子）の構造'!O$50</f>
        <v>270</v>
      </c>
      <c r="O44" s="170"/>
      <c r="P44" s="170"/>
    </row>
    <row r="45" spans="1:16" x14ac:dyDescent="0.2">
      <c r="A45" s="170" t="s">
        <v>67</v>
      </c>
      <c r="B45" s="170">
        <f>'実質公債費比率（分子）の構造'!K$49</f>
        <v>91</v>
      </c>
      <c r="C45" s="170"/>
      <c r="D45" s="170"/>
      <c r="E45" s="170">
        <f>'実質公債費比率（分子）の構造'!L$49</f>
        <v>65</v>
      </c>
      <c r="F45" s="170"/>
      <c r="G45" s="170"/>
      <c r="H45" s="170">
        <f>'実質公債費比率（分子）の構造'!M$49</f>
        <v>27</v>
      </c>
      <c r="I45" s="170"/>
      <c r="J45" s="170"/>
      <c r="K45" s="170">
        <f>'実質公債費比率（分子）の構造'!N$49</f>
        <v>2</v>
      </c>
      <c r="L45" s="170"/>
      <c r="M45" s="170"/>
      <c r="N45" s="170">
        <f>'実質公債費比率（分子）の構造'!O$49</f>
        <v>2</v>
      </c>
      <c r="O45" s="170"/>
      <c r="P45" s="170"/>
    </row>
    <row r="46" spans="1:16" x14ac:dyDescent="0.2">
      <c r="A46" s="170" t="s">
        <v>68</v>
      </c>
      <c r="B46" s="170">
        <f>'実質公債費比率（分子）の構造'!K$48</f>
        <v>1122</v>
      </c>
      <c r="C46" s="170"/>
      <c r="D46" s="170"/>
      <c r="E46" s="170">
        <f>'実質公債費比率（分子）の構造'!L$48</f>
        <v>1105</v>
      </c>
      <c r="F46" s="170"/>
      <c r="G46" s="170"/>
      <c r="H46" s="170">
        <f>'実質公債費比率（分子）の構造'!M$48</f>
        <v>1043</v>
      </c>
      <c r="I46" s="170"/>
      <c r="J46" s="170"/>
      <c r="K46" s="170">
        <f>'実質公債費比率（分子）の構造'!N$48</f>
        <v>743</v>
      </c>
      <c r="L46" s="170"/>
      <c r="M46" s="170"/>
      <c r="N46" s="170">
        <f>'実質公債費比率（分子）の構造'!O$48</f>
        <v>721</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4067</v>
      </c>
      <c r="C49" s="170"/>
      <c r="D49" s="170"/>
      <c r="E49" s="170">
        <f>'実質公債費比率（分子）の構造'!L$45</f>
        <v>3682</v>
      </c>
      <c r="F49" s="170"/>
      <c r="G49" s="170"/>
      <c r="H49" s="170">
        <f>'実質公債費比率（分子）の構造'!M$45</f>
        <v>2759</v>
      </c>
      <c r="I49" s="170"/>
      <c r="J49" s="170"/>
      <c r="K49" s="170">
        <f>'実質公債費比率（分子）の構造'!N$45</f>
        <v>2811</v>
      </c>
      <c r="L49" s="170"/>
      <c r="M49" s="170"/>
      <c r="N49" s="170">
        <f>'実質公債費比率（分子）の構造'!O$45</f>
        <v>2825</v>
      </c>
      <c r="O49" s="170"/>
      <c r="P49" s="170"/>
    </row>
    <row r="50" spans="1:16" x14ac:dyDescent="0.2">
      <c r="A50" s="170" t="s">
        <v>72</v>
      </c>
      <c r="B50" s="170" t="e">
        <f>NA()</f>
        <v>#N/A</v>
      </c>
      <c r="C50" s="170">
        <f>IF(ISNUMBER('実質公債費比率（分子）の構造'!K$53),'実質公債費比率（分子）の構造'!K$53,NA())</f>
        <v>936</v>
      </c>
      <c r="D50" s="170" t="e">
        <f>NA()</f>
        <v>#N/A</v>
      </c>
      <c r="E50" s="170" t="e">
        <f>NA()</f>
        <v>#N/A</v>
      </c>
      <c r="F50" s="170">
        <f>IF(ISNUMBER('実質公債費比率（分子）の構造'!L$53),'実質公債費比率（分子）の構造'!L$53,NA())</f>
        <v>862</v>
      </c>
      <c r="G50" s="170" t="e">
        <f>NA()</f>
        <v>#N/A</v>
      </c>
      <c r="H50" s="170" t="e">
        <f>NA()</f>
        <v>#N/A</v>
      </c>
      <c r="I50" s="170">
        <f>IF(ISNUMBER('実質公債費比率（分子）の構造'!M$53),'実質公債費比率（分子）の構造'!M$53,NA())</f>
        <v>321</v>
      </c>
      <c r="J50" s="170" t="e">
        <f>NA()</f>
        <v>#N/A</v>
      </c>
      <c r="K50" s="170" t="e">
        <f>NA()</f>
        <v>#N/A</v>
      </c>
      <c r="L50" s="170">
        <f>IF(ISNUMBER('実質公債費比率（分子）の構造'!N$53),'実質公債費比率（分子）の構造'!N$53,NA())</f>
        <v>936</v>
      </c>
      <c r="M50" s="170" t="e">
        <f>NA()</f>
        <v>#N/A</v>
      </c>
      <c r="N50" s="170" t="e">
        <f>NA()</f>
        <v>#N/A</v>
      </c>
      <c r="O50" s="170">
        <f>IF(ISNUMBER('実質公債費比率（分子）の構造'!O$53),'実質公債費比率（分子）の構造'!O$53,NA())</f>
        <v>1155</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44</v>
      </c>
      <c r="B56" s="169"/>
      <c r="C56" s="169"/>
      <c r="D56" s="169">
        <f>'将来負担比率（分子）の構造'!I$52</f>
        <v>16670</v>
      </c>
      <c r="E56" s="169"/>
      <c r="F56" s="169"/>
      <c r="G56" s="169">
        <f>'将来負担比率（分子）の構造'!J$52</f>
        <v>15086</v>
      </c>
      <c r="H56" s="169"/>
      <c r="I56" s="169"/>
      <c r="J56" s="169">
        <f>'将来負担比率（分子）の構造'!K$52</f>
        <v>14258</v>
      </c>
      <c r="K56" s="169"/>
      <c r="L56" s="169"/>
      <c r="M56" s="169">
        <f>'将来負担比率（分子）の構造'!L$52</f>
        <v>13261</v>
      </c>
      <c r="N56" s="169"/>
      <c r="O56" s="169"/>
      <c r="P56" s="169">
        <f>'将来負担比率（分子）の構造'!M$52</f>
        <v>14237</v>
      </c>
    </row>
    <row r="57" spans="1:16" x14ac:dyDescent="0.2">
      <c r="A57" s="169" t="s">
        <v>43</v>
      </c>
      <c r="B57" s="169"/>
      <c r="C57" s="169"/>
      <c r="D57" s="169">
        <f>'将来負担比率（分子）の構造'!I$51</f>
        <v>10745</v>
      </c>
      <c r="E57" s="169"/>
      <c r="F57" s="169"/>
      <c r="G57" s="169">
        <f>'将来負担比率（分子）の構造'!J$51</f>
        <v>10896</v>
      </c>
      <c r="H57" s="169"/>
      <c r="I57" s="169"/>
      <c r="J57" s="169">
        <f>'将来負担比率（分子）の構造'!K$51</f>
        <v>12644</v>
      </c>
      <c r="K57" s="169"/>
      <c r="L57" s="169"/>
      <c r="M57" s="169">
        <f>'将来負担比率（分子）の構造'!L$51</f>
        <v>13316</v>
      </c>
      <c r="N57" s="169"/>
      <c r="O57" s="169"/>
      <c r="P57" s="169">
        <f>'将来負担比率（分子）の構造'!M$51</f>
        <v>13037</v>
      </c>
    </row>
    <row r="58" spans="1:16" x14ac:dyDescent="0.2">
      <c r="A58" s="169" t="s">
        <v>42</v>
      </c>
      <c r="B58" s="169"/>
      <c r="C58" s="169"/>
      <c r="D58" s="169">
        <f>'将来負担比率（分子）の構造'!I$50</f>
        <v>29707</v>
      </c>
      <c r="E58" s="169"/>
      <c r="F58" s="169"/>
      <c r="G58" s="169">
        <f>'将来負担比率（分子）の構造'!J$50</f>
        <v>32808</v>
      </c>
      <c r="H58" s="169"/>
      <c r="I58" s="169"/>
      <c r="J58" s="169">
        <f>'将来負担比率（分子）の構造'!K$50</f>
        <v>34263</v>
      </c>
      <c r="K58" s="169"/>
      <c r="L58" s="169"/>
      <c r="M58" s="169">
        <f>'将来負担比率（分子）の構造'!L$50</f>
        <v>39242</v>
      </c>
      <c r="N58" s="169"/>
      <c r="O58" s="169"/>
      <c r="P58" s="169">
        <f>'将来負担比率（分子）の構造'!M$50</f>
        <v>43503</v>
      </c>
    </row>
    <row r="59" spans="1:16" x14ac:dyDescent="0.2">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37</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36</v>
      </c>
      <c r="B62" s="169">
        <f>'将来負担比率（分子）の構造'!I$45</f>
        <v>8730</v>
      </c>
      <c r="C62" s="169"/>
      <c r="D62" s="169"/>
      <c r="E62" s="169">
        <f>'将来負担比率（分子）の構造'!J$45</f>
        <v>8733</v>
      </c>
      <c r="F62" s="169"/>
      <c r="G62" s="169"/>
      <c r="H62" s="169">
        <f>'将来負担比率（分子）の構造'!K$45</f>
        <v>8712</v>
      </c>
      <c r="I62" s="169"/>
      <c r="J62" s="169"/>
      <c r="K62" s="169">
        <f>'将来負担比率（分子）の構造'!L$45</f>
        <v>8502</v>
      </c>
      <c r="L62" s="169"/>
      <c r="M62" s="169"/>
      <c r="N62" s="169">
        <f>'将来負担比率（分子）の構造'!M$45</f>
        <v>8615</v>
      </c>
      <c r="O62" s="169"/>
      <c r="P62" s="169"/>
    </row>
    <row r="63" spans="1:16" x14ac:dyDescent="0.2">
      <c r="A63" s="169" t="s">
        <v>35</v>
      </c>
      <c r="B63" s="169">
        <f>'将来負担比率（分子）の構造'!I$44</f>
        <v>113</v>
      </c>
      <c r="C63" s="169"/>
      <c r="D63" s="169"/>
      <c r="E63" s="169">
        <f>'将来負担比率（分子）の構造'!J$44</f>
        <v>42</v>
      </c>
      <c r="F63" s="169"/>
      <c r="G63" s="169"/>
      <c r="H63" s="169">
        <f>'将来負担比率（分子）の構造'!K$44</f>
        <v>13</v>
      </c>
      <c r="I63" s="169"/>
      <c r="J63" s="169"/>
      <c r="K63" s="169">
        <f>'将来負担比率（分子）の構造'!L$44</f>
        <v>11</v>
      </c>
      <c r="L63" s="169"/>
      <c r="M63" s="169"/>
      <c r="N63" s="169">
        <f>'将来負担比率（分子）の構造'!M$44</f>
        <v>9</v>
      </c>
      <c r="O63" s="169"/>
      <c r="P63" s="169"/>
    </row>
    <row r="64" spans="1:16" x14ac:dyDescent="0.2">
      <c r="A64" s="169" t="s">
        <v>34</v>
      </c>
      <c r="B64" s="169">
        <f>'将来負担比率（分子）の構造'!I$43</f>
        <v>7426</v>
      </c>
      <c r="C64" s="169"/>
      <c r="D64" s="169"/>
      <c r="E64" s="169">
        <f>'将来負担比率（分子）の構造'!J$43</f>
        <v>7751</v>
      </c>
      <c r="F64" s="169"/>
      <c r="G64" s="169"/>
      <c r="H64" s="169">
        <f>'将来負担比率（分子）の構造'!K$43</f>
        <v>8316</v>
      </c>
      <c r="I64" s="169"/>
      <c r="J64" s="169"/>
      <c r="K64" s="169">
        <f>'将来負担比率（分子）の構造'!L$43</f>
        <v>8705</v>
      </c>
      <c r="L64" s="169"/>
      <c r="M64" s="169"/>
      <c r="N64" s="169">
        <f>'将来負担比率（分子）の構造'!M$43</f>
        <v>9417</v>
      </c>
      <c r="O64" s="169"/>
      <c r="P64" s="169"/>
    </row>
    <row r="65" spans="1:16" x14ac:dyDescent="0.2">
      <c r="A65" s="169" t="s">
        <v>33</v>
      </c>
      <c r="B65" s="169">
        <f>'将来負担比率（分子）の構造'!I$42</f>
        <v>1806</v>
      </c>
      <c r="C65" s="169"/>
      <c r="D65" s="169"/>
      <c r="E65" s="169">
        <f>'将来負担比率（分子）の構造'!J$42</f>
        <v>1576</v>
      </c>
      <c r="F65" s="169"/>
      <c r="G65" s="169"/>
      <c r="H65" s="169">
        <f>'将来負担比率（分子）の構造'!K$42</f>
        <v>2177</v>
      </c>
      <c r="I65" s="169"/>
      <c r="J65" s="169"/>
      <c r="K65" s="169">
        <f>'将来負担比率（分子）の構造'!L$42</f>
        <v>2200</v>
      </c>
      <c r="L65" s="169"/>
      <c r="M65" s="169"/>
      <c r="N65" s="169">
        <f>'将来負担比率（分子）の構造'!M$42</f>
        <v>5850</v>
      </c>
      <c r="O65" s="169"/>
      <c r="P65" s="169"/>
    </row>
    <row r="66" spans="1:16" x14ac:dyDescent="0.2">
      <c r="A66" s="169" t="s">
        <v>32</v>
      </c>
      <c r="B66" s="169">
        <f>'将来負担比率（分子）の構造'!I$41</f>
        <v>24708</v>
      </c>
      <c r="C66" s="169"/>
      <c r="D66" s="169"/>
      <c r="E66" s="169">
        <f>'将来負担比率（分子）の構造'!J$41</f>
        <v>23524</v>
      </c>
      <c r="F66" s="169"/>
      <c r="G66" s="169"/>
      <c r="H66" s="169">
        <f>'将来負担比率（分子）の構造'!K$41</f>
        <v>24386</v>
      </c>
      <c r="I66" s="169"/>
      <c r="J66" s="169"/>
      <c r="K66" s="169">
        <f>'将来負担比率（分子）の構造'!L$41</f>
        <v>25721</v>
      </c>
      <c r="L66" s="169"/>
      <c r="M66" s="169"/>
      <c r="N66" s="169">
        <f>'将来負担比率（分子）の構造'!M$41</f>
        <v>28473</v>
      </c>
      <c r="O66" s="169"/>
      <c r="P66" s="169"/>
    </row>
    <row r="67" spans="1:16" x14ac:dyDescent="0.2">
      <c r="A67" s="169" t="s">
        <v>76</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10351</v>
      </c>
      <c r="C72" s="173">
        <f>基金残高に係る経年分析!G55</f>
        <v>10351</v>
      </c>
      <c r="D72" s="173">
        <f>基金残高に係る経年分析!H55</f>
        <v>11346</v>
      </c>
    </row>
    <row r="73" spans="1:16" x14ac:dyDescent="0.2">
      <c r="A73" s="172" t="s">
        <v>79</v>
      </c>
      <c r="B73" s="173" t="str">
        <f>基金残高に係る経年分析!F56</f>
        <v>-</v>
      </c>
      <c r="C73" s="173" t="str">
        <f>基金残高に係る経年分析!G56</f>
        <v>-</v>
      </c>
      <c r="D73" s="173" t="str">
        <f>基金残高に係る経年分析!H56</f>
        <v>-</v>
      </c>
    </row>
    <row r="74" spans="1:16" x14ac:dyDescent="0.2">
      <c r="A74" s="172" t="s">
        <v>80</v>
      </c>
      <c r="B74" s="173">
        <f>基金残高に係る経年分析!F57</f>
        <v>15940</v>
      </c>
      <c r="C74" s="173">
        <f>基金残高に係る経年分析!G57</f>
        <v>19853</v>
      </c>
      <c r="D74" s="173">
        <f>基金残高に係る経年分析!H57</f>
        <v>22131</v>
      </c>
    </row>
  </sheetData>
  <sheetProtection algorithmName="SHA-512" hashValue="75+Y+c+tBFCUmXDb87V/XixEWNUdLm0Nnj5+6woBFUMoQ8ztTyDSbGAVlOlrXD6nVtmX3VI5Hd+tcM7y9Hx/qg==" saltValue="e/WNECHiIqU8MMfa3cw5c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213</v>
      </c>
      <c r="DI1" s="616"/>
      <c r="DJ1" s="616"/>
      <c r="DK1" s="616"/>
      <c r="DL1" s="616"/>
      <c r="DM1" s="616"/>
      <c r="DN1" s="617"/>
      <c r="DO1" s="208"/>
      <c r="DP1" s="615" t="s">
        <v>214</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215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216</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217</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218</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219</v>
      </c>
      <c r="S4" s="619"/>
      <c r="T4" s="619"/>
      <c r="U4" s="619"/>
      <c r="V4" s="619"/>
      <c r="W4" s="619"/>
      <c r="X4" s="619"/>
      <c r="Y4" s="620"/>
      <c r="Z4" s="618" t="s">
        <v>220</v>
      </c>
      <c r="AA4" s="619"/>
      <c r="AB4" s="619"/>
      <c r="AC4" s="620"/>
      <c r="AD4" s="618" t="s">
        <v>221</v>
      </c>
      <c r="AE4" s="619"/>
      <c r="AF4" s="619"/>
      <c r="AG4" s="619"/>
      <c r="AH4" s="619"/>
      <c r="AI4" s="619"/>
      <c r="AJ4" s="619"/>
      <c r="AK4" s="620"/>
      <c r="AL4" s="618" t="s">
        <v>220</v>
      </c>
      <c r="AM4" s="619"/>
      <c r="AN4" s="619"/>
      <c r="AO4" s="620"/>
      <c r="AP4" s="621" t="s">
        <v>222</v>
      </c>
      <c r="AQ4" s="621"/>
      <c r="AR4" s="621"/>
      <c r="AS4" s="621"/>
      <c r="AT4" s="621"/>
      <c r="AU4" s="621"/>
      <c r="AV4" s="621"/>
      <c r="AW4" s="621"/>
      <c r="AX4" s="621"/>
      <c r="AY4" s="621"/>
      <c r="AZ4" s="621"/>
      <c r="BA4" s="621"/>
      <c r="BB4" s="621"/>
      <c r="BC4" s="621"/>
      <c r="BD4" s="621"/>
      <c r="BE4" s="621"/>
      <c r="BF4" s="621"/>
      <c r="BG4" s="621" t="s">
        <v>223</v>
      </c>
      <c r="BH4" s="621"/>
      <c r="BI4" s="621"/>
      <c r="BJ4" s="621"/>
      <c r="BK4" s="621"/>
      <c r="BL4" s="621"/>
      <c r="BM4" s="621"/>
      <c r="BN4" s="621"/>
      <c r="BO4" s="621" t="s">
        <v>220</v>
      </c>
      <c r="BP4" s="621"/>
      <c r="BQ4" s="621"/>
      <c r="BR4" s="621"/>
      <c r="BS4" s="621" t="s">
        <v>224</v>
      </c>
      <c r="BT4" s="621"/>
      <c r="BU4" s="621"/>
      <c r="BV4" s="621"/>
      <c r="BW4" s="621"/>
      <c r="BX4" s="621"/>
      <c r="BY4" s="621"/>
      <c r="BZ4" s="621"/>
      <c r="CA4" s="621"/>
      <c r="CB4" s="621"/>
      <c r="CD4" s="618" t="s">
        <v>225</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226</v>
      </c>
      <c r="C5" s="623"/>
      <c r="D5" s="623"/>
      <c r="E5" s="623"/>
      <c r="F5" s="623"/>
      <c r="G5" s="623"/>
      <c r="H5" s="623"/>
      <c r="I5" s="623"/>
      <c r="J5" s="623"/>
      <c r="K5" s="623"/>
      <c r="L5" s="623"/>
      <c r="M5" s="623"/>
      <c r="N5" s="623"/>
      <c r="O5" s="623"/>
      <c r="P5" s="623"/>
      <c r="Q5" s="624"/>
      <c r="R5" s="625">
        <v>41580955</v>
      </c>
      <c r="S5" s="626"/>
      <c r="T5" s="626"/>
      <c r="U5" s="626"/>
      <c r="V5" s="626"/>
      <c r="W5" s="626"/>
      <c r="X5" s="626"/>
      <c r="Y5" s="627"/>
      <c r="Z5" s="628">
        <v>41.7</v>
      </c>
      <c r="AA5" s="628"/>
      <c r="AB5" s="628"/>
      <c r="AC5" s="628"/>
      <c r="AD5" s="629">
        <v>38392977</v>
      </c>
      <c r="AE5" s="629"/>
      <c r="AF5" s="629"/>
      <c r="AG5" s="629"/>
      <c r="AH5" s="629"/>
      <c r="AI5" s="629"/>
      <c r="AJ5" s="629"/>
      <c r="AK5" s="629"/>
      <c r="AL5" s="630">
        <v>83.9</v>
      </c>
      <c r="AM5" s="631"/>
      <c r="AN5" s="631"/>
      <c r="AO5" s="632"/>
      <c r="AP5" s="622" t="s">
        <v>227</v>
      </c>
      <c r="AQ5" s="623"/>
      <c r="AR5" s="623"/>
      <c r="AS5" s="623"/>
      <c r="AT5" s="623"/>
      <c r="AU5" s="623"/>
      <c r="AV5" s="623"/>
      <c r="AW5" s="623"/>
      <c r="AX5" s="623"/>
      <c r="AY5" s="623"/>
      <c r="AZ5" s="623"/>
      <c r="BA5" s="623"/>
      <c r="BB5" s="623"/>
      <c r="BC5" s="623"/>
      <c r="BD5" s="623"/>
      <c r="BE5" s="623"/>
      <c r="BF5" s="624"/>
      <c r="BG5" s="636">
        <v>38392977</v>
      </c>
      <c r="BH5" s="637"/>
      <c r="BI5" s="637"/>
      <c r="BJ5" s="637"/>
      <c r="BK5" s="637"/>
      <c r="BL5" s="637"/>
      <c r="BM5" s="637"/>
      <c r="BN5" s="638"/>
      <c r="BO5" s="639">
        <v>92.3</v>
      </c>
      <c r="BP5" s="639"/>
      <c r="BQ5" s="639"/>
      <c r="BR5" s="639"/>
      <c r="BS5" s="640">
        <v>607315</v>
      </c>
      <c r="BT5" s="640"/>
      <c r="BU5" s="640"/>
      <c r="BV5" s="640"/>
      <c r="BW5" s="640"/>
      <c r="BX5" s="640"/>
      <c r="BY5" s="640"/>
      <c r="BZ5" s="640"/>
      <c r="CA5" s="640"/>
      <c r="CB5" s="644"/>
      <c r="CD5" s="618" t="s">
        <v>222</v>
      </c>
      <c r="CE5" s="619"/>
      <c r="CF5" s="619"/>
      <c r="CG5" s="619"/>
      <c r="CH5" s="619"/>
      <c r="CI5" s="619"/>
      <c r="CJ5" s="619"/>
      <c r="CK5" s="619"/>
      <c r="CL5" s="619"/>
      <c r="CM5" s="619"/>
      <c r="CN5" s="619"/>
      <c r="CO5" s="619"/>
      <c r="CP5" s="619"/>
      <c r="CQ5" s="620"/>
      <c r="CR5" s="618" t="s">
        <v>228</v>
      </c>
      <c r="CS5" s="619"/>
      <c r="CT5" s="619"/>
      <c r="CU5" s="619"/>
      <c r="CV5" s="619"/>
      <c r="CW5" s="619"/>
      <c r="CX5" s="619"/>
      <c r="CY5" s="620"/>
      <c r="CZ5" s="618" t="s">
        <v>220</v>
      </c>
      <c r="DA5" s="619"/>
      <c r="DB5" s="619"/>
      <c r="DC5" s="620"/>
      <c r="DD5" s="618" t="s">
        <v>229</v>
      </c>
      <c r="DE5" s="619"/>
      <c r="DF5" s="619"/>
      <c r="DG5" s="619"/>
      <c r="DH5" s="619"/>
      <c r="DI5" s="619"/>
      <c r="DJ5" s="619"/>
      <c r="DK5" s="619"/>
      <c r="DL5" s="619"/>
      <c r="DM5" s="619"/>
      <c r="DN5" s="619"/>
      <c r="DO5" s="619"/>
      <c r="DP5" s="620"/>
      <c r="DQ5" s="618" t="s">
        <v>230</v>
      </c>
      <c r="DR5" s="619"/>
      <c r="DS5" s="619"/>
      <c r="DT5" s="619"/>
      <c r="DU5" s="619"/>
      <c r="DV5" s="619"/>
      <c r="DW5" s="619"/>
      <c r="DX5" s="619"/>
      <c r="DY5" s="619"/>
      <c r="DZ5" s="619"/>
      <c r="EA5" s="619"/>
      <c r="EB5" s="619"/>
      <c r="EC5" s="620"/>
    </row>
    <row r="6" spans="2:143" ht="11.25" customHeight="1" x14ac:dyDescent="0.2">
      <c r="B6" s="633" t="s">
        <v>231</v>
      </c>
      <c r="C6" s="634"/>
      <c r="D6" s="634"/>
      <c r="E6" s="634"/>
      <c r="F6" s="634"/>
      <c r="G6" s="634"/>
      <c r="H6" s="634"/>
      <c r="I6" s="634"/>
      <c r="J6" s="634"/>
      <c r="K6" s="634"/>
      <c r="L6" s="634"/>
      <c r="M6" s="634"/>
      <c r="N6" s="634"/>
      <c r="O6" s="634"/>
      <c r="P6" s="634"/>
      <c r="Q6" s="635"/>
      <c r="R6" s="636">
        <v>292953</v>
      </c>
      <c r="S6" s="637"/>
      <c r="T6" s="637"/>
      <c r="U6" s="637"/>
      <c r="V6" s="637"/>
      <c r="W6" s="637"/>
      <c r="X6" s="637"/>
      <c r="Y6" s="638"/>
      <c r="Z6" s="639">
        <v>0.3</v>
      </c>
      <c r="AA6" s="639"/>
      <c r="AB6" s="639"/>
      <c r="AC6" s="639"/>
      <c r="AD6" s="640">
        <v>292953</v>
      </c>
      <c r="AE6" s="640"/>
      <c r="AF6" s="640"/>
      <c r="AG6" s="640"/>
      <c r="AH6" s="640"/>
      <c r="AI6" s="640"/>
      <c r="AJ6" s="640"/>
      <c r="AK6" s="640"/>
      <c r="AL6" s="641">
        <v>0.6</v>
      </c>
      <c r="AM6" s="642"/>
      <c r="AN6" s="642"/>
      <c r="AO6" s="643"/>
      <c r="AP6" s="633" t="s">
        <v>232</v>
      </c>
      <c r="AQ6" s="634"/>
      <c r="AR6" s="634"/>
      <c r="AS6" s="634"/>
      <c r="AT6" s="634"/>
      <c r="AU6" s="634"/>
      <c r="AV6" s="634"/>
      <c r="AW6" s="634"/>
      <c r="AX6" s="634"/>
      <c r="AY6" s="634"/>
      <c r="AZ6" s="634"/>
      <c r="BA6" s="634"/>
      <c r="BB6" s="634"/>
      <c r="BC6" s="634"/>
      <c r="BD6" s="634"/>
      <c r="BE6" s="634"/>
      <c r="BF6" s="635"/>
      <c r="BG6" s="636">
        <v>38392977</v>
      </c>
      <c r="BH6" s="637"/>
      <c r="BI6" s="637"/>
      <c r="BJ6" s="637"/>
      <c r="BK6" s="637"/>
      <c r="BL6" s="637"/>
      <c r="BM6" s="637"/>
      <c r="BN6" s="638"/>
      <c r="BO6" s="639">
        <v>92.3</v>
      </c>
      <c r="BP6" s="639"/>
      <c r="BQ6" s="639"/>
      <c r="BR6" s="639"/>
      <c r="BS6" s="640">
        <v>607315</v>
      </c>
      <c r="BT6" s="640"/>
      <c r="BU6" s="640"/>
      <c r="BV6" s="640"/>
      <c r="BW6" s="640"/>
      <c r="BX6" s="640"/>
      <c r="BY6" s="640"/>
      <c r="BZ6" s="640"/>
      <c r="CA6" s="640"/>
      <c r="CB6" s="644"/>
      <c r="CD6" s="622" t="s">
        <v>233</v>
      </c>
      <c r="CE6" s="623"/>
      <c r="CF6" s="623"/>
      <c r="CG6" s="623"/>
      <c r="CH6" s="623"/>
      <c r="CI6" s="623"/>
      <c r="CJ6" s="623"/>
      <c r="CK6" s="623"/>
      <c r="CL6" s="623"/>
      <c r="CM6" s="623"/>
      <c r="CN6" s="623"/>
      <c r="CO6" s="623"/>
      <c r="CP6" s="623"/>
      <c r="CQ6" s="624"/>
      <c r="CR6" s="636">
        <v>442432</v>
      </c>
      <c r="CS6" s="637"/>
      <c r="CT6" s="637"/>
      <c r="CU6" s="637"/>
      <c r="CV6" s="637"/>
      <c r="CW6" s="637"/>
      <c r="CX6" s="637"/>
      <c r="CY6" s="638"/>
      <c r="CZ6" s="630">
        <v>0.5</v>
      </c>
      <c r="DA6" s="631"/>
      <c r="DB6" s="631"/>
      <c r="DC6" s="647"/>
      <c r="DD6" s="645" t="s">
        <v>130</v>
      </c>
      <c r="DE6" s="637"/>
      <c r="DF6" s="637"/>
      <c r="DG6" s="637"/>
      <c r="DH6" s="637"/>
      <c r="DI6" s="637"/>
      <c r="DJ6" s="637"/>
      <c r="DK6" s="637"/>
      <c r="DL6" s="637"/>
      <c r="DM6" s="637"/>
      <c r="DN6" s="637"/>
      <c r="DO6" s="637"/>
      <c r="DP6" s="638"/>
      <c r="DQ6" s="645">
        <v>442376</v>
      </c>
      <c r="DR6" s="637"/>
      <c r="DS6" s="637"/>
      <c r="DT6" s="637"/>
      <c r="DU6" s="637"/>
      <c r="DV6" s="637"/>
      <c r="DW6" s="637"/>
      <c r="DX6" s="637"/>
      <c r="DY6" s="637"/>
      <c r="DZ6" s="637"/>
      <c r="EA6" s="637"/>
      <c r="EB6" s="637"/>
      <c r="EC6" s="646"/>
    </row>
    <row r="7" spans="2:143" ht="11.25" customHeight="1" x14ac:dyDescent="0.2">
      <c r="B7" s="633" t="s">
        <v>234</v>
      </c>
      <c r="C7" s="634"/>
      <c r="D7" s="634"/>
      <c r="E7" s="634"/>
      <c r="F7" s="634"/>
      <c r="G7" s="634"/>
      <c r="H7" s="634"/>
      <c r="I7" s="634"/>
      <c r="J7" s="634"/>
      <c r="K7" s="634"/>
      <c r="L7" s="634"/>
      <c r="M7" s="634"/>
      <c r="N7" s="634"/>
      <c r="O7" s="634"/>
      <c r="P7" s="634"/>
      <c r="Q7" s="635"/>
      <c r="R7" s="636">
        <v>49652</v>
      </c>
      <c r="S7" s="637"/>
      <c r="T7" s="637"/>
      <c r="U7" s="637"/>
      <c r="V7" s="637"/>
      <c r="W7" s="637"/>
      <c r="X7" s="637"/>
      <c r="Y7" s="638"/>
      <c r="Z7" s="639">
        <v>0</v>
      </c>
      <c r="AA7" s="639"/>
      <c r="AB7" s="639"/>
      <c r="AC7" s="639"/>
      <c r="AD7" s="640">
        <v>49652</v>
      </c>
      <c r="AE7" s="640"/>
      <c r="AF7" s="640"/>
      <c r="AG7" s="640"/>
      <c r="AH7" s="640"/>
      <c r="AI7" s="640"/>
      <c r="AJ7" s="640"/>
      <c r="AK7" s="640"/>
      <c r="AL7" s="641">
        <v>0.1</v>
      </c>
      <c r="AM7" s="642"/>
      <c r="AN7" s="642"/>
      <c r="AO7" s="643"/>
      <c r="AP7" s="633" t="s">
        <v>235</v>
      </c>
      <c r="AQ7" s="634"/>
      <c r="AR7" s="634"/>
      <c r="AS7" s="634"/>
      <c r="AT7" s="634"/>
      <c r="AU7" s="634"/>
      <c r="AV7" s="634"/>
      <c r="AW7" s="634"/>
      <c r="AX7" s="634"/>
      <c r="AY7" s="634"/>
      <c r="AZ7" s="634"/>
      <c r="BA7" s="634"/>
      <c r="BB7" s="634"/>
      <c r="BC7" s="634"/>
      <c r="BD7" s="634"/>
      <c r="BE7" s="634"/>
      <c r="BF7" s="635"/>
      <c r="BG7" s="636">
        <v>18151383</v>
      </c>
      <c r="BH7" s="637"/>
      <c r="BI7" s="637"/>
      <c r="BJ7" s="637"/>
      <c r="BK7" s="637"/>
      <c r="BL7" s="637"/>
      <c r="BM7" s="637"/>
      <c r="BN7" s="638"/>
      <c r="BO7" s="639">
        <v>43.7</v>
      </c>
      <c r="BP7" s="639"/>
      <c r="BQ7" s="639"/>
      <c r="BR7" s="639"/>
      <c r="BS7" s="640">
        <v>607315</v>
      </c>
      <c r="BT7" s="640"/>
      <c r="BU7" s="640"/>
      <c r="BV7" s="640"/>
      <c r="BW7" s="640"/>
      <c r="BX7" s="640"/>
      <c r="BY7" s="640"/>
      <c r="BZ7" s="640"/>
      <c r="CA7" s="640"/>
      <c r="CB7" s="644"/>
      <c r="CD7" s="633" t="s">
        <v>236</v>
      </c>
      <c r="CE7" s="634"/>
      <c r="CF7" s="634"/>
      <c r="CG7" s="634"/>
      <c r="CH7" s="634"/>
      <c r="CI7" s="634"/>
      <c r="CJ7" s="634"/>
      <c r="CK7" s="634"/>
      <c r="CL7" s="634"/>
      <c r="CM7" s="634"/>
      <c r="CN7" s="634"/>
      <c r="CO7" s="634"/>
      <c r="CP7" s="634"/>
      <c r="CQ7" s="635"/>
      <c r="CR7" s="636">
        <v>8690441</v>
      </c>
      <c r="CS7" s="637"/>
      <c r="CT7" s="637"/>
      <c r="CU7" s="637"/>
      <c r="CV7" s="637"/>
      <c r="CW7" s="637"/>
      <c r="CX7" s="637"/>
      <c r="CY7" s="638"/>
      <c r="CZ7" s="639">
        <v>9.3000000000000007</v>
      </c>
      <c r="DA7" s="639"/>
      <c r="DB7" s="639"/>
      <c r="DC7" s="639"/>
      <c r="DD7" s="645">
        <v>30603</v>
      </c>
      <c r="DE7" s="637"/>
      <c r="DF7" s="637"/>
      <c r="DG7" s="637"/>
      <c r="DH7" s="637"/>
      <c r="DI7" s="637"/>
      <c r="DJ7" s="637"/>
      <c r="DK7" s="637"/>
      <c r="DL7" s="637"/>
      <c r="DM7" s="637"/>
      <c r="DN7" s="637"/>
      <c r="DO7" s="637"/>
      <c r="DP7" s="638"/>
      <c r="DQ7" s="645">
        <v>7853338</v>
      </c>
      <c r="DR7" s="637"/>
      <c r="DS7" s="637"/>
      <c r="DT7" s="637"/>
      <c r="DU7" s="637"/>
      <c r="DV7" s="637"/>
      <c r="DW7" s="637"/>
      <c r="DX7" s="637"/>
      <c r="DY7" s="637"/>
      <c r="DZ7" s="637"/>
      <c r="EA7" s="637"/>
      <c r="EB7" s="637"/>
      <c r="EC7" s="646"/>
    </row>
    <row r="8" spans="2:143" ht="11.25" customHeight="1" x14ac:dyDescent="0.2">
      <c r="B8" s="633" t="s">
        <v>237</v>
      </c>
      <c r="C8" s="634"/>
      <c r="D8" s="634"/>
      <c r="E8" s="634"/>
      <c r="F8" s="634"/>
      <c r="G8" s="634"/>
      <c r="H8" s="634"/>
      <c r="I8" s="634"/>
      <c r="J8" s="634"/>
      <c r="K8" s="634"/>
      <c r="L8" s="634"/>
      <c r="M8" s="634"/>
      <c r="N8" s="634"/>
      <c r="O8" s="634"/>
      <c r="P8" s="634"/>
      <c r="Q8" s="635"/>
      <c r="R8" s="636">
        <v>263523</v>
      </c>
      <c r="S8" s="637"/>
      <c r="T8" s="637"/>
      <c r="U8" s="637"/>
      <c r="V8" s="637"/>
      <c r="W8" s="637"/>
      <c r="X8" s="637"/>
      <c r="Y8" s="638"/>
      <c r="Z8" s="639">
        <v>0.3</v>
      </c>
      <c r="AA8" s="639"/>
      <c r="AB8" s="639"/>
      <c r="AC8" s="639"/>
      <c r="AD8" s="640">
        <v>263523</v>
      </c>
      <c r="AE8" s="640"/>
      <c r="AF8" s="640"/>
      <c r="AG8" s="640"/>
      <c r="AH8" s="640"/>
      <c r="AI8" s="640"/>
      <c r="AJ8" s="640"/>
      <c r="AK8" s="640"/>
      <c r="AL8" s="641">
        <v>0.6</v>
      </c>
      <c r="AM8" s="642"/>
      <c r="AN8" s="642"/>
      <c r="AO8" s="643"/>
      <c r="AP8" s="633" t="s">
        <v>238</v>
      </c>
      <c r="AQ8" s="634"/>
      <c r="AR8" s="634"/>
      <c r="AS8" s="634"/>
      <c r="AT8" s="634"/>
      <c r="AU8" s="634"/>
      <c r="AV8" s="634"/>
      <c r="AW8" s="634"/>
      <c r="AX8" s="634"/>
      <c r="AY8" s="634"/>
      <c r="AZ8" s="634"/>
      <c r="BA8" s="634"/>
      <c r="BB8" s="634"/>
      <c r="BC8" s="634"/>
      <c r="BD8" s="634"/>
      <c r="BE8" s="634"/>
      <c r="BF8" s="635"/>
      <c r="BG8" s="636">
        <v>344126</v>
      </c>
      <c r="BH8" s="637"/>
      <c r="BI8" s="637"/>
      <c r="BJ8" s="637"/>
      <c r="BK8" s="637"/>
      <c r="BL8" s="637"/>
      <c r="BM8" s="637"/>
      <c r="BN8" s="638"/>
      <c r="BO8" s="639">
        <v>0.8</v>
      </c>
      <c r="BP8" s="639"/>
      <c r="BQ8" s="639"/>
      <c r="BR8" s="639"/>
      <c r="BS8" s="640" t="s">
        <v>131</v>
      </c>
      <c r="BT8" s="640"/>
      <c r="BU8" s="640"/>
      <c r="BV8" s="640"/>
      <c r="BW8" s="640"/>
      <c r="BX8" s="640"/>
      <c r="BY8" s="640"/>
      <c r="BZ8" s="640"/>
      <c r="CA8" s="640"/>
      <c r="CB8" s="644"/>
      <c r="CD8" s="633" t="s">
        <v>239</v>
      </c>
      <c r="CE8" s="634"/>
      <c r="CF8" s="634"/>
      <c r="CG8" s="634"/>
      <c r="CH8" s="634"/>
      <c r="CI8" s="634"/>
      <c r="CJ8" s="634"/>
      <c r="CK8" s="634"/>
      <c r="CL8" s="634"/>
      <c r="CM8" s="634"/>
      <c r="CN8" s="634"/>
      <c r="CO8" s="634"/>
      <c r="CP8" s="634"/>
      <c r="CQ8" s="635"/>
      <c r="CR8" s="636">
        <v>43281288</v>
      </c>
      <c r="CS8" s="637"/>
      <c r="CT8" s="637"/>
      <c r="CU8" s="637"/>
      <c r="CV8" s="637"/>
      <c r="CW8" s="637"/>
      <c r="CX8" s="637"/>
      <c r="CY8" s="638"/>
      <c r="CZ8" s="639">
        <v>46.3</v>
      </c>
      <c r="DA8" s="639"/>
      <c r="DB8" s="639"/>
      <c r="DC8" s="639"/>
      <c r="DD8" s="645">
        <v>1199072</v>
      </c>
      <c r="DE8" s="637"/>
      <c r="DF8" s="637"/>
      <c r="DG8" s="637"/>
      <c r="DH8" s="637"/>
      <c r="DI8" s="637"/>
      <c r="DJ8" s="637"/>
      <c r="DK8" s="637"/>
      <c r="DL8" s="637"/>
      <c r="DM8" s="637"/>
      <c r="DN8" s="637"/>
      <c r="DO8" s="637"/>
      <c r="DP8" s="638"/>
      <c r="DQ8" s="645">
        <v>17922309</v>
      </c>
      <c r="DR8" s="637"/>
      <c r="DS8" s="637"/>
      <c r="DT8" s="637"/>
      <c r="DU8" s="637"/>
      <c r="DV8" s="637"/>
      <c r="DW8" s="637"/>
      <c r="DX8" s="637"/>
      <c r="DY8" s="637"/>
      <c r="DZ8" s="637"/>
      <c r="EA8" s="637"/>
      <c r="EB8" s="637"/>
      <c r="EC8" s="646"/>
    </row>
    <row r="9" spans="2:143" ht="11.25" customHeight="1" x14ac:dyDescent="0.2">
      <c r="B9" s="633" t="s">
        <v>240</v>
      </c>
      <c r="C9" s="634"/>
      <c r="D9" s="634"/>
      <c r="E9" s="634"/>
      <c r="F9" s="634"/>
      <c r="G9" s="634"/>
      <c r="H9" s="634"/>
      <c r="I9" s="634"/>
      <c r="J9" s="634"/>
      <c r="K9" s="634"/>
      <c r="L9" s="634"/>
      <c r="M9" s="634"/>
      <c r="N9" s="634"/>
      <c r="O9" s="634"/>
      <c r="P9" s="634"/>
      <c r="Q9" s="635"/>
      <c r="R9" s="636">
        <v>201388</v>
      </c>
      <c r="S9" s="637"/>
      <c r="T9" s="637"/>
      <c r="U9" s="637"/>
      <c r="V9" s="637"/>
      <c r="W9" s="637"/>
      <c r="X9" s="637"/>
      <c r="Y9" s="638"/>
      <c r="Z9" s="639">
        <v>0.2</v>
      </c>
      <c r="AA9" s="639"/>
      <c r="AB9" s="639"/>
      <c r="AC9" s="639"/>
      <c r="AD9" s="640">
        <v>201388</v>
      </c>
      <c r="AE9" s="640"/>
      <c r="AF9" s="640"/>
      <c r="AG9" s="640"/>
      <c r="AH9" s="640"/>
      <c r="AI9" s="640"/>
      <c r="AJ9" s="640"/>
      <c r="AK9" s="640"/>
      <c r="AL9" s="641">
        <v>0.4</v>
      </c>
      <c r="AM9" s="642"/>
      <c r="AN9" s="642"/>
      <c r="AO9" s="643"/>
      <c r="AP9" s="633" t="s">
        <v>241</v>
      </c>
      <c r="AQ9" s="634"/>
      <c r="AR9" s="634"/>
      <c r="AS9" s="634"/>
      <c r="AT9" s="634"/>
      <c r="AU9" s="634"/>
      <c r="AV9" s="634"/>
      <c r="AW9" s="634"/>
      <c r="AX9" s="634"/>
      <c r="AY9" s="634"/>
      <c r="AZ9" s="634"/>
      <c r="BA9" s="634"/>
      <c r="BB9" s="634"/>
      <c r="BC9" s="634"/>
      <c r="BD9" s="634"/>
      <c r="BE9" s="634"/>
      <c r="BF9" s="635"/>
      <c r="BG9" s="636">
        <v>13959289</v>
      </c>
      <c r="BH9" s="637"/>
      <c r="BI9" s="637"/>
      <c r="BJ9" s="637"/>
      <c r="BK9" s="637"/>
      <c r="BL9" s="637"/>
      <c r="BM9" s="637"/>
      <c r="BN9" s="638"/>
      <c r="BO9" s="639">
        <v>33.6</v>
      </c>
      <c r="BP9" s="639"/>
      <c r="BQ9" s="639"/>
      <c r="BR9" s="639"/>
      <c r="BS9" s="640" t="s">
        <v>130</v>
      </c>
      <c r="BT9" s="640"/>
      <c r="BU9" s="640"/>
      <c r="BV9" s="640"/>
      <c r="BW9" s="640"/>
      <c r="BX9" s="640"/>
      <c r="BY9" s="640"/>
      <c r="BZ9" s="640"/>
      <c r="CA9" s="640"/>
      <c r="CB9" s="644"/>
      <c r="CD9" s="633" t="s">
        <v>242</v>
      </c>
      <c r="CE9" s="634"/>
      <c r="CF9" s="634"/>
      <c r="CG9" s="634"/>
      <c r="CH9" s="634"/>
      <c r="CI9" s="634"/>
      <c r="CJ9" s="634"/>
      <c r="CK9" s="634"/>
      <c r="CL9" s="634"/>
      <c r="CM9" s="634"/>
      <c r="CN9" s="634"/>
      <c r="CO9" s="634"/>
      <c r="CP9" s="634"/>
      <c r="CQ9" s="635"/>
      <c r="CR9" s="636">
        <v>18085156</v>
      </c>
      <c r="CS9" s="637"/>
      <c r="CT9" s="637"/>
      <c r="CU9" s="637"/>
      <c r="CV9" s="637"/>
      <c r="CW9" s="637"/>
      <c r="CX9" s="637"/>
      <c r="CY9" s="638"/>
      <c r="CZ9" s="639">
        <v>19.399999999999999</v>
      </c>
      <c r="DA9" s="639"/>
      <c r="DB9" s="639"/>
      <c r="DC9" s="639"/>
      <c r="DD9" s="645">
        <v>9117628</v>
      </c>
      <c r="DE9" s="637"/>
      <c r="DF9" s="637"/>
      <c r="DG9" s="637"/>
      <c r="DH9" s="637"/>
      <c r="DI9" s="637"/>
      <c r="DJ9" s="637"/>
      <c r="DK9" s="637"/>
      <c r="DL9" s="637"/>
      <c r="DM9" s="637"/>
      <c r="DN9" s="637"/>
      <c r="DO9" s="637"/>
      <c r="DP9" s="638"/>
      <c r="DQ9" s="645">
        <v>8116677</v>
      </c>
      <c r="DR9" s="637"/>
      <c r="DS9" s="637"/>
      <c r="DT9" s="637"/>
      <c r="DU9" s="637"/>
      <c r="DV9" s="637"/>
      <c r="DW9" s="637"/>
      <c r="DX9" s="637"/>
      <c r="DY9" s="637"/>
      <c r="DZ9" s="637"/>
      <c r="EA9" s="637"/>
      <c r="EB9" s="637"/>
      <c r="EC9" s="646"/>
    </row>
    <row r="10" spans="2:143" ht="11.25" customHeight="1" x14ac:dyDescent="0.2">
      <c r="B10" s="633" t="s">
        <v>243</v>
      </c>
      <c r="C10" s="634"/>
      <c r="D10" s="634"/>
      <c r="E10" s="634"/>
      <c r="F10" s="634"/>
      <c r="G10" s="634"/>
      <c r="H10" s="634"/>
      <c r="I10" s="634"/>
      <c r="J10" s="634"/>
      <c r="K10" s="634"/>
      <c r="L10" s="634"/>
      <c r="M10" s="634"/>
      <c r="N10" s="634"/>
      <c r="O10" s="634"/>
      <c r="P10" s="634"/>
      <c r="Q10" s="635"/>
      <c r="R10" s="636" t="s">
        <v>130</v>
      </c>
      <c r="S10" s="637"/>
      <c r="T10" s="637"/>
      <c r="U10" s="637"/>
      <c r="V10" s="637"/>
      <c r="W10" s="637"/>
      <c r="X10" s="637"/>
      <c r="Y10" s="638"/>
      <c r="Z10" s="639" t="s">
        <v>130</v>
      </c>
      <c r="AA10" s="639"/>
      <c r="AB10" s="639"/>
      <c r="AC10" s="639"/>
      <c r="AD10" s="640" t="s">
        <v>130</v>
      </c>
      <c r="AE10" s="640"/>
      <c r="AF10" s="640"/>
      <c r="AG10" s="640"/>
      <c r="AH10" s="640"/>
      <c r="AI10" s="640"/>
      <c r="AJ10" s="640"/>
      <c r="AK10" s="640"/>
      <c r="AL10" s="641" t="s">
        <v>130</v>
      </c>
      <c r="AM10" s="642"/>
      <c r="AN10" s="642"/>
      <c r="AO10" s="643"/>
      <c r="AP10" s="633" t="s">
        <v>244</v>
      </c>
      <c r="AQ10" s="634"/>
      <c r="AR10" s="634"/>
      <c r="AS10" s="634"/>
      <c r="AT10" s="634"/>
      <c r="AU10" s="634"/>
      <c r="AV10" s="634"/>
      <c r="AW10" s="634"/>
      <c r="AX10" s="634"/>
      <c r="AY10" s="634"/>
      <c r="AZ10" s="634"/>
      <c r="BA10" s="634"/>
      <c r="BB10" s="634"/>
      <c r="BC10" s="634"/>
      <c r="BD10" s="634"/>
      <c r="BE10" s="634"/>
      <c r="BF10" s="635"/>
      <c r="BG10" s="636">
        <v>1035150</v>
      </c>
      <c r="BH10" s="637"/>
      <c r="BI10" s="637"/>
      <c r="BJ10" s="637"/>
      <c r="BK10" s="637"/>
      <c r="BL10" s="637"/>
      <c r="BM10" s="637"/>
      <c r="BN10" s="638"/>
      <c r="BO10" s="639">
        <v>2.5</v>
      </c>
      <c r="BP10" s="639"/>
      <c r="BQ10" s="639"/>
      <c r="BR10" s="639"/>
      <c r="BS10" s="640" t="s">
        <v>130</v>
      </c>
      <c r="BT10" s="640"/>
      <c r="BU10" s="640"/>
      <c r="BV10" s="640"/>
      <c r="BW10" s="640"/>
      <c r="BX10" s="640"/>
      <c r="BY10" s="640"/>
      <c r="BZ10" s="640"/>
      <c r="CA10" s="640"/>
      <c r="CB10" s="644"/>
      <c r="CD10" s="633" t="s">
        <v>245</v>
      </c>
      <c r="CE10" s="634"/>
      <c r="CF10" s="634"/>
      <c r="CG10" s="634"/>
      <c r="CH10" s="634"/>
      <c r="CI10" s="634"/>
      <c r="CJ10" s="634"/>
      <c r="CK10" s="634"/>
      <c r="CL10" s="634"/>
      <c r="CM10" s="634"/>
      <c r="CN10" s="634"/>
      <c r="CO10" s="634"/>
      <c r="CP10" s="634"/>
      <c r="CQ10" s="635"/>
      <c r="CR10" s="636">
        <v>639967</v>
      </c>
      <c r="CS10" s="637"/>
      <c r="CT10" s="637"/>
      <c r="CU10" s="637"/>
      <c r="CV10" s="637"/>
      <c r="CW10" s="637"/>
      <c r="CX10" s="637"/>
      <c r="CY10" s="638"/>
      <c r="CZ10" s="639">
        <v>0.7</v>
      </c>
      <c r="DA10" s="639"/>
      <c r="DB10" s="639"/>
      <c r="DC10" s="639"/>
      <c r="DD10" s="645" t="s">
        <v>130</v>
      </c>
      <c r="DE10" s="637"/>
      <c r="DF10" s="637"/>
      <c r="DG10" s="637"/>
      <c r="DH10" s="637"/>
      <c r="DI10" s="637"/>
      <c r="DJ10" s="637"/>
      <c r="DK10" s="637"/>
      <c r="DL10" s="637"/>
      <c r="DM10" s="637"/>
      <c r="DN10" s="637"/>
      <c r="DO10" s="637"/>
      <c r="DP10" s="638"/>
      <c r="DQ10" s="645">
        <v>580019</v>
      </c>
      <c r="DR10" s="637"/>
      <c r="DS10" s="637"/>
      <c r="DT10" s="637"/>
      <c r="DU10" s="637"/>
      <c r="DV10" s="637"/>
      <c r="DW10" s="637"/>
      <c r="DX10" s="637"/>
      <c r="DY10" s="637"/>
      <c r="DZ10" s="637"/>
      <c r="EA10" s="637"/>
      <c r="EB10" s="637"/>
      <c r="EC10" s="646"/>
    </row>
    <row r="11" spans="2:143" ht="11.25" customHeight="1" x14ac:dyDescent="0.2">
      <c r="B11" s="633" t="s">
        <v>246</v>
      </c>
      <c r="C11" s="634"/>
      <c r="D11" s="634"/>
      <c r="E11" s="634"/>
      <c r="F11" s="634"/>
      <c r="G11" s="634"/>
      <c r="H11" s="634"/>
      <c r="I11" s="634"/>
      <c r="J11" s="634"/>
      <c r="K11" s="634"/>
      <c r="L11" s="634"/>
      <c r="M11" s="634"/>
      <c r="N11" s="634"/>
      <c r="O11" s="634"/>
      <c r="P11" s="634"/>
      <c r="Q11" s="635"/>
      <c r="R11" s="636">
        <v>4827502</v>
      </c>
      <c r="S11" s="637"/>
      <c r="T11" s="637"/>
      <c r="U11" s="637"/>
      <c r="V11" s="637"/>
      <c r="W11" s="637"/>
      <c r="X11" s="637"/>
      <c r="Y11" s="638"/>
      <c r="Z11" s="641">
        <v>4.8</v>
      </c>
      <c r="AA11" s="642"/>
      <c r="AB11" s="642"/>
      <c r="AC11" s="648"/>
      <c r="AD11" s="645">
        <v>4827502</v>
      </c>
      <c r="AE11" s="637"/>
      <c r="AF11" s="637"/>
      <c r="AG11" s="637"/>
      <c r="AH11" s="637"/>
      <c r="AI11" s="637"/>
      <c r="AJ11" s="637"/>
      <c r="AK11" s="638"/>
      <c r="AL11" s="641">
        <v>10.5</v>
      </c>
      <c r="AM11" s="642"/>
      <c r="AN11" s="642"/>
      <c r="AO11" s="643"/>
      <c r="AP11" s="633" t="s">
        <v>247</v>
      </c>
      <c r="AQ11" s="634"/>
      <c r="AR11" s="634"/>
      <c r="AS11" s="634"/>
      <c r="AT11" s="634"/>
      <c r="AU11" s="634"/>
      <c r="AV11" s="634"/>
      <c r="AW11" s="634"/>
      <c r="AX11" s="634"/>
      <c r="AY11" s="634"/>
      <c r="AZ11" s="634"/>
      <c r="BA11" s="634"/>
      <c r="BB11" s="634"/>
      <c r="BC11" s="634"/>
      <c r="BD11" s="634"/>
      <c r="BE11" s="634"/>
      <c r="BF11" s="635"/>
      <c r="BG11" s="636">
        <v>2812818</v>
      </c>
      <c r="BH11" s="637"/>
      <c r="BI11" s="637"/>
      <c r="BJ11" s="637"/>
      <c r="BK11" s="637"/>
      <c r="BL11" s="637"/>
      <c r="BM11" s="637"/>
      <c r="BN11" s="638"/>
      <c r="BO11" s="639">
        <v>6.8</v>
      </c>
      <c r="BP11" s="639"/>
      <c r="BQ11" s="639"/>
      <c r="BR11" s="639"/>
      <c r="BS11" s="640">
        <v>607315</v>
      </c>
      <c r="BT11" s="640"/>
      <c r="BU11" s="640"/>
      <c r="BV11" s="640"/>
      <c r="BW11" s="640"/>
      <c r="BX11" s="640"/>
      <c r="BY11" s="640"/>
      <c r="BZ11" s="640"/>
      <c r="CA11" s="640"/>
      <c r="CB11" s="644"/>
      <c r="CD11" s="633" t="s">
        <v>248</v>
      </c>
      <c r="CE11" s="634"/>
      <c r="CF11" s="634"/>
      <c r="CG11" s="634"/>
      <c r="CH11" s="634"/>
      <c r="CI11" s="634"/>
      <c r="CJ11" s="634"/>
      <c r="CK11" s="634"/>
      <c r="CL11" s="634"/>
      <c r="CM11" s="634"/>
      <c r="CN11" s="634"/>
      <c r="CO11" s="634"/>
      <c r="CP11" s="634"/>
      <c r="CQ11" s="635"/>
      <c r="CR11" s="636">
        <v>162889</v>
      </c>
      <c r="CS11" s="637"/>
      <c r="CT11" s="637"/>
      <c r="CU11" s="637"/>
      <c r="CV11" s="637"/>
      <c r="CW11" s="637"/>
      <c r="CX11" s="637"/>
      <c r="CY11" s="638"/>
      <c r="CZ11" s="639">
        <v>0.2</v>
      </c>
      <c r="DA11" s="639"/>
      <c r="DB11" s="639"/>
      <c r="DC11" s="639"/>
      <c r="DD11" s="645">
        <v>37379</v>
      </c>
      <c r="DE11" s="637"/>
      <c r="DF11" s="637"/>
      <c r="DG11" s="637"/>
      <c r="DH11" s="637"/>
      <c r="DI11" s="637"/>
      <c r="DJ11" s="637"/>
      <c r="DK11" s="637"/>
      <c r="DL11" s="637"/>
      <c r="DM11" s="637"/>
      <c r="DN11" s="637"/>
      <c r="DO11" s="637"/>
      <c r="DP11" s="638"/>
      <c r="DQ11" s="645">
        <v>126955</v>
      </c>
      <c r="DR11" s="637"/>
      <c r="DS11" s="637"/>
      <c r="DT11" s="637"/>
      <c r="DU11" s="637"/>
      <c r="DV11" s="637"/>
      <c r="DW11" s="637"/>
      <c r="DX11" s="637"/>
      <c r="DY11" s="637"/>
      <c r="DZ11" s="637"/>
      <c r="EA11" s="637"/>
      <c r="EB11" s="637"/>
      <c r="EC11" s="646"/>
    </row>
    <row r="12" spans="2:143" ht="11.25" customHeight="1" x14ac:dyDescent="0.2">
      <c r="B12" s="633" t="s">
        <v>249</v>
      </c>
      <c r="C12" s="634"/>
      <c r="D12" s="634"/>
      <c r="E12" s="634"/>
      <c r="F12" s="634"/>
      <c r="G12" s="634"/>
      <c r="H12" s="634"/>
      <c r="I12" s="634"/>
      <c r="J12" s="634"/>
      <c r="K12" s="634"/>
      <c r="L12" s="634"/>
      <c r="M12" s="634"/>
      <c r="N12" s="634"/>
      <c r="O12" s="634"/>
      <c r="P12" s="634"/>
      <c r="Q12" s="635"/>
      <c r="R12" s="636" t="s">
        <v>250</v>
      </c>
      <c r="S12" s="637"/>
      <c r="T12" s="637"/>
      <c r="U12" s="637"/>
      <c r="V12" s="637"/>
      <c r="W12" s="637"/>
      <c r="X12" s="637"/>
      <c r="Y12" s="638"/>
      <c r="Z12" s="639" t="s">
        <v>130</v>
      </c>
      <c r="AA12" s="639"/>
      <c r="AB12" s="639"/>
      <c r="AC12" s="639"/>
      <c r="AD12" s="640" t="s">
        <v>130</v>
      </c>
      <c r="AE12" s="640"/>
      <c r="AF12" s="640"/>
      <c r="AG12" s="640"/>
      <c r="AH12" s="640"/>
      <c r="AI12" s="640"/>
      <c r="AJ12" s="640"/>
      <c r="AK12" s="640"/>
      <c r="AL12" s="641" t="s">
        <v>130</v>
      </c>
      <c r="AM12" s="642"/>
      <c r="AN12" s="642"/>
      <c r="AO12" s="643"/>
      <c r="AP12" s="633" t="s">
        <v>251</v>
      </c>
      <c r="AQ12" s="634"/>
      <c r="AR12" s="634"/>
      <c r="AS12" s="634"/>
      <c r="AT12" s="634"/>
      <c r="AU12" s="634"/>
      <c r="AV12" s="634"/>
      <c r="AW12" s="634"/>
      <c r="AX12" s="634"/>
      <c r="AY12" s="634"/>
      <c r="AZ12" s="634"/>
      <c r="BA12" s="634"/>
      <c r="BB12" s="634"/>
      <c r="BC12" s="634"/>
      <c r="BD12" s="634"/>
      <c r="BE12" s="634"/>
      <c r="BF12" s="635"/>
      <c r="BG12" s="636">
        <v>18657859</v>
      </c>
      <c r="BH12" s="637"/>
      <c r="BI12" s="637"/>
      <c r="BJ12" s="637"/>
      <c r="BK12" s="637"/>
      <c r="BL12" s="637"/>
      <c r="BM12" s="637"/>
      <c r="BN12" s="638"/>
      <c r="BO12" s="639">
        <v>44.9</v>
      </c>
      <c r="BP12" s="639"/>
      <c r="BQ12" s="639"/>
      <c r="BR12" s="639"/>
      <c r="BS12" s="640" t="s">
        <v>130</v>
      </c>
      <c r="BT12" s="640"/>
      <c r="BU12" s="640"/>
      <c r="BV12" s="640"/>
      <c r="BW12" s="640"/>
      <c r="BX12" s="640"/>
      <c r="BY12" s="640"/>
      <c r="BZ12" s="640"/>
      <c r="CA12" s="640"/>
      <c r="CB12" s="644"/>
      <c r="CD12" s="633" t="s">
        <v>252</v>
      </c>
      <c r="CE12" s="634"/>
      <c r="CF12" s="634"/>
      <c r="CG12" s="634"/>
      <c r="CH12" s="634"/>
      <c r="CI12" s="634"/>
      <c r="CJ12" s="634"/>
      <c r="CK12" s="634"/>
      <c r="CL12" s="634"/>
      <c r="CM12" s="634"/>
      <c r="CN12" s="634"/>
      <c r="CO12" s="634"/>
      <c r="CP12" s="634"/>
      <c r="CQ12" s="635"/>
      <c r="CR12" s="636">
        <v>1596326</v>
      </c>
      <c r="CS12" s="637"/>
      <c r="CT12" s="637"/>
      <c r="CU12" s="637"/>
      <c r="CV12" s="637"/>
      <c r="CW12" s="637"/>
      <c r="CX12" s="637"/>
      <c r="CY12" s="638"/>
      <c r="CZ12" s="639">
        <v>1.7</v>
      </c>
      <c r="DA12" s="639"/>
      <c r="DB12" s="639"/>
      <c r="DC12" s="639"/>
      <c r="DD12" s="645">
        <v>2379</v>
      </c>
      <c r="DE12" s="637"/>
      <c r="DF12" s="637"/>
      <c r="DG12" s="637"/>
      <c r="DH12" s="637"/>
      <c r="DI12" s="637"/>
      <c r="DJ12" s="637"/>
      <c r="DK12" s="637"/>
      <c r="DL12" s="637"/>
      <c r="DM12" s="637"/>
      <c r="DN12" s="637"/>
      <c r="DO12" s="637"/>
      <c r="DP12" s="638"/>
      <c r="DQ12" s="645">
        <v>1322200</v>
      </c>
      <c r="DR12" s="637"/>
      <c r="DS12" s="637"/>
      <c r="DT12" s="637"/>
      <c r="DU12" s="637"/>
      <c r="DV12" s="637"/>
      <c r="DW12" s="637"/>
      <c r="DX12" s="637"/>
      <c r="DY12" s="637"/>
      <c r="DZ12" s="637"/>
      <c r="EA12" s="637"/>
      <c r="EB12" s="637"/>
      <c r="EC12" s="646"/>
    </row>
    <row r="13" spans="2:143" ht="11.25" customHeight="1" x14ac:dyDescent="0.2">
      <c r="B13" s="633" t="s">
        <v>253</v>
      </c>
      <c r="C13" s="634"/>
      <c r="D13" s="634"/>
      <c r="E13" s="634"/>
      <c r="F13" s="634"/>
      <c r="G13" s="634"/>
      <c r="H13" s="634"/>
      <c r="I13" s="634"/>
      <c r="J13" s="634"/>
      <c r="K13" s="634"/>
      <c r="L13" s="634"/>
      <c r="M13" s="634"/>
      <c r="N13" s="634"/>
      <c r="O13" s="634"/>
      <c r="P13" s="634"/>
      <c r="Q13" s="635"/>
      <c r="R13" s="636" t="s">
        <v>131</v>
      </c>
      <c r="S13" s="637"/>
      <c r="T13" s="637"/>
      <c r="U13" s="637"/>
      <c r="V13" s="637"/>
      <c r="W13" s="637"/>
      <c r="X13" s="637"/>
      <c r="Y13" s="638"/>
      <c r="Z13" s="639" t="s">
        <v>131</v>
      </c>
      <c r="AA13" s="639"/>
      <c r="AB13" s="639"/>
      <c r="AC13" s="639"/>
      <c r="AD13" s="640" t="s">
        <v>130</v>
      </c>
      <c r="AE13" s="640"/>
      <c r="AF13" s="640"/>
      <c r="AG13" s="640"/>
      <c r="AH13" s="640"/>
      <c r="AI13" s="640"/>
      <c r="AJ13" s="640"/>
      <c r="AK13" s="640"/>
      <c r="AL13" s="641" t="s">
        <v>130</v>
      </c>
      <c r="AM13" s="642"/>
      <c r="AN13" s="642"/>
      <c r="AO13" s="643"/>
      <c r="AP13" s="633" t="s">
        <v>254</v>
      </c>
      <c r="AQ13" s="634"/>
      <c r="AR13" s="634"/>
      <c r="AS13" s="634"/>
      <c r="AT13" s="634"/>
      <c r="AU13" s="634"/>
      <c r="AV13" s="634"/>
      <c r="AW13" s="634"/>
      <c r="AX13" s="634"/>
      <c r="AY13" s="634"/>
      <c r="AZ13" s="634"/>
      <c r="BA13" s="634"/>
      <c r="BB13" s="634"/>
      <c r="BC13" s="634"/>
      <c r="BD13" s="634"/>
      <c r="BE13" s="634"/>
      <c r="BF13" s="635"/>
      <c r="BG13" s="636">
        <v>18230001</v>
      </c>
      <c r="BH13" s="637"/>
      <c r="BI13" s="637"/>
      <c r="BJ13" s="637"/>
      <c r="BK13" s="637"/>
      <c r="BL13" s="637"/>
      <c r="BM13" s="637"/>
      <c r="BN13" s="638"/>
      <c r="BO13" s="639">
        <v>43.8</v>
      </c>
      <c r="BP13" s="639"/>
      <c r="BQ13" s="639"/>
      <c r="BR13" s="639"/>
      <c r="BS13" s="640" t="s">
        <v>131</v>
      </c>
      <c r="BT13" s="640"/>
      <c r="BU13" s="640"/>
      <c r="BV13" s="640"/>
      <c r="BW13" s="640"/>
      <c r="BX13" s="640"/>
      <c r="BY13" s="640"/>
      <c r="BZ13" s="640"/>
      <c r="CA13" s="640"/>
      <c r="CB13" s="644"/>
      <c r="CD13" s="633" t="s">
        <v>255</v>
      </c>
      <c r="CE13" s="634"/>
      <c r="CF13" s="634"/>
      <c r="CG13" s="634"/>
      <c r="CH13" s="634"/>
      <c r="CI13" s="634"/>
      <c r="CJ13" s="634"/>
      <c r="CK13" s="634"/>
      <c r="CL13" s="634"/>
      <c r="CM13" s="634"/>
      <c r="CN13" s="634"/>
      <c r="CO13" s="634"/>
      <c r="CP13" s="634"/>
      <c r="CQ13" s="635"/>
      <c r="CR13" s="636">
        <v>5632605</v>
      </c>
      <c r="CS13" s="637"/>
      <c r="CT13" s="637"/>
      <c r="CU13" s="637"/>
      <c r="CV13" s="637"/>
      <c r="CW13" s="637"/>
      <c r="CX13" s="637"/>
      <c r="CY13" s="638"/>
      <c r="CZ13" s="639">
        <v>6</v>
      </c>
      <c r="DA13" s="639"/>
      <c r="DB13" s="639"/>
      <c r="DC13" s="639"/>
      <c r="DD13" s="645">
        <v>1582930</v>
      </c>
      <c r="DE13" s="637"/>
      <c r="DF13" s="637"/>
      <c r="DG13" s="637"/>
      <c r="DH13" s="637"/>
      <c r="DI13" s="637"/>
      <c r="DJ13" s="637"/>
      <c r="DK13" s="637"/>
      <c r="DL13" s="637"/>
      <c r="DM13" s="637"/>
      <c r="DN13" s="637"/>
      <c r="DO13" s="637"/>
      <c r="DP13" s="638"/>
      <c r="DQ13" s="645">
        <v>4291225</v>
      </c>
      <c r="DR13" s="637"/>
      <c r="DS13" s="637"/>
      <c r="DT13" s="637"/>
      <c r="DU13" s="637"/>
      <c r="DV13" s="637"/>
      <c r="DW13" s="637"/>
      <c r="DX13" s="637"/>
      <c r="DY13" s="637"/>
      <c r="DZ13" s="637"/>
      <c r="EA13" s="637"/>
      <c r="EB13" s="637"/>
      <c r="EC13" s="646"/>
    </row>
    <row r="14" spans="2:143" ht="11.25" customHeight="1" x14ac:dyDescent="0.2">
      <c r="B14" s="633" t="s">
        <v>256</v>
      </c>
      <c r="C14" s="634"/>
      <c r="D14" s="634"/>
      <c r="E14" s="634"/>
      <c r="F14" s="634"/>
      <c r="G14" s="634"/>
      <c r="H14" s="634"/>
      <c r="I14" s="634"/>
      <c r="J14" s="634"/>
      <c r="K14" s="634"/>
      <c r="L14" s="634"/>
      <c r="M14" s="634"/>
      <c r="N14" s="634"/>
      <c r="O14" s="634"/>
      <c r="P14" s="634"/>
      <c r="Q14" s="635"/>
      <c r="R14" s="636">
        <v>13</v>
      </c>
      <c r="S14" s="637"/>
      <c r="T14" s="637"/>
      <c r="U14" s="637"/>
      <c r="V14" s="637"/>
      <c r="W14" s="637"/>
      <c r="X14" s="637"/>
      <c r="Y14" s="638"/>
      <c r="Z14" s="639">
        <v>0</v>
      </c>
      <c r="AA14" s="639"/>
      <c r="AB14" s="639"/>
      <c r="AC14" s="639"/>
      <c r="AD14" s="640">
        <v>13</v>
      </c>
      <c r="AE14" s="640"/>
      <c r="AF14" s="640"/>
      <c r="AG14" s="640"/>
      <c r="AH14" s="640"/>
      <c r="AI14" s="640"/>
      <c r="AJ14" s="640"/>
      <c r="AK14" s="640"/>
      <c r="AL14" s="641">
        <v>0</v>
      </c>
      <c r="AM14" s="642"/>
      <c r="AN14" s="642"/>
      <c r="AO14" s="643"/>
      <c r="AP14" s="633" t="s">
        <v>257</v>
      </c>
      <c r="AQ14" s="634"/>
      <c r="AR14" s="634"/>
      <c r="AS14" s="634"/>
      <c r="AT14" s="634"/>
      <c r="AU14" s="634"/>
      <c r="AV14" s="634"/>
      <c r="AW14" s="634"/>
      <c r="AX14" s="634"/>
      <c r="AY14" s="634"/>
      <c r="AZ14" s="634"/>
      <c r="BA14" s="634"/>
      <c r="BB14" s="634"/>
      <c r="BC14" s="634"/>
      <c r="BD14" s="634"/>
      <c r="BE14" s="634"/>
      <c r="BF14" s="635"/>
      <c r="BG14" s="636">
        <v>233354</v>
      </c>
      <c r="BH14" s="637"/>
      <c r="BI14" s="637"/>
      <c r="BJ14" s="637"/>
      <c r="BK14" s="637"/>
      <c r="BL14" s="637"/>
      <c r="BM14" s="637"/>
      <c r="BN14" s="638"/>
      <c r="BO14" s="639">
        <v>0.6</v>
      </c>
      <c r="BP14" s="639"/>
      <c r="BQ14" s="639"/>
      <c r="BR14" s="639"/>
      <c r="BS14" s="640" t="s">
        <v>250</v>
      </c>
      <c r="BT14" s="640"/>
      <c r="BU14" s="640"/>
      <c r="BV14" s="640"/>
      <c r="BW14" s="640"/>
      <c r="BX14" s="640"/>
      <c r="BY14" s="640"/>
      <c r="BZ14" s="640"/>
      <c r="CA14" s="640"/>
      <c r="CB14" s="644"/>
      <c r="CD14" s="633" t="s">
        <v>258</v>
      </c>
      <c r="CE14" s="634"/>
      <c r="CF14" s="634"/>
      <c r="CG14" s="634"/>
      <c r="CH14" s="634"/>
      <c r="CI14" s="634"/>
      <c r="CJ14" s="634"/>
      <c r="CK14" s="634"/>
      <c r="CL14" s="634"/>
      <c r="CM14" s="634"/>
      <c r="CN14" s="634"/>
      <c r="CO14" s="634"/>
      <c r="CP14" s="634"/>
      <c r="CQ14" s="635"/>
      <c r="CR14" s="636">
        <v>2254040</v>
      </c>
      <c r="CS14" s="637"/>
      <c r="CT14" s="637"/>
      <c r="CU14" s="637"/>
      <c r="CV14" s="637"/>
      <c r="CW14" s="637"/>
      <c r="CX14" s="637"/>
      <c r="CY14" s="638"/>
      <c r="CZ14" s="639">
        <v>2.4</v>
      </c>
      <c r="DA14" s="639"/>
      <c r="DB14" s="639"/>
      <c r="DC14" s="639"/>
      <c r="DD14" s="645">
        <v>165699</v>
      </c>
      <c r="DE14" s="637"/>
      <c r="DF14" s="637"/>
      <c r="DG14" s="637"/>
      <c r="DH14" s="637"/>
      <c r="DI14" s="637"/>
      <c r="DJ14" s="637"/>
      <c r="DK14" s="637"/>
      <c r="DL14" s="637"/>
      <c r="DM14" s="637"/>
      <c r="DN14" s="637"/>
      <c r="DO14" s="637"/>
      <c r="DP14" s="638"/>
      <c r="DQ14" s="645">
        <v>1659870</v>
      </c>
      <c r="DR14" s="637"/>
      <c r="DS14" s="637"/>
      <c r="DT14" s="637"/>
      <c r="DU14" s="637"/>
      <c r="DV14" s="637"/>
      <c r="DW14" s="637"/>
      <c r="DX14" s="637"/>
      <c r="DY14" s="637"/>
      <c r="DZ14" s="637"/>
      <c r="EA14" s="637"/>
      <c r="EB14" s="637"/>
      <c r="EC14" s="646"/>
    </row>
    <row r="15" spans="2:143" ht="11.25" customHeight="1" x14ac:dyDescent="0.2">
      <c r="B15" s="633" t="s">
        <v>259</v>
      </c>
      <c r="C15" s="634"/>
      <c r="D15" s="634"/>
      <c r="E15" s="634"/>
      <c r="F15" s="634"/>
      <c r="G15" s="634"/>
      <c r="H15" s="634"/>
      <c r="I15" s="634"/>
      <c r="J15" s="634"/>
      <c r="K15" s="634"/>
      <c r="L15" s="634"/>
      <c r="M15" s="634"/>
      <c r="N15" s="634"/>
      <c r="O15" s="634"/>
      <c r="P15" s="634"/>
      <c r="Q15" s="635"/>
      <c r="R15" s="636" t="s">
        <v>131</v>
      </c>
      <c r="S15" s="637"/>
      <c r="T15" s="637"/>
      <c r="U15" s="637"/>
      <c r="V15" s="637"/>
      <c r="W15" s="637"/>
      <c r="X15" s="637"/>
      <c r="Y15" s="638"/>
      <c r="Z15" s="639" t="s">
        <v>130</v>
      </c>
      <c r="AA15" s="639"/>
      <c r="AB15" s="639"/>
      <c r="AC15" s="639"/>
      <c r="AD15" s="640" t="s">
        <v>130</v>
      </c>
      <c r="AE15" s="640"/>
      <c r="AF15" s="640"/>
      <c r="AG15" s="640"/>
      <c r="AH15" s="640"/>
      <c r="AI15" s="640"/>
      <c r="AJ15" s="640"/>
      <c r="AK15" s="640"/>
      <c r="AL15" s="641" t="s">
        <v>130</v>
      </c>
      <c r="AM15" s="642"/>
      <c r="AN15" s="642"/>
      <c r="AO15" s="643"/>
      <c r="AP15" s="633" t="s">
        <v>260</v>
      </c>
      <c r="AQ15" s="634"/>
      <c r="AR15" s="634"/>
      <c r="AS15" s="634"/>
      <c r="AT15" s="634"/>
      <c r="AU15" s="634"/>
      <c r="AV15" s="634"/>
      <c r="AW15" s="634"/>
      <c r="AX15" s="634"/>
      <c r="AY15" s="634"/>
      <c r="AZ15" s="634"/>
      <c r="BA15" s="634"/>
      <c r="BB15" s="634"/>
      <c r="BC15" s="634"/>
      <c r="BD15" s="634"/>
      <c r="BE15" s="634"/>
      <c r="BF15" s="635"/>
      <c r="BG15" s="636">
        <v>1350381</v>
      </c>
      <c r="BH15" s="637"/>
      <c r="BI15" s="637"/>
      <c r="BJ15" s="637"/>
      <c r="BK15" s="637"/>
      <c r="BL15" s="637"/>
      <c r="BM15" s="637"/>
      <c r="BN15" s="638"/>
      <c r="BO15" s="639">
        <v>3.2</v>
      </c>
      <c r="BP15" s="639"/>
      <c r="BQ15" s="639"/>
      <c r="BR15" s="639"/>
      <c r="BS15" s="640" t="s">
        <v>250</v>
      </c>
      <c r="BT15" s="640"/>
      <c r="BU15" s="640"/>
      <c r="BV15" s="640"/>
      <c r="BW15" s="640"/>
      <c r="BX15" s="640"/>
      <c r="BY15" s="640"/>
      <c r="BZ15" s="640"/>
      <c r="CA15" s="640"/>
      <c r="CB15" s="644"/>
      <c r="CD15" s="633" t="s">
        <v>261</v>
      </c>
      <c r="CE15" s="634"/>
      <c r="CF15" s="634"/>
      <c r="CG15" s="634"/>
      <c r="CH15" s="634"/>
      <c r="CI15" s="634"/>
      <c r="CJ15" s="634"/>
      <c r="CK15" s="634"/>
      <c r="CL15" s="634"/>
      <c r="CM15" s="634"/>
      <c r="CN15" s="634"/>
      <c r="CO15" s="634"/>
      <c r="CP15" s="634"/>
      <c r="CQ15" s="635"/>
      <c r="CR15" s="636">
        <v>9758652</v>
      </c>
      <c r="CS15" s="637"/>
      <c r="CT15" s="637"/>
      <c r="CU15" s="637"/>
      <c r="CV15" s="637"/>
      <c r="CW15" s="637"/>
      <c r="CX15" s="637"/>
      <c r="CY15" s="638"/>
      <c r="CZ15" s="639">
        <v>10.5</v>
      </c>
      <c r="DA15" s="639"/>
      <c r="DB15" s="639"/>
      <c r="DC15" s="639"/>
      <c r="DD15" s="645">
        <v>2346824</v>
      </c>
      <c r="DE15" s="637"/>
      <c r="DF15" s="637"/>
      <c r="DG15" s="637"/>
      <c r="DH15" s="637"/>
      <c r="DI15" s="637"/>
      <c r="DJ15" s="637"/>
      <c r="DK15" s="637"/>
      <c r="DL15" s="637"/>
      <c r="DM15" s="637"/>
      <c r="DN15" s="637"/>
      <c r="DO15" s="637"/>
      <c r="DP15" s="638"/>
      <c r="DQ15" s="645">
        <v>7182661</v>
      </c>
      <c r="DR15" s="637"/>
      <c r="DS15" s="637"/>
      <c r="DT15" s="637"/>
      <c r="DU15" s="637"/>
      <c r="DV15" s="637"/>
      <c r="DW15" s="637"/>
      <c r="DX15" s="637"/>
      <c r="DY15" s="637"/>
      <c r="DZ15" s="637"/>
      <c r="EA15" s="637"/>
      <c r="EB15" s="637"/>
      <c r="EC15" s="646"/>
    </row>
    <row r="16" spans="2:143" ht="11.25" customHeight="1" x14ac:dyDescent="0.2">
      <c r="B16" s="633" t="s">
        <v>262</v>
      </c>
      <c r="C16" s="634"/>
      <c r="D16" s="634"/>
      <c r="E16" s="634"/>
      <c r="F16" s="634"/>
      <c r="G16" s="634"/>
      <c r="H16" s="634"/>
      <c r="I16" s="634"/>
      <c r="J16" s="634"/>
      <c r="K16" s="634"/>
      <c r="L16" s="634"/>
      <c r="M16" s="634"/>
      <c r="N16" s="634"/>
      <c r="O16" s="634"/>
      <c r="P16" s="634"/>
      <c r="Q16" s="635"/>
      <c r="R16" s="636">
        <v>74935</v>
      </c>
      <c r="S16" s="637"/>
      <c r="T16" s="637"/>
      <c r="U16" s="637"/>
      <c r="V16" s="637"/>
      <c r="W16" s="637"/>
      <c r="X16" s="637"/>
      <c r="Y16" s="638"/>
      <c r="Z16" s="639">
        <v>0.1</v>
      </c>
      <c r="AA16" s="639"/>
      <c r="AB16" s="639"/>
      <c r="AC16" s="639"/>
      <c r="AD16" s="640">
        <v>74935</v>
      </c>
      <c r="AE16" s="640"/>
      <c r="AF16" s="640"/>
      <c r="AG16" s="640"/>
      <c r="AH16" s="640"/>
      <c r="AI16" s="640"/>
      <c r="AJ16" s="640"/>
      <c r="AK16" s="640"/>
      <c r="AL16" s="641">
        <v>0.2</v>
      </c>
      <c r="AM16" s="642"/>
      <c r="AN16" s="642"/>
      <c r="AO16" s="643"/>
      <c r="AP16" s="633" t="s">
        <v>263</v>
      </c>
      <c r="AQ16" s="634"/>
      <c r="AR16" s="634"/>
      <c r="AS16" s="634"/>
      <c r="AT16" s="634"/>
      <c r="AU16" s="634"/>
      <c r="AV16" s="634"/>
      <c r="AW16" s="634"/>
      <c r="AX16" s="634"/>
      <c r="AY16" s="634"/>
      <c r="AZ16" s="634"/>
      <c r="BA16" s="634"/>
      <c r="BB16" s="634"/>
      <c r="BC16" s="634"/>
      <c r="BD16" s="634"/>
      <c r="BE16" s="634"/>
      <c r="BF16" s="635"/>
      <c r="BG16" s="636" t="s">
        <v>131</v>
      </c>
      <c r="BH16" s="637"/>
      <c r="BI16" s="637"/>
      <c r="BJ16" s="637"/>
      <c r="BK16" s="637"/>
      <c r="BL16" s="637"/>
      <c r="BM16" s="637"/>
      <c r="BN16" s="638"/>
      <c r="BO16" s="639" t="s">
        <v>131</v>
      </c>
      <c r="BP16" s="639"/>
      <c r="BQ16" s="639"/>
      <c r="BR16" s="639"/>
      <c r="BS16" s="640" t="s">
        <v>131</v>
      </c>
      <c r="BT16" s="640"/>
      <c r="BU16" s="640"/>
      <c r="BV16" s="640"/>
      <c r="BW16" s="640"/>
      <c r="BX16" s="640"/>
      <c r="BY16" s="640"/>
      <c r="BZ16" s="640"/>
      <c r="CA16" s="640"/>
      <c r="CB16" s="644"/>
      <c r="CD16" s="633" t="s">
        <v>264</v>
      </c>
      <c r="CE16" s="634"/>
      <c r="CF16" s="634"/>
      <c r="CG16" s="634"/>
      <c r="CH16" s="634"/>
      <c r="CI16" s="634"/>
      <c r="CJ16" s="634"/>
      <c r="CK16" s="634"/>
      <c r="CL16" s="634"/>
      <c r="CM16" s="634"/>
      <c r="CN16" s="634"/>
      <c r="CO16" s="634"/>
      <c r="CP16" s="634"/>
      <c r="CQ16" s="635"/>
      <c r="CR16" s="636">
        <v>12521</v>
      </c>
      <c r="CS16" s="637"/>
      <c r="CT16" s="637"/>
      <c r="CU16" s="637"/>
      <c r="CV16" s="637"/>
      <c r="CW16" s="637"/>
      <c r="CX16" s="637"/>
      <c r="CY16" s="638"/>
      <c r="CZ16" s="639">
        <v>0</v>
      </c>
      <c r="DA16" s="639"/>
      <c r="DB16" s="639"/>
      <c r="DC16" s="639"/>
      <c r="DD16" s="645" t="s">
        <v>131</v>
      </c>
      <c r="DE16" s="637"/>
      <c r="DF16" s="637"/>
      <c r="DG16" s="637"/>
      <c r="DH16" s="637"/>
      <c r="DI16" s="637"/>
      <c r="DJ16" s="637"/>
      <c r="DK16" s="637"/>
      <c r="DL16" s="637"/>
      <c r="DM16" s="637"/>
      <c r="DN16" s="637"/>
      <c r="DO16" s="637"/>
      <c r="DP16" s="638"/>
      <c r="DQ16" s="645">
        <v>12521</v>
      </c>
      <c r="DR16" s="637"/>
      <c r="DS16" s="637"/>
      <c r="DT16" s="637"/>
      <c r="DU16" s="637"/>
      <c r="DV16" s="637"/>
      <c r="DW16" s="637"/>
      <c r="DX16" s="637"/>
      <c r="DY16" s="637"/>
      <c r="DZ16" s="637"/>
      <c r="EA16" s="637"/>
      <c r="EB16" s="637"/>
      <c r="EC16" s="646"/>
    </row>
    <row r="17" spans="2:133" ht="11.25" customHeight="1" x14ac:dyDescent="0.2">
      <c r="B17" s="633" t="s">
        <v>265</v>
      </c>
      <c r="C17" s="634"/>
      <c r="D17" s="634"/>
      <c r="E17" s="634"/>
      <c r="F17" s="634"/>
      <c r="G17" s="634"/>
      <c r="H17" s="634"/>
      <c r="I17" s="634"/>
      <c r="J17" s="634"/>
      <c r="K17" s="634"/>
      <c r="L17" s="634"/>
      <c r="M17" s="634"/>
      <c r="N17" s="634"/>
      <c r="O17" s="634"/>
      <c r="P17" s="634"/>
      <c r="Q17" s="635"/>
      <c r="R17" s="636">
        <v>1055185</v>
      </c>
      <c r="S17" s="637"/>
      <c r="T17" s="637"/>
      <c r="U17" s="637"/>
      <c r="V17" s="637"/>
      <c r="W17" s="637"/>
      <c r="X17" s="637"/>
      <c r="Y17" s="638"/>
      <c r="Z17" s="639">
        <v>1.1000000000000001</v>
      </c>
      <c r="AA17" s="639"/>
      <c r="AB17" s="639"/>
      <c r="AC17" s="639"/>
      <c r="AD17" s="640">
        <v>1055185</v>
      </c>
      <c r="AE17" s="640"/>
      <c r="AF17" s="640"/>
      <c r="AG17" s="640"/>
      <c r="AH17" s="640"/>
      <c r="AI17" s="640"/>
      <c r="AJ17" s="640"/>
      <c r="AK17" s="640"/>
      <c r="AL17" s="641">
        <v>2.2999999999999998</v>
      </c>
      <c r="AM17" s="642"/>
      <c r="AN17" s="642"/>
      <c r="AO17" s="643"/>
      <c r="AP17" s="633" t="s">
        <v>266</v>
      </c>
      <c r="AQ17" s="634"/>
      <c r="AR17" s="634"/>
      <c r="AS17" s="634"/>
      <c r="AT17" s="634"/>
      <c r="AU17" s="634"/>
      <c r="AV17" s="634"/>
      <c r="AW17" s="634"/>
      <c r="AX17" s="634"/>
      <c r="AY17" s="634"/>
      <c r="AZ17" s="634"/>
      <c r="BA17" s="634"/>
      <c r="BB17" s="634"/>
      <c r="BC17" s="634"/>
      <c r="BD17" s="634"/>
      <c r="BE17" s="634"/>
      <c r="BF17" s="635"/>
      <c r="BG17" s="636" t="s">
        <v>250</v>
      </c>
      <c r="BH17" s="637"/>
      <c r="BI17" s="637"/>
      <c r="BJ17" s="637"/>
      <c r="BK17" s="637"/>
      <c r="BL17" s="637"/>
      <c r="BM17" s="637"/>
      <c r="BN17" s="638"/>
      <c r="BO17" s="639" t="s">
        <v>130</v>
      </c>
      <c r="BP17" s="639"/>
      <c r="BQ17" s="639"/>
      <c r="BR17" s="639"/>
      <c r="BS17" s="640" t="s">
        <v>250</v>
      </c>
      <c r="BT17" s="640"/>
      <c r="BU17" s="640"/>
      <c r="BV17" s="640"/>
      <c r="BW17" s="640"/>
      <c r="BX17" s="640"/>
      <c r="BY17" s="640"/>
      <c r="BZ17" s="640"/>
      <c r="CA17" s="640"/>
      <c r="CB17" s="644"/>
      <c r="CD17" s="633" t="s">
        <v>267</v>
      </c>
      <c r="CE17" s="634"/>
      <c r="CF17" s="634"/>
      <c r="CG17" s="634"/>
      <c r="CH17" s="634"/>
      <c r="CI17" s="634"/>
      <c r="CJ17" s="634"/>
      <c r="CK17" s="634"/>
      <c r="CL17" s="634"/>
      <c r="CM17" s="634"/>
      <c r="CN17" s="634"/>
      <c r="CO17" s="634"/>
      <c r="CP17" s="634"/>
      <c r="CQ17" s="635"/>
      <c r="CR17" s="636">
        <v>2824613</v>
      </c>
      <c r="CS17" s="637"/>
      <c r="CT17" s="637"/>
      <c r="CU17" s="637"/>
      <c r="CV17" s="637"/>
      <c r="CW17" s="637"/>
      <c r="CX17" s="637"/>
      <c r="CY17" s="638"/>
      <c r="CZ17" s="639">
        <v>3</v>
      </c>
      <c r="DA17" s="639"/>
      <c r="DB17" s="639"/>
      <c r="DC17" s="639"/>
      <c r="DD17" s="645" t="s">
        <v>130</v>
      </c>
      <c r="DE17" s="637"/>
      <c r="DF17" s="637"/>
      <c r="DG17" s="637"/>
      <c r="DH17" s="637"/>
      <c r="DI17" s="637"/>
      <c r="DJ17" s="637"/>
      <c r="DK17" s="637"/>
      <c r="DL17" s="637"/>
      <c r="DM17" s="637"/>
      <c r="DN17" s="637"/>
      <c r="DO17" s="637"/>
      <c r="DP17" s="638"/>
      <c r="DQ17" s="645">
        <v>2788730</v>
      </c>
      <c r="DR17" s="637"/>
      <c r="DS17" s="637"/>
      <c r="DT17" s="637"/>
      <c r="DU17" s="637"/>
      <c r="DV17" s="637"/>
      <c r="DW17" s="637"/>
      <c r="DX17" s="637"/>
      <c r="DY17" s="637"/>
      <c r="DZ17" s="637"/>
      <c r="EA17" s="637"/>
      <c r="EB17" s="637"/>
      <c r="EC17" s="646"/>
    </row>
    <row r="18" spans="2:133" ht="11.25" customHeight="1" x14ac:dyDescent="0.2">
      <c r="B18" s="633" t="s">
        <v>268</v>
      </c>
      <c r="C18" s="634"/>
      <c r="D18" s="634"/>
      <c r="E18" s="634"/>
      <c r="F18" s="634"/>
      <c r="G18" s="634"/>
      <c r="H18" s="634"/>
      <c r="I18" s="634"/>
      <c r="J18" s="634"/>
      <c r="K18" s="634"/>
      <c r="L18" s="634"/>
      <c r="M18" s="634"/>
      <c r="N18" s="634"/>
      <c r="O18" s="634"/>
      <c r="P18" s="634"/>
      <c r="Q18" s="635"/>
      <c r="R18" s="636">
        <v>210295</v>
      </c>
      <c r="S18" s="637"/>
      <c r="T18" s="637"/>
      <c r="U18" s="637"/>
      <c r="V18" s="637"/>
      <c r="W18" s="637"/>
      <c r="X18" s="637"/>
      <c r="Y18" s="638"/>
      <c r="Z18" s="639">
        <v>0.2</v>
      </c>
      <c r="AA18" s="639"/>
      <c r="AB18" s="639"/>
      <c r="AC18" s="639"/>
      <c r="AD18" s="640">
        <v>210295</v>
      </c>
      <c r="AE18" s="640"/>
      <c r="AF18" s="640"/>
      <c r="AG18" s="640"/>
      <c r="AH18" s="640"/>
      <c r="AI18" s="640"/>
      <c r="AJ18" s="640"/>
      <c r="AK18" s="640"/>
      <c r="AL18" s="641">
        <v>0.5</v>
      </c>
      <c r="AM18" s="642"/>
      <c r="AN18" s="642"/>
      <c r="AO18" s="643"/>
      <c r="AP18" s="633" t="s">
        <v>269</v>
      </c>
      <c r="AQ18" s="634"/>
      <c r="AR18" s="634"/>
      <c r="AS18" s="634"/>
      <c r="AT18" s="634"/>
      <c r="AU18" s="634"/>
      <c r="AV18" s="634"/>
      <c r="AW18" s="634"/>
      <c r="AX18" s="634"/>
      <c r="AY18" s="634"/>
      <c r="AZ18" s="634"/>
      <c r="BA18" s="634"/>
      <c r="BB18" s="634"/>
      <c r="BC18" s="634"/>
      <c r="BD18" s="634"/>
      <c r="BE18" s="634"/>
      <c r="BF18" s="635"/>
      <c r="BG18" s="636" t="s">
        <v>131</v>
      </c>
      <c r="BH18" s="637"/>
      <c r="BI18" s="637"/>
      <c r="BJ18" s="637"/>
      <c r="BK18" s="637"/>
      <c r="BL18" s="637"/>
      <c r="BM18" s="637"/>
      <c r="BN18" s="638"/>
      <c r="BO18" s="639" t="s">
        <v>131</v>
      </c>
      <c r="BP18" s="639"/>
      <c r="BQ18" s="639"/>
      <c r="BR18" s="639"/>
      <c r="BS18" s="640" t="s">
        <v>130</v>
      </c>
      <c r="BT18" s="640"/>
      <c r="BU18" s="640"/>
      <c r="BV18" s="640"/>
      <c r="BW18" s="640"/>
      <c r="BX18" s="640"/>
      <c r="BY18" s="640"/>
      <c r="BZ18" s="640"/>
      <c r="CA18" s="640"/>
      <c r="CB18" s="644"/>
      <c r="CD18" s="633" t="s">
        <v>270</v>
      </c>
      <c r="CE18" s="634"/>
      <c r="CF18" s="634"/>
      <c r="CG18" s="634"/>
      <c r="CH18" s="634"/>
      <c r="CI18" s="634"/>
      <c r="CJ18" s="634"/>
      <c r="CK18" s="634"/>
      <c r="CL18" s="634"/>
      <c r="CM18" s="634"/>
      <c r="CN18" s="634"/>
      <c r="CO18" s="634"/>
      <c r="CP18" s="634"/>
      <c r="CQ18" s="635"/>
      <c r="CR18" s="636" t="s">
        <v>130</v>
      </c>
      <c r="CS18" s="637"/>
      <c r="CT18" s="637"/>
      <c r="CU18" s="637"/>
      <c r="CV18" s="637"/>
      <c r="CW18" s="637"/>
      <c r="CX18" s="637"/>
      <c r="CY18" s="638"/>
      <c r="CZ18" s="639" t="s">
        <v>130</v>
      </c>
      <c r="DA18" s="639"/>
      <c r="DB18" s="639"/>
      <c r="DC18" s="639"/>
      <c r="DD18" s="645" t="s">
        <v>130</v>
      </c>
      <c r="DE18" s="637"/>
      <c r="DF18" s="637"/>
      <c r="DG18" s="637"/>
      <c r="DH18" s="637"/>
      <c r="DI18" s="637"/>
      <c r="DJ18" s="637"/>
      <c r="DK18" s="637"/>
      <c r="DL18" s="637"/>
      <c r="DM18" s="637"/>
      <c r="DN18" s="637"/>
      <c r="DO18" s="637"/>
      <c r="DP18" s="638"/>
      <c r="DQ18" s="645" t="s">
        <v>130</v>
      </c>
      <c r="DR18" s="637"/>
      <c r="DS18" s="637"/>
      <c r="DT18" s="637"/>
      <c r="DU18" s="637"/>
      <c r="DV18" s="637"/>
      <c r="DW18" s="637"/>
      <c r="DX18" s="637"/>
      <c r="DY18" s="637"/>
      <c r="DZ18" s="637"/>
      <c r="EA18" s="637"/>
      <c r="EB18" s="637"/>
      <c r="EC18" s="646"/>
    </row>
    <row r="19" spans="2:133" ht="11.25" customHeight="1" x14ac:dyDescent="0.2">
      <c r="B19" s="633" t="s">
        <v>271</v>
      </c>
      <c r="C19" s="634"/>
      <c r="D19" s="634"/>
      <c r="E19" s="634"/>
      <c r="F19" s="634"/>
      <c r="G19" s="634"/>
      <c r="H19" s="634"/>
      <c r="I19" s="634"/>
      <c r="J19" s="634"/>
      <c r="K19" s="634"/>
      <c r="L19" s="634"/>
      <c r="M19" s="634"/>
      <c r="N19" s="634"/>
      <c r="O19" s="634"/>
      <c r="P19" s="634"/>
      <c r="Q19" s="635"/>
      <c r="R19" s="636">
        <v>210111</v>
      </c>
      <c r="S19" s="637"/>
      <c r="T19" s="637"/>
      <c r="U19" s="637"/>
      <c r="V19" s="637"/>
      <c r="W19" s="637"/>
      <c r="X19" s="637"/>
      <c r="Y19" s="638"/>
      <c r="Z19" s="639">
        <v>0.2</v>
      </c>
      <c r="AA19" s="639"/>
      <c r="AB19" s="639"/>
      <c r="AC19" s="639"/>
      <c r="AD19" s="640">
        <v>210111</v>
      </c>
      <c r="AE19" s="640"/>
      <c r="AF19" s="640"/>
      <c r="AG19" s="640"/>
      <c r="AH19" s="640"/>
      <c r="AI19" s="640"/>
      <c r="AJ19" s="640"/>
      <c r="AK19" s="640"/>
      <c r="AL19" s="641">
        <v>0.5</v>
      </c>
      <c r="AM19" s="642"/>
      <c r="AN19" s="642"/>
      <c r="AO19" s="643"/>
      <c r="AP19" s="633" t="s">
        <v>272</v>
      </c>
      <c r="AQ19" s="634"/>
      <c r="AR19" s="634"/>
      <c r="AS19" s="634"/>
      <c r="AT19" s="634"/>
      <c r="AU19" s="634"/>
      <c r="AV19" s="634"/>
      <c r="AW19" s="634"/>
      <c r="AX19" s="634"/>
      <c r="AY19" s="634"/>
      <c r="AZ19" s="634"/>
      <c r="BA19" s="634"/>
      <c r="BB19" s="634"/>
      <c r="BC19" s="634"/>
      <c r="BD19" s="634"/>
      <c r="BE19" s="634"/>
      <c r="BF19" s="635"/>
      <c r="BG19" s="636">
        <v>3187978</v>
      </c>
      <c r="BH19" s="637"/>
      <c r="BI19" s="637"/>
      <c r="BJ19" s="637"/>
      <c r="BK19" s="637"/>
      <c r="BL19" s="637"/>
      <c r="BM19" s="637"/>
      <c r="BN19" s="638"/>
      <c r="BO19" s="639">
        <v>7.7</v>
      </c>
      <c r="BP19" s="639"/>
      <c r="BQ19" s="639"/>
      <c r="BR19" s="639"/>
      <c r="BS19" s="640" t="s">
        <v>130</v>
      </c>
      <c r="BT19" s="640"/>
      <c r="BU19" s="640"/>
      <c r="BV19" s="640"/>
      <c r="BW19" s="640"/>
      <c r="BX19" s="640"/>
      <c r="BY19" s="640"/>
      <c r="BZ19" s="640"/>
      <c r="CA19" s="640"/>
      <c r="CB19" s="644"/>
      <c r="CD19" s="633" t="s">
        <v>273</v>
      </c>
      <c r="CE19" s="634"/>
      <c r="CF19" s="634"/>
      <c r="CG19" s="634"/>
      <c r="CH19" s="634"/>
      <c r="CI19" s="634"/>
      <c r="CJ19" s="634"/>
      <c r="CK19" s="634"/>
      <c r="CL19" s="634"/>
      <c r="CM19" s="634"/>
      <c r="CN19" s="634"/>
      <c r="CO19" s="634"/>
      <c r="CP19" s="634"/>
      <c r="CQ19" s="635"/>
      <c r="CR19" s="636" t="s">
        <v>131</v>
      </c>
      <c r="CS19" s="637"/>
      <c r="CT19" s="637"/>
      <c r="CU19" s="637"/>
      <c r="CV19" s="637"/>
      <c r="CW19" s="637"/>
      <c r="CX19" s="637"/>
      <c r="CY19" s="638"/>
      <c r="CZ19" s="639" t="s">
        <v>130</v>
      </c>
      <c r="DA19" s="639"/>
      <c r="DB19" s="639"/>
      <c r="DC19" s="639"/>
      <c r="DD19" s="645" t="s">
        <v>131</v>
      </c>
      <c r="DE19" s="637"/>
      <c r="DF19" s="637"/>
      <c r="DG19" s="637"/>
      <c r="DH19" s="637"/>
      <c r="DI19" s="637"/>
      <c r="DJ19" s="637"/>
      <c r="DK19" s="637"/>
      <c r="DL19" s="637"/>
      <c r="DM19" s="637"/>
      <c r="DN19" s="637"/>
      <c r="DO19" s="637"/>
      <c r="DP19" s="638"/>
      <c r="DQ19" s="645" t="s">
        <v>131</v>
      </c>
      <c r="DR19" s="637"/>
      <c r="DS19" s="637"/>
      <c r="DT19" s="637"/>
      <c r="DU19" s="637"/>
      <c r="DV19" s="637"/>
      <c r="DW19" s="637"/>
      <c r="DX19" s="637"/>
      <c r="DY19" s="637"/>
      <c r="DZ19" s="637"/>
      <c r="EA19" s="637"/>
      <c r="EB19" s="637"/>
      <c r="EC19" s="646"/>
    </row>
    <row r="20" spans="2:133" ht="11.25" customHeight="1" x14ac:dyDescent="0.2">
      <c r="B20" s="649" t="s">
        <v>274</v>
      </c>
      <c r="C20" s="650"/>
      <c r="D20" s="650"/>
      <c r="E20" s="650"/>
      <c r="F20" s="650"/>
      <c r="G20" s="650"/>
      <c r="H20" s="650"/>
      <c r="I20" s="650"/>
      <c r="J20" s="650"/>
      <c r="K20" s="650"/>
      <c r="L20" s="650"/>
      <c r="M20" s="650"/>
      <c r="N20" s="650"/>
      <c r="O20" s="650"/>
      <c r="P20" s="650"/>
      <c r="Q20" s="651"/>
      <c r="R20" s="636">
        <v>184</v>
      </c>
      <c r="S20" s="637"/>
      <c r="T20" s="637"/>
      <c r="U20" s="637"/>
      <c r="V20" s="637"/>
      <c r="W20" s="637"/>
      <c r="X20" s="637"/>
      <c r="Y20" s="638"/>
      <c r="Z20" s="639">
        <v>0</v>
      </c>
      <c r="AA20" s="639"/>
      <c r="AB20" s="639"/>
      <c r="AC20" s="639"/>
      <c r="AD20" s="640">
        <v>184</v>
      </c>
      <c r="AE20" s="640"/>
      <c r="AF20" s="640"/>
      <c r="AG20" s="640"/>
      <c r="AH20" s="640"/>
      <c r="AI20" s="640"/>
      <c r="AJ20" s="640"/>
      <c r="AK20" s="640"/>
      <c r="AL20" s="641">
        <v>0</v>
      </c>
      <c r="AM20" s="642"/>
      <c r="AN20" s="642"/>
      <c r="AO20" s="643"/>
      <c r="AP20" s="633" t="s">
        <v>275</v>
      </c>
      <c r="AQ20" s="634"/>
      <c r="AR20" s="634"/>
      <c r="AS20" s="634"/>
      <c r="AT20" s="634"/>
      <c r="AU20" s="634"/>
      <c r="AV20" s="634"/>
      <c r="AW20" s="634"/>
      <c r="AX20" s="634"/>
      <c r="AY20" s="634"/>
      <c r="AZ20" s="634"/>
      <c r="BA20" s="634"/>
      <c r="BB20" s="634"/>
      <c r="BC20" s="634"/>
      <c r="BD20" s="634"/>
      <c r="BE20" s="634"/>
      <c r="BF20" s="635"/>
      <c r="BG20" s="636">
        <v>3187978</v>
      </c>
      <c r="BH20" s="637"/>
      <c r="BI20" s="637"/>
      <c r="BJ20" s="637"/>
      <c r="BK20" s="637"/>
      <c r="BL20" s="637"/>
      <c r="BM20" s="637"/>
      <c r="BN20" s="638"/>
      <c r="BO20" s="639">
        <v>7.7</v>
      </c>
      <c r="BP20" s="639"/>
      <c r="BQ20" s="639"/>
      <c r="BR20" s="639"/>
      <c r="BS20" s="640" t="s">
        <v>130</v>
      </c>
      <c r="BT20" s="640"/>
      <c r="BU20" s="640"/>
      <c r="BV20" s="640"/>
      <c r="BW20" s="640"/>
      <c r="BX20" s="640"/>
      <c r="BY20" s="640"/>
      <c r="BZ20" s="640"/>
      <c r="CA20" s="640"/>
      <c r="CB20" s="644"/>
      <c r="CD20" s="633" t="s">
        <v>276</v>
      </c>
      <c r="CE20" s="634"/>
      <c r="CF20" s="634"/>
      <c r="CG20" s="634"/>
      <c r="CH20" s="634"/>
      <c r="CI20" s="634"/>
      <c r="CJ20" s="634"/>
      <c r="CK20" s="634"/>
      <c r="CL20" s="634"/>
      <c r="CM20" s="634"/>
      <c r="CN20" s="634"/>
      <c r="CO20" s="634"/>
      <c r="CP20" s="634"/>
      <c r="CQ20" s="635"/>
      <c r="CR20" s="636">
        <v>93380930</v>
      </c>
      <c r="CS20" s="637"/>
      <c r="CT20" s="637"/>
      <c r="CU20" s="637"/>
      <c r="CV20" s="637"/>
      <c r="CW20" s="637"/>
      <c r="CX20" s="637"/>
      <c r="CY20" s="638"/>
      <c r="CZ20" s="639">
        <v>100</v>
      </c>
      <c r="DA20" s="639"/>
      <c r="DB20" s="639"/>
      <c r="DC20" s="639"/>
      <c r="DD20" s="645">
        <v>14482514</v>
      </c>
      <c r="DE20" s="637"/>
      <c r="DF20" s="637"/>
      <c r="DG20" s="637"/>
      <c r="DH20" s="637"/>
      <c r="DI20" s="637"/>
      <c r="DJ20" s="637"/>
      <c r="DK20" s="637"/>
      <c r="DL20" s="637"/>
      <c r="DM20" s="637"/>
      <c r="DN20" s="637"/>
      <c r="DO20" s="637"/>
      <c r="DP20" s="638"/>
      <c r="DQ20" s="645">
        <v>52298881</v>
      </c>
      <c r="DR20" s="637"/>
      <c r="DS20" s="637"/>
      <c r="DT20" s="637"/>
      <c r="DU20" s="637"/>
      <c r="DV20" s="637"/>
      <c r="DW20" s="637"/>
      <c r="DX20" s="637"/>
      <c r="DY20" s="637"/>
      <c r="DZ20" s="637"/>
      <c r="EA20" s="637"/>
      <c r="EB20" s="637"/>
      <c r="EC20" s="646"/>
    </row>
    <row r="21" spans="2:133" ht="11.25" customHeight="1" x14ac:dyDescent="0.2">
      <c r="B21" s="633" t="s">
        <v>277</v>
      </c>
      <c r="C21" s="634"/>
      <c r="D21" s="634"/>
      <c r="E21" s="634"/>
      <c r="F21" s="634"/>
      <c r="G21" s="634"/>
      <c r="H21" s="634"/>
      <c r="I21" s="634"/>
      <c r="J21" s="634"/>
      <c r="K21" s="634"/>
      <c r="L21" s="634"/>
      <c r="M21" s="634"/>
      <c r="N21" s="634"/>
      <c r="O21" s="634"/>
      <c r="P21" s="634"/>
      <c r="Q21" s="635"/>
      <c r="R21" s="636">
        <v>31093</v>
      </c>
      <c r="S21" s="637"/>
      <c r="T21" s="637"/>
      <c r="U21" s="637"/>
      <c r="V21" s="637"/>
      <c r="W21" s="637"/>
      <c r="X21" s="637"/>
      <c r="Y21" s="638"/>
      <c r="Z21" s="639">
        <v>0</v>
      </c>
      <c r="AA21" s="639"/>
      <c r="AB21" s="639"/>
      <c r="AC21" s="639"/>
      <c r="AD21" s="640" t="s">
        <v>131</v>
      </c>
      <c r="AE21" s="640"/>
      <c r="AF21" s="640"/>
      <c r="AG21" s="640"/>
      <c r="AH21" s="640"/>
      <c r="AI21" s="640"/>
      <c r="AJ21" s="640"/>
      <c r="AK21" s="640"/>
      <c r="AL21" s="641" t="s">
        <v>131</v>
      </c>
      <c r="AM21" s="642"/>
      <c r="AN21" s="642"/>
      <c r="AO21" s="643"/>
      <c r="AP21" s="633" t="s">
        <v>278</v>
      </c>
      <c r="AQ21" s="652"/>
      <c r="AR21" s="652"/>
      <c r="AS21" s="652"/>
      <c r="AT21" s="652"/>
      <c r="AU21" s="652"/>
      <c r="AV21" s="652"/>
      <c r="AW21" s="652"/>
      <c r="AX21" s="652"/>
      <c r="AY21" s="652"/>
      <c r="AZ21" s="652"/>
      <c r="BA21" s="652"/>
      <c r="BB21" s="652"/>
      <c r="BC21" s="652"/>
      <c r="BD21" s="652"/>
      <c r="BE21" s="652"/>
      <c r="BF21" s="653"/>
      <c r="BG21" s="636" t="s">
        <v>250</v>
      </c>
      <c r="BH21" s="637"/>
      <c r="BI21" s="637"/>
      <c r="BJ21" s="637"/>
      <c r="BK21" s="637"/>
      <c r="BL21" s="637"/>
      <c r="BM21" s="637"/>
      <c r="BN21" s="638"/>
      <c r="BO21" s="639" t="s">
        <v>130</v>
      </c>
      <c r="BP21" s="639"/>
      <c r="BQ21" s="639"/>
      <c r="BR21" s="639"/>
      <c r="BS21" s="640" t="s">
        <v>130</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279</v>
      </c>
      <c r="C22" s="634"/>
      <c r="D22" s="634"/>
      <c r="E22" s="634"/>
      <c r="F22" s="634"/>
      <c r="G22" s="634"/>
      <c r="H22" s="634"/>
      <c r="I22" s="634"/>
      <c r="J22" s="634"/>
      <c r="K22" s="634"/>
      <c r="L22" s="634"/>
      <c r="M22" s="634"/>
      <c r="N22" s="634"/>
      <c r="O22" s="634"/>
      <c r="P22" s="634"/>
      <c r="Q22" s="635"/>
      <c r="R22" s="636" t="s">
        <v>130</v>
      </c>
      <c r="S22" s="637"/>
      <c r="T22" s="637"/>
      <c r="U22" s="637"/>
      <c r="V22" s="637"/>
      <c r="W22" s="637"/>
      <c r="X22" s="637"/>
      <c r="Y22" s="638"/>
      <c r="Z22" s="639" t="s">
        <v>250</v>
      </c>
      <c r="AA22" s="639"/>
      <c r="AB22" s="639"/>
      <c r="AC22" s="639"/>
      <c r="AD22" s="640" t="s">
        <v>130</v>
      </c>
      <c r="AE22" s="640"/>
      <c r="AF22" s="640"/>
      <c r="AG22" s="640"/>
      <c r="AH22" s="640"/>
      <c r="AI22" s="640"/>
      <c r="AJ22" s="640"/>
      <c r="AK22" s="640"/>
      <c r="AL22" s="641" t="s">
        <v>131</v>
      </c>
      <c r="AM22" s="642"/>
      <c r="AN22" s="642"/>
      <c r="AO22" s="643"/>
      <c r="AP22" s="633" t="s">
        <v>280</v>
      </c>
      <c r="AQ22" s="652"/>
      <c r="AR22" s="652"/>
      <c r="AS22" s="652"/>
      <c r="AT22" s="652"/>
      <c r="AU22" s="652"/>
      <c r="AV22" s="652"/>
      <c r="AW22" s="652"/>
      <c r="AX22" s="652"/>
      <c r="AY22" s="652"/>
      <c r="AZ22" s="652"/>
      <c r="BA22" s="652"/>
      <c r="BB22" s="652"/>
      <c r="BC22" s="652"/>
      <c r="BD22" s="652"/>
      <c r="BE22" s="652"/>
      <c r="BF22" s="653"/>
      <c r="BG22" s="636" t="s">
        <v>131</v>
      </c>
      <c r="BH22" s="637"/>
      <c r="BI22" s="637"/>
      <c r="BJ22" s="637"/>
      <c r="BK22" s="637"/>
      <c r="BL22" s="637"/>
      <c r="BM22" s="637"/>
      <c r="BN22" s="638"/>
      <c r="BO22" s="639" t="s">
        <v>131</v>
      </c>
      <c r="BP22" s="639"/>
      <c r="BQ22" s="639"/>
      <c r="BR22" s="639"/>
      <c r="BS22" s="640" t="s">
        <v>131</v>
      </c>
      <c r="BT22" s="640"/>
      <c r="BU22" s="640"/>
      <c r="BV22" s="640"/>
      <c r="BW22" s="640"/>
      <c r="BX22" s="640"/>
      <c r="BY22" s="640"/>
      <c r="BZ22" s="640"/>
      <c r="CA22" s="640"/>
      <c r="CB22" s="644"/>
      <c r="CD22" s="618" t="s">
        <v>281</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282</v>
      </c>
      <c r="C23" s="634"/>
      <c r="D23" s="634"/>
      <c r="E23" s="634"/>
      <c r="F23" s="634"/>
      <c r="G23" s="634"/>
      <c r="H23" s="634"/>
      <c r="I23" s="634"/>
      <c r="J23" s="634"/>
      <c r="K23" s="634"/>
      <c r="L23" s="634"/>
      <c r="M23" s="634"/>
      <c r="N23" s="634"/>
      <c r="O23" s="634"/>
      <c r="P23" s="634"/>
      <c r="Q23" s="635"/>
      <c r="R23" s="636">
        <v>31059</v>
      </c>
      <c r="S23" s="637"/>
      <c r="T23" s="637"/>
      <c r="U23" s="637"/>
      <c r="V23" s="637"/>
      <c r="W23" s="637"/>
      <c r="X23" s="637"/>
      <c r="Y23" s="638"/>
      <c r="Z23" s="639">
        <v>0</v>
      </c>
      <c r="AA23" s="639"/>
      <c r="AB23" s="639"/>
      <c r="AC23" s="639"/>
      <c r="AD23" s="640" t="s">
        <v>130</v>
      </c>
      <c r="AE23" s="640"/>
      <c r="AF23" s="640"/>
      <c r="AG23" s="640"/>
      <c r="AH23" s="640"/>
      <c r="AI23" s="640"/>
      <c r="AJ23" s="640"/>
      <c r="AK23" s="640"/>
      <c r="AL23" s="641" t="s">
        <v>131</v>
      </c>
      <c r="AM23" s="642"/>
      <c r="AN23" s="642"/>
      <c r="AO23" s="643"/>
      <c r="AP23" s="633" t="s">
        <v>283</v>
      </c>
      <c r="AQ23" s="652"/>
      <c r="AR23" s="652"/>
      <c r="AS23" s="652"/>
      <c r="AT23" s="652"/>
      <c r="AU23" s="652"/>
      <c r="AV23" s="652"/>
      <c r="AW23" s="652"/>
      <c r="AX23" s="652"/>
      <c r="AY23" s="652"/>
      <c r="AZ23" s="652"/>
      <c r="BA23" s="652"/>
      <c r="BB23" s="652"/>
      <c r="BC23" s="652"/>
      <c r="BD23" s="652"/>
      <c r="BE23" s="652"/>
      <c r="BF23" s="653"/>
      <c r="BG23" s="636">
        <v>3187978</v>
      </c>
      <c r="BH23" s="637"/>
      <c r="BI23" s="637"/>
      <c r="BJ23" s="637"/>
      <c r="BK23" s="637"/>
      <c r="BL23" s="637"/>
      <c r="BM23" s="637"/>
      <c r="BN23" s="638"/>
      <c r="BO23" s="639">
        <v>7.7</v>
      </c>
      <c r="BP23" s="639"/>
      <c r="BQ23" s="639"/>
      <c r="BR23" s="639"/>
      <c r="BS23" s="640" t="s">
        <v>130</v>
      </c>
      <c r="BT23" s="640"/>
      <c r="BU23" s="640"/>
      <c r="BV23" s="640"/>
      <c r="BW23" s="640"/>
      <c r="BX23" s="640"/>
      <c r="BY23" s="640"/>
      <c r="BZ23" s="640"/>
      <c r="CA23" s="640"/>
      <c r="CB23" s="644"/>
      <c r="CD23" s="618" t="s">
        <v>222</v>
      </c>
      <c r="CE23" s="619"/>
      <c r="CF23" s="619"/>
      <c r="CG23" s="619"/>
      <c r="CH23" s="619"/>
      <c r="CI23" s="619"/>
      <c r="CJ23" s="619"/>
      <c r="CK23" s="619"/>
      <c r="CL23" s="619"/>
      <c r="CM23" s="619"/>
      <c r="CN23" s="619"/>
      <c r="CO23" s="619"/>
      <c r="CP23" s="619"/>
      <c r="CQ23" s="620"/>
      <c r="CR23" s="618" t="s">
        <v>284</v>
      </c>
      <c r="CS23" s="619"/>
      <c r="CT23" s="619"/>
      <c r="CU23" s="619"/>
      <c r="CV23" s="619"/>
      <c r="CW23" s="619"/>
      <c r="CX23" s="619"/>
      <c r="CY23" s="620"/>
      <c r="CZ23" s="618" t="s">
        <v>285</v>
      </c>
      <c r="DA23" s="619"/>
      <c r="DB23" s="619"/>
      <c r="DC23" s="620"/>
      <c r="DD23" s="618" t="s">
        <v>286</v>
      </c>
      <c r="DE23" s="619"/>
      <c r="DF23" s="619"/>
      <c r="DG23" s="619"/>
      <c r="DH23" s="619"/>
      <c r="DI23" s="619"/>
      <c r="DJ23" s="619"/>
      <c r="DK23" s="620"/>
      <c r="DL23" s="663" t="s">
        <v>287</v>
      </c>
      <c r="DM23" s="664"/>
      <c r="DN23" s="664"/>
      <c r="DO23" s="664"/>
      <c r="DP23" s="664"/>
      <c r="DQ23" s="664"/>
      <c r="DR23" s="664"/>
      <c r="DS23" s="664"/>
      <c r="DT23" s="664"/>
      <c r="DU23" s="664"/>
      <c r="DV23" s="665"/>
      <c r="DW23" s="618" t="s">
        <v>288</v>
      </c>
      <c r="DX23" s="619"/>
      <c r="DY23" s="619"/>
      <c r="DZ23" s="619"/>
      <c r="EA23" s="619"/>
      <c r="EB23" s="619"/>
      <c r="EC23" s="620"/>
    </row>
    <row r="24" spans="2:133" ht="11.25" customHeight="1" x14ac:dyDescent="0.2">
      <c r="B24" s="633" t="s">
        <v>289</v>
      </c>
      <c r="C24" s="634"/>
      <c r="D24" s="634"/>
      <c r="E24" s="634"/>
      <c r="F24" s="634"/>
      <c r="G24" s="634"/>
      <c r="H24" s="634"/>
      <c r="I24" s="634"/>
      <c r="J24" s="634"/>
      <c r="K24" s="634"/>
      <c r="L24" s="634"/>
      <c r="M24" s="634"/>
      <c r="N24" s="634"/>
      <c r="O24" s="634"/>
      <c r="P24" s="634"/>
      <c r="Q24" s="635"/>
      <c r="R24" s="636">
        <v>34</v>
      </c>
      <c r="S24" s="637"/>
      <c r="T24" s="637"/>
      <c r="U24" s="637"/>
      <c r="V24" s="637"/>
      <c r="W24" s="637"/>
      <c r="X24" s="637"/>
      <c r="Y24" s="638"/>
      <c r="Z24" s="639">
        <v>0</v>
      </c>
      <c r="AA24" s="639"/>
      <c r="AB24" s="639"/>
      <c r="AC24" s="639"/>
      <c r="AD24" s="640" t="s">
        <v>130</v>
      </c>
      <c r="AE24" s="640"/>
      <c r="AF24" s="640"/>
      <c r="AG24" s="640"/>
      <c r="AH24" s="640"/>
      <c r="AI24" s="640"/>
      <c r="AJ24" s="640"/>
      <c r="AK24" s="640"/>
      <c r="AL24" s="641" t="s">
        <v>130</v>
      </c>
      <c r="AM24" s="642"/>
      <c r="AN24" s="642"/>
      <c r="AO24" s="643"/>
      <c r="AP24" s="633" t="s">
        <v>290</v>
      </c>
      <c r="AQ24" s="652"/>
      <c r="AR24" s="652"/>
      <c r="AS24" s="652"/>
      <c r="AT24" s="652"/>
      <c r="AU24" s="652"/>
      <c r="AV24" s="652"/>
      <c r="AW24" s="652"/>
      <c r="AX24" s="652"/>
      <c r="AY24" s="652"/>
      <c r="AZ24" s="652"/>
      <c r="BA24" s="652"/>
      <c r="BB24" s="652"/>
      <c r="BC24" s="652"/>
      <c r="BD24" s="652"/>
      <c r="BE24" s="652"/>
      <c r="BF24" s="653"/>
      <c r="BG24" s="636" t="s">
        <v>130</v>
      </c>
      <c r="BH24" s="637"/>
      <c r="BI24" s="637"/>
      <c r="BJ24" s="637"/>
      <c r="BK24" s="637"/>
      <c r="BL24" s="637"/>
      <c r="BM24" s="637"/>
      <c r="BN24" s="638"/>
      <c r="BO24" s="639" t="s">
        <v>131</v>
      </c>
      <c r="BP24" s="639"/>
      <c r="BQ24" s="639"/>
      <c r="BR24" s="639"/>
      <c r="BS24" s="640" t="s">
        <v>130</v>
      </c>
      <c r="BT24" s="640"/>
      <c r="BU24" s="640"/>
      <c r="BV24" s="640"/>
      <c r="BW24" s="640"/>
      <c r="BX24" s="640"/>
      <c r="BY24" s="640"/>
      <c r="BZ24" s="640"/>
      <c r="CA24" s="640"/>
      <c r="CB24" s="644"/>
      <c r="CD24" s="622" t="s">
        <v>291</v>
      </c>
      <c r="CE24" s="623"/>
      <c r="CF24" s="623"/>
      <c r="CG24" s="623"/>
      <c r="CH24" s="623"/>
      <c r="CI24" s="623"/>
      <c r="CJ24" s="623"/>
      <c r="CK24" s="623"/>
      <c r="CL24" s="623"/>
      <c r="CM24" s="623"/>
      <c r="CN24" s="623"/>
      <c r="CO24" s="623"/>
      <c r="CP24" s="623"/>
      <c r="CQ24" s="624"/>
      <c r="CR24" s="625">
        <v>41899384</v>
      </c>
      <c r="CS24" s="626"/>
      <c r="CT24" s="626"/>
      <c r="CU24" s="626"/>
      <c r="CV24" s="626"/>
      <c r="CW24" s="626"/>
      <c r="CX24" s="626"/>
      <c r="CY24" s="627"/>
      <c r="CZ24" s="630">
        <v>44.9</v>
      </c>
      <c r="DA24" s="631"/>
      <c r="DB24" s="631"/>
      <c r="DC24" s="647"/>
      <c r="DD24" s="671">
        <v>19151320</v>
      </c>
      <c r="DE24" s="626"/>
      <c r="DF24" s="626"/>
      <c r="DG24" s="626"/>
      <c r="DH24" s="626"/>
      <c r="DI24" s="626"/>
      <c r="DJ24" s="626"/>
      <c r="DK24" s="627"/>
      <c r="DL24" s="671">
        <v>18600112</v>
      </c>
      <c r="DM24" s="626"/>
      <c r="DN24" s="626"/>
      <c r="DO24" s="626"/>
      <c r="DP24" s="626"/>
      <c r="DQ24" s="626"/>
      <c r="DR24" s="626"/>
      <c r="DS24" s="626"/>
      <c r="DT24" s="626"/>
      <c r="DU24" s="626"/>
      <c r="DV24" s="627"/>
      <c r="DW24" s="630">
        <v>40.6</v>
      </c>
      <c r="DX24" s="631"/>
      <c r="DY24" s="631"/>
      <c r="DZ24" s="631"/>
      <c r="EA24" s="631"/>
      <c r="EB24" s="631"/>
      <c r="EC24" s="632"/>
    </row>
    <row r="25" spans="2:133" ht="11.25" customHeight="1" x14ac:dyDescent="0.2">
      <c r="B25" s="633" t="s">
        <v>292</v>
      </c>
      <c r="C25" s="634"/>
      <c r="D25" s="634"/>
      <c r="E25" s="634"/>
      <c r="F25" s="634"/>
      <c r="G25" s="634"/>
      <c r="H25" s="634"/>
      <c r="I25" s="634"/>
      <c r="J25" s="634"/>
      <c r="K25" s="634"/>
      <c r="L25" s="634"/>
      <c r="M25" s="634"/>
      <c r="N25" s="634"/>
      <c r="O25" s="634"/>
      <c r="P25" s="634"/>
      <c r="Q25" s="635"/>
      <c r="R25" s="636">
        <v>48587494</v>
      </c>
      <c r="S25" s="637"/>
      <c r="T25" s="637"/>
      <c r="U25" s="637"/>
      <c r="V25" s="637"/>
      <c r="W25" s="637"/>
      <c r="X25" s="637"/>
      <c r="Y25" s="638"/>
      <c r="Z25" s="639">
        <v>48.7</v>
      </c>
      <c r="AA25" s="639"/>
      <c r="AB25" s="639"/>
      <c r="AC25" s="639"/>
      <c r="AD25" s="640">
        <v>45368423</v>
      </c>
      <c r="AE25" s="640"/>
      <c r="AF25" s="640"/>
      <c r="AG25" s="640"/>
      <c r="AH25" s="640"/>
      <c r="AI25" s="640"/>
      <c r="AJ25" s="640"/>
      <c r="AK25" s="640"/>
      <c r="AL25" s="641">
        <v>99.1</v>
      </c>
      <c r="AM25" s="642"/>
      <c r="AN25" s="642"/>
      <c r="AO25" s="643"/>
      <c r="AP25" s="633" t="s">
        <v>293</v>
      </c>
      <c r="AQ25" s="652"/>
      <c r="AR25" s="652"/>
      <c r="AS25" s="652"/>
      <c r="AT25" s="652"/>
      <c r="AU25" s="652"/>
      <c r="AV25" s="652"/>
      <c r="AW25" s="652"/>
      <c r="AX25" s="652"/>
      <c r="AY25" s="652"/>
      <c r="AZ25" s="652"/>
      <c r="BA25" s="652"/>
      <c r="BB25" s="652"/>
      <c r="BC25" s="652"/>
      <c r="BD25" s="652"/>
      <c r="BE25" s="652"/>
      <c r="BF25" s="653"/>
      <c r="BG25" s="636" t="s">
        <v>131</v>
      </c>
      <c r="BH25" s="637"/>
      <c r="BI25" s="637"/>
      <c r="BJ25" s="637"/>
      <c r="BK25" s="637"/>
      <c r="BL25" s="637"/>
      <c r="BM25" s="637"/>
      <c r="BN25" s="638"/>
      <c r="BO25" s="639" t="s">
        <v>130</v>
      </c>
      <c r="BP25" s="639"/>
      <c r="BQ25" s="639"/>
      <c r="BR25" s="639"/>
      <c r="BS25" s="640" t="s">
        <v>130</v>
      </c>
      <c r="BT25" s="640"/>
      <c r="BU25" s="640"/>
      <c r="BV25" s="640"/>
      <c r="BW25" s="640"/>
      <c r="BX25" s="640"/>
      <c r="BY25" s="640"/>
      <c r="BZ25" s="640"/>
      <c r="CA25" s="640"/>
      <c r="CB25" s="644"/>
      <c r="CD25" s="633" t="s">
        <v>294</v>
      </c>
      <c r="CE25" s="634"/>
      <c r="CF25" s="634"/>
      <c r="CG25" s="634"/>
      <c r="CH25" s="634"/>
      <c r="CI25" s="634"/>
      <c r="CJ25" s="634"/>
      <c r="CK25" s="634"/>
      <c r="CL25" s="634"/>
      <c r="CM25" s="634"/>
      <c r="CN25" s="634"/>
      <c r="CO25" s="634"/>
      <c r="CP25" s="634"/>
      <c r="CQ25" s="635"/>
      <c r="CR25" s="636">
        <v>10860443</v>
      </c>
      <c r="CS25" s="668"/>
      <c r="CT25" s="668"/>
      <c r="CU25" s="668"/>
      <c r="CV25" s="668"/>
      <c r="CW25" s="668"/>
      <c r="CX25" s="668"/>
      <c r="CY25" s="669"/>
      <c r="CZ25" s="641">
        <v>11.6</v>
      </c>
      <c r="DA25" s="666"/>
      <c r="DB25" s="666"/>
      <c r="DC25" s="670"/>
      <c r="DD25" s="645">
        <v>9589232</v>
      </c>
      <c r="DE25" s="668"/>
      <c r="DF25" s="668"/>
      <c r="DG25" s="668"/>
      <c r="DH25" s="668"/>
      <c r="DI25" s="668"/>
      <c r="DJ25" s="668"/>
      <c r="DK25" s="669"/>
      <c r="DL25" s="645">
        <v>9046696</v>
      </c>
      <c r="DM25" s="668"/>
      <c r="DN25" s="668"/>
      <c r="DO25" s="668"/>
      <c r="DP25" s="668"/>
      <c r="DQ25" s="668"/>
      <c r="DR25" s="668"/>
      <c r="DS25" s="668"/>
      <c r="DT25" s="668"/>
      <c r="DU25" s="668"/>
      <c r="DV25" s="669"/>
      <c r="DW25" s="641">
        <v>19.8</v>
      </c>
      <c r="DX25" s="666"/>
      <c r="DY25" s="666"/>
      <c r="DZ25" s="666"/>
      <c r="EA25" s="666"/>
      <c r="EB25" s="666"/>
      <c r="EC25" s="667"/>
    </row>
    <row r="26" spans="2:133" ht="11.25" customHeight="1" x14ac:dyDescent="0.2">
      <c r="B26" s="633" t="s">
        <v>295</v>
      </c>
      <c r="C26" s="634"/>
      <c r="D26" s="634"/>
      <c r="E26" s="634"/>
      <c r="F26" s="634"/>
      <c r="G26" s="634"/>
      <c r="H26" s="634"/>
      <c r="I26" s="634"/>
      <c r="J26" s="634"/>
      <c r="K26" s="634"/>
      <c r="L26" s="634"/>
      <c r="M26" s="634"/>
      <c r="N26" s="634"/>
      <c r="O26" s="634"/>
      <c r="P26" s="634"/>
      <c r="Q26" s="635"/>
      <c r="R26" s="636">
        <v>20288</v>
      </c>
      <c r="S26" s="637"/>
      <c r="T26" s="637"/>
      <c r="U26" s="637"/>
      <c r="V26" s="637"/>
      <c r="W26" s="637"/>
      <c r="X26" s="637"/>
      <c r="Y26" s="638"/>
      <c r="Z26" s="639">
        <v>0</v>
      </c>
      <c r="AA26" s="639"/>
      <c r="AB26" s="639"/>
      <c r="AC26" s="639"/>
      <c r="AD26" s="640">
        <v>20288</v>
      </c>
      <c r="AE26" s="640"/>
      <c r="AF26" s="640"/>
      <c r="AG26" s="640"/>
      <c r="AH26" s="640"/>
      <c r="AI26" s="640"/>
      <c r="AJ26" s="640"/>
      <c r="AK26" s="640"/>
      <c r="AL26" s="641">
        <v>0</v>
      </c>
      <c r="AM26" s="642"/>
      <c r="AN26" s="642"/>
      <c r="AO26" s="643"/>
      <c r="AP26" s="633" t="s">
        <v>296</v>
      </c>
      <c r="AQ26" s="652"/>
      <c r="AR26" s="652"/>
      <c r="AS26" s="652"/>
      <c r="AT26" s="652"/>
      <c r="AU26" s="652"/>
      <c r="AV26" s="652"/>
      <c r="AW26" s="652"/>
      <c r="AX26" s="652"/>
      <c r="AY26" s="652"/>
      <c r="AZ26" s="652"/>
      <c r="BA26" s="652"/>
      <c r="BB26" s="652"/>
      <c r="BC26" s="652"/>
      <c r="BD26" s="652"/>
      <c r="BE26" s="652"/>
      <c r="BF26" s="653"/>
      <c r="BG26" s="636" t="s">
        <v>130</v>
      </c>
      <c r="BH26" s="637"/>
      <c r="BI26" s="637"/>
      <c r="BJ26" s="637"/>
      <c r="BK26" s="637"/>
      <c r="BL26" s="637"/>
      <c r="BM26" s="637"/>
      <c r="BN26" s="638"/>
      <c r="BO26" s="639" t="s">
        <v>130</v>
      </c>
      <c r="BP26" s="639"/>
      <c r="BQ26" s="639"/>
      <c r="BR26" s="639"/>
      <c r="BS26" s="640" t="s">
        <v>130</v>
      </c>
      <c r="BT26" s="640"/>
      <c r="BU26" s="640"/>
      <c r="BV26" s="640"/>
      <c r="BW26" s="640"/>
      <c r="BX26" s="640"/>
      <c r="BY26" s="640"/>
      <c r="BZ26" s="640"/>
      <c r="CA26" s="640"/>
      <c r="CB26" s="644"/>
      <c r="CD26" s="633" t="s">
        <v>297</v>
      </c>
      <c r="CE26" s="634"/>
      <c r="CF26" s="634"/>
      <c r="CG26" s="634"/>
      <c r="CH26" s="634"/>
      <c r="CI26" s="634"/>
      <c r="CJ26" s="634"/>
      <c r="CK26" s="634"/>
      <c r="CL26" s="634"/>
      <c r="CM26" s="634"/>
      <c r="CN26" s="634"/>
      <c r="CO26" s="634"/>
      <c r="CP26" s="634"/>
      <c r="CQ26" s="635"/>
      <c r="CR26" s="636">
        <v>6160056</v>
      </c>
      <c r="CS26" s="637"/>
      <c r="CT26" s="637"/>
      <c r="CU26" s="637"/>
      <c r="CV26" s="637"/>
      <c r="CW26" s="637"/>
      <c r="CX26" s="637"/>
      <c r="CY26" s="638"/>
      <c r="CZ26" s="641">
        <v>6.6</v>
      </c>
      <c r="DA26" s="666"/>
      <c r="DB26" s="666"/>
      <c r="DC26" s="670"/>
      <c r="DD26" s="645">
        <v>5604117</v>
      </c>
      <c r="DE26" s="637"/>
      <c r="DF26" s="637"/>
      <c r="DG26" s="637"/>
      <c r="DH26" s="637"/>
      <c r="DI26" s="637"/>
      <c r="DJ26" s="637"/>
      <c r="DK26" s="638"/>
      <c r="DL26" s="645" t="s">
        <v>131</v>
      </c>
      <c r="DM26" s="637"/>
      <c r="DN26" s="637"/>
      <c r="DO26" s="637"/>
      <c r="DP26" s="637"/>
      <c r="DQ26" s="637"/>
      <c r="DR26" s="637"/>
      <c r="DS26" s="637"/>
      <c r="DT26" s="637"/>
      <c r="DU26" s="637"/>
      <c r="DV26" s="638"/>
      <c r="DW26" s="641" t="s">
        <v>131</v>
      </c>
      <c r="DX26" s="666"/>
      <c r="DY26" s="666"/>
      <c r="DZ26" s="666"/>
      <c r="EA26" s="666"/>
      <c r="EB26" s="666"/>
      <c r="EC26" s="667"/>
    </row>
    <row r="27" spans="2:133" ht="11.25" customHeight="1" x14ac:dyDescent="0.2">
      <c r="B27" s="633" t="s">
        <v>298</v>
      </c>
      <c r="C27" s="634"/>
      <c r="D27" s="634"/>
      <c r="E27" s="634"/>
      <c r="F27" s="634"/>
      <c r="G27" s="634"/>
      <c r="H27" s="634"/>
      <c r="I27" s="634"/>
      <c r="J27" s="634"/>
      <c r="K27" s="634"/>
      <c r="L27" s="634"/>
      <c r="M27" s="634"/>
      <c r="N27" s="634"/>
      <c r="O27" s="634"/>
      <c r="P27" s="634"/>
      <c r="Q27" s="635"/>
      <c r="R27" s="636">
        <v>270289</v>
      </c>
      <c r="S27" s="637"/>
      <c r="T27" s="637"/>
      <c r="U27" s="637"/>
      <c r="V27" s="637"/>
      <c r="W27" s="637"/>
      <c r="X27" s="637"/>
      <c r="Y27" s="638"/>
      <c r="Z27" s="639">
        <v>0.3</v>
      </c>
      <c r="AA27" s="639"/>
      <c r="AB27" s="639"/>
      <c r="AC27" s="639"/>
      <c r="AD27" s="640" t="s">
        <v>131</v>
      </c>
      <c r="AE27" s="640"/>
      <c r="AF27" s="640"/>
      <c r="AG27" s="640"/>
      <c r="AH27" s="640"/>
      <c r="AI27" s="640"/>
      <c r="AJ27" s="640"/>
      <c r="AK27" s="640"/>
      <c r="AL27" s="641" t="s">
        <v>250</v>
      </c>
      <c r="AM27" s="642"/>
      <c r="AN27" s="642"/>
      <c r="AO27" s="643"/>
      <c r="AP27" s="633" t="s">
        <v>299</v>
      </c>
      <c r="AQ27" s="634"/>
      <c r="AR27" s="634"/>
      <c r="AS27" s="634"/>
      <c r="AT27" s="634"/>
      <c r="AU27" s="634"/>
      <c r="AV27" s="634"/>
      <c r="AW27" s="634"/>
      <c r="AX27" s="634"/>
      <c r="AY27" s="634"/>
      <c r="AZ27" s="634"/>
      <c r="BA27" s="634"/>
      <c r="BB27" s="634"/>
      <c r="BC27" s="634"/>
      <c r="BD27" s="634"/>
      <c r="BE27" s="634"/>
      <c r="BF27" s="635"/>
      <c r="BG27" s="636">
        <v>41580955</v>
      </c>
      <c r="BH27" s="637"/>
      <c r="BI27" s="637"/>
      <c r="BJ27" s="637"/>
      <c r="BK27" s="637"/>
      <c r="BL27" s="637"/>
      <c r="BM27" s="637"/>
      <c r="BN27" s="638"/>
      <c r="BO27" s="639">
        <v>100</v>
      </c>
      <c r="BP27" s="639"/>
      <c r="BQ27" s="639"/>
      <c r="BR27" s="639"/>
      <c r="BS27" s="640">
        <v>607315</v>
      </c>
      <c r="BT27" s="640"/>
      <c r="BU27" s="640"/>
      <c r="BV27" s="640"/>
      <c r="BW27" s="640"/>
      <c r="BX27" s="640"/>
      <c r="BY27" s="640"/>
      <c r="BZ27" s="640"/>
      <c r="CA27" s="640"/>
      <c r="CB27" s="644"/>
      <c r="CD27" s="633" t="s">
        <v>300</v>
      </c>
      <c r="CE27" s="634"/>
      <c r="CF27" s="634"/>
      <c r="CG27" s="634"/>
      <c r="CH27" s="634"/>
      <c r="CI27" s="634"/>
      <c r="CJ27" s="634"/>
      <c r="CK27" s="634"/>
      <c r="CL27" s="634"/>
      <c r="CM27" s="634"/>
      <c r="CN27" s="634"/>
      <c r="CO27" s="634"/>
      <c r="CP27" s="634"/>
      <c r="CQ27" s="635"/>
      <c r="CR27" s="636">
        <v>28214328</v>
      </c>
      <c r="CS27" s="668"/>
      <c r="CT27" s="668"/>
      <c r="CU27" s="668"/>
      <c r="CV27" s="668"/>
      <c r="CW27" s="668"/>
      <c r="CX27" s="668"/>
      <c r="CY27" s="669"/>
      <c r="CZ27" s="641">
        <v>30.2</v>
      </c>
      <c r="DA27" s="666"/>
      <c r="DB27" s="666"/>
      <c r="DC27" s="670"/>
      <c r="DD27" s="645">
        <v>6773358</v>
      </c>
      <c r="DE27" s="668"/>
      <c r="DF27" s="668"/>
      <c r="DG27" s="668"/>
      <c r="DH27" s="668"/>
      <c r="DI27" s="668"/>
      <c r="DJ27" s="668"/>
      <c r="DK27" s="669"/>
      <c r="DL27" s="645">
        <v>6764686</v>
      </c>
      <c r="DM27" s="668"/>
      <c r="DN27" s="668"/>
      <c r="DO27" s="668"/>
      <c r="DP27" s="668"/>
      <c r="DQ27" s="668"/>
      <c r="DR27" s="668"/>
      <c r="DS27" s="668"/>
      <c r="DT27" s="668"/>
      <c r="DU27" s="668"/>
      <c r="DV27" s="669"/>
      <c r="DW27" s="641">
        <v>14.8</v>
      </c>
      <c r="DX27" s="666"/>
      <c r="DY27" s="666"/>
      <c r="DZ27" s="666"/>
      <c r="EA27" s="666"/>
      <c r="EB27" s="666"/>
      <c r="EC27" s="667"/>
    </row>
    <row r="28" spans="2:133" ht="11.25" customHeight="1" x14ac:dyDescent="0.2">
      <c r="B28" s="633" t="s">
        <v>301</v>
      </c>
      <c r="C28" s="634"/>
      <c r="D28" s="634"/>
      <c r="E28" s="634"/>
      <c r="F28" s="634"/>
      <c r="G28" s="634"/>
      <c r="H28" s="634"/>
      <c r="I28" s="634"/>
      <c r="J28" s="634"/>
      <c r="K28" s="634"/>
      <c r="L28" s="634"/>
      <c r="M28" s="634"/>
      <c r="N28" s="634"/>
      <c r="O28" s="634"/>
      <c r="P28" s="634"/>
      <c r="Q28" s="635"/>
      <c r="R28" s="636">
        <v>751785</v>
      </c>
      <c r="S28" s="637"/>
      <c r="T28" s="637"/>
      <c r="U28" s="637"/>
      <c r="V28" s="637"/>
      <c r="W28" s="637"/>
      <c r="X28" s="637"/>
      <c r="Y28" s="638"/>
      <c r="Z28" s="639">
        <v>0.8</v>
      </c>
      <c r="AA28" s="639"/>
      <c r="AB28" s="639"/>
      <c r="AC28" s="639"/>
      <c r="AD28" s="640">
        <v>136384</v>
      </c>
      <c r="AE28" s="640"/>
      <c r="AF28" s="640"/>
      <c r="AG28" s="640"/>
      <c r="AH28" s="640"/>
      <c r="AI28" s="640"/>
      <c r="AJ28" s="640"/>
      <c r="AK28" s="640"/>
      <c r="AL28" s="641">
        <v>0.3</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302</v>
      </c>
      <c r="CE28" s="634"/>
      <c r="CF28" s="634"/>
      <c r="CG28" s="634"/>
      <c r="CH28" s="634"/>
      <c r="CI28" s="634"/>
      <c r="CJ28" s="634"/>
      <c r="CK28" s="634"/>
      <c r="CL28" s="634"/>
      <c r="CM28" s="634"/>
      <c r="CN28" s="634"/>
      <c r="CO28" s="634"/>
      <c r="CP28" s="634"/>
      <c r="CQ28" s="635"/>
      <c r="CR28" s="636">
        <v>2824613</v>
      </c>
      <c r="CS28" s="637"/>
      <c r="CT28" s="637"/>
      <c r="CU28" s="637"/>
      <c r="CV28" s="637"/>
      <c r="CW28" s="637"/>
      <c r="CX28" s="637"/>
      <c r="CY28" s="638"/>
      <c r="CZ28" s="641">
        <v>3</v>
      </c>
      <c r="DA28" s="666"/>
      <c r="DB28" s="666"/>
      <c r="DC28" s="670"/>
      <c r="DD28" s="645">
        <v>2788730</v>
      </c>
      <c r="DE28" s="637"/>
      <c r="DF28" s="637"/>
      <c r="DG28" s="637"/>
      <c r="DH28" s="637"/>
      <c r="DI28" s="637"/>
      <c r="DJ28" s="637"/>
      <c r="DK28" s="638"/>
      <c r="DL28" s="645">
        <v>2788730</v>
      </c>
      <c r="DM28" s="637"/>
      <c r="DN28" s="637"/>
      <c r="DO28" s="637"/>
      <c r="DP28" s="637"/>
      <c r="DQ28" s="637"/>
      <c r="DR28" s="637"/>
      <c r="DS28" s="637"/>
      <c r="DT28" s="637"/>
      <c r="DU28" s="637"/>
      <c r="DV28" s="638"/>
      <c r="DW28" s="641">
        <v>6.1</v>
      </c>
      <c r="DX28" s="666"/>
      <c r="DY28" s="666"/>
      <c r="DZ28" s="666"/>
      <c r="EA28" s="666"/>
      <c r="EB28" s="666"/>
      <c r="EC28" s="667"/>
    </row>
    <row r="29" spans="2:133" ht="11.25" customHeight="1" x14ac:dyDescent="0.2">
      <c r="B29" s="633" t="s">
        <v>303</v>
      </c>
      <c r="C29" s="634"/>
      <c r="D29" s="634"/>
      <c r="E29" s="634"/>
      <c r="F29" s="634"/>
      <c r="G29" s="634"/>
      <c r="H29" s="634"/>
      <c r="I29" s="634"/>
      <c r="J29" s="634"/>
      <c r="K29" s="634"/>
      <c r="L29" s="634"/>
      <c r="M29" s="634"/>
      <c r="N29" s="634"/>
      <c r="O29" s="634"/>
      <c r="P29" s="634"/>
      <c r="Q29" s="635"/>
      <c r="R29" s="636">
        <v>628465</v>
      </c>
      <c r="S29" s="637"/>
      <c r="T29" s="637"/>
      <c r="U29" s="637"/>
      <c r="V29" s="637"/>
      <c r="W29" s="637"/>
      <c r="X29" s="637"/>
      <c r="Y29" s="638"/>
      <c r="Z29" s="639">
        <v>0.6</v>
      </c>
      <c r="AA29" s="639"/>
      <c r="AB29" s="639"/>
      <c r="AC29" s="639"/>
      <c r="AD29" s="640" t="s">
        <v>130</v>
      </c>
      <c r="AE29" s="640"/>
      <c r="AF29" s="640"/>
      <c r="AG29" s="640"/>
      <c r="AH29" s="640"/>
      <c r="AI29" s="640"/>
      <c r="AJ29" s="640"/>
      <c r="AK29" s="640"/>
      <c r="AL29" s="641" t="s">
        <v>250</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304</v>
      </c>
      <c r="CE29" s="673"/>
      <c r="CF29" s="633" t="s">
        <v>71</v>
      </c>
      <c r="CG29" s="634"/>
      <c r="CH29" s="634"/>
      <c r="CI29" s="634"/>
      <c r="CJ29" s="634"/>
      <c r="CK29" s="634"/>
      <c r="CL29" s="634"/>
      <c r="CM29" s="634"/>
      <c r="CN29" s="634"/>
      <c r="CO29" s="634"/>
      <c r="CP29" s="634"/>
      <c r="CQ29" s="635"/>
      <c r="CR29" s="636">
        <v>2824613</v>
      </c>
      <c r="CS29" s="668"/>
      <c r="CT29" s="668"/>
      <c r="CU29" s="668"/>
      <c r="CV29" s="668"/>
      <c r="CW29" s="668"/>
      <c r="CX29" s="668"/>
      <c r="CY29" s="669"/>
      <c r="CZ29" s="641">
        <v>3</v>
      </c>
      <c r="DA29" s="666"/>
      <c r="DB29" s="666"/>
      <c r="DC29" s="670"/>
      <c r="DD29" s="645">
        <v>2788730</v>
      </c>
      <c r="DE29" s="668"/>
      <c r="DF29" s="668"/>
      <c r="DG29" s="668"/>
      <c r="DH29" s="668"/>
      <c r="DI29" s="668"/>
      <c r="DJ29" s="668"/>
      <c r="DK29" s="669"/>
      <c r="DL29" s="645">
        <v>2788730</v>
      </c>
      <c r="DM29" s="668"/>
      <c r="DN29" s="668"/>
      <c r="DO29" s="668"/>
      <c r="DP29" s="668"/>
      <c r="DQ29" s="668"/>
      <c r="DR29" s="668"/>
      <c r="DS29" s="668"/>
      <c r="DT29" s="668"/>
      <c r="DU29" s="668"/>
      <c r="DV29" s="669"/>
      <c r="DW29" s="641">
        <v>6.1</v>
      </c>
      <c r="DX29" s="666"/>
      <c r="DY29" s="666"/>
      <c r="DZ29" s="666"/>
      <c r="EA29" s="666"/>
      <c r="EB29" s="666"/>
      <c r="EC29" s="667"/>
    </row>
    <row r="30" spans="2:133" ht="11.25" customHeight="1" x14ac:dyDescent="0.2">
      <c r="B30" s="633" t="s">
        <v>305</v>
      </c>
      <c r="C30" s="634"/>
      <c r="D30" s="634"/>
      <c r="E30" s="634"/>
      <c r="F30" s="634"/>
      <c r="G30" s="634"/>
      <c r="H30" s="634"/>
      <c r="I30" s="634"/>
      <c r="J30" s="634"/>
      <c r="K30" s="634"/>
      <c r="L30" s="634"/>
      <c r="M30" s="634"/>
      <c r="N30" s="634"/>
      <c r="O30" s="634"/>
      <c r="P30" s="634"/>
      <c r="Q30" s="635"/>
      <c r="R30" s="636">
        <v>22996915</v>
      </c>
      <c r="S30" s="637"/>
      <c r="T30" s="637"/>
      <c r="U30" s="637"/>
      <c r="V30" s="637"/>
      <c r="W30" s="637"/>
      <c r="X30" s="637"/>
      <c r="Y30" s="638"/>
      <c r="Z30" s="639">
        <v>23</v>
      </c>
      <c r="AA30" s="639"/>
      <c r="AB30" s="639"/>
      <c r="AC30" s="639"/>
      <c r="AD30" s="640" t="s">
        <v>250</v>
      </c>
      <c r="AE30" s="640"/>
      <c r="AF30" s="640"/>
      <c r="AG30" s="640"/>
      <c r="AH30" s="640"/>
      <c r="AI30" s="640"/>
      <c r="AJ30" s="640"/>
      <c r="AK30" s="640"/>
      <c r="AL30" s="641" t="s">
        <v>130</v>
      </c>
      <c r="AM30" s="642"/>
      <c r="AN30" s="642"/>
      <c r="AO30" s="643"/>
      <c r="AP30" s="618" t="s">
        <v>222</v>
      </c>
      <c r="AQ30" s="619"/>
      <c r="AR30" s="619"/>
      <c r="AS30" s="619"/>
      <c r="AT30" s="619"/>
      <c r="AU30" s="619"/>
      <c r="AV30" s="619"/>
      <c r="AW30" s="619"/>
      <c r="AX30" s="619"/>
      <c r="AY30" s="619"/>
      <c r="AZ30" s="619"/>
      <c r="BA30" s="619"/>
      <c r="BB30" s="619"/>
      <c r="BC30" s="619"/>
      <c r="BD30" s="619"/>
      <c r="BE30" s="619"/>
      <c r="BF30" s="620"/>
      <c r="BG30" s="618" t="s">
        <v>306</v>
      </c>
      <c r="BH30" s="678"/>
      <c r="BI30" s="678"/>
      <c r="BJ30" s="678"/>
      <c r="BK30" s="678"/>
      <c r="BL30" s="678"/>
      <c r="BM30" s="678"/>
      <c r="BN30" s="678"/>
      <c r="BO30" s="678"/>
      <c r="BP30" s="678"/>
      <c r="BQ30" s="679"/>
      <c r="BR30" s="618" t="s">
        <v>307</v>
      </c>
      <c r="BS30" s="678"/>
      <c r="BT30" s="678"/>
      <c r="BU30" s="678"/>
      <c r="BV30" s="678"/>
      <c r="BW30" s="678"/>
      <c r="BX30" s="678"/>
      <c r="BY30" s="678"/>
      <c r="BZ30" s="678"/>
      <c r="CA30" s="678"/>
      <c r="CB30" s="679"/>
      <c r="CD30" s="674"/>
      <c r="CE30" s="675"/>
      <c r="CF30" s="633" t="s">
        <v>308</v>
      </c>
      <c r="CG30" s="634"/>
      <c r="CH30" s="634"/>
      <c r="CI30" s="634"/>
      <c r="CJ30" s="634"/>
      <c r="CK30" s="634"/>
      <c r="CL30" s="634"/>
      <c r="CM30" s="634"/>
      <c r="CN30" s="634"/>
      <c r="CO30" s="634"/>
      <c r="CP30" s="634"/>
      <c r="CQ30" s="635"/>
      <c r="CR30" s="636">
        <v>2734754</v>
      </c>
      <c r="CS30" s="637"/>
      <c r="CT30" s="637"/>
      <c r="CU30" s="637"/>
      <c r="CV30" s="637"/>
      <c r="CW30" s="637"/>
      <c r="CX30" s="637"/>
      <c r="CY30" s="638"/>
      <c r="CZ30" s="641">
        <v>2.9</v>
      </c>
      <c r="DA30" s="666"/>
      <c r="DB30" s="666"/>
      <c r="DC30" s="670"/>
      <c r="DD30" s="645">
        <v>2702023</v>
      </c>
      <c r="DE30" s="637"/>
      <c r="DF30" s="637"/>
      <c r="DG30" s="637"/>
      <c r="DH30" s="637"/>
      <c r="DI30" s="637"/>
      <c r="DJ30" s="637"/>
      <c r="DK30" s="638"/>
      <c r="DL30" s="645">
        <v>2702023</v>
      </c>
      <c r="DM30" s="637"/>
      <c r="DN30" s="637"/>
      <c r="DO30" s="637"/>
      <c r="DP30" s="637"/>
      <c r="DQ30" s="637"/>
      <c r="DR30" s="637"/>
      <c r="DS30" s="637"/>
      <c r="DT30" s="637"/>
      <c r="DU30" s="637"/>
      <c r="DV30" s="638"/>
      <c r="DW30" s="641">
        <v>5.9</v>
      </c>
      <c r="DX30" s="666"/>
      <c r="DY30" s="666"/>
      <c r="DZ30" s="666"/>
      <c r="EA30" s="666"/>
      <c r="EB30" s="666"/>
      <c r="EC30" s="667"/>
    </row>
    <row r="31" spans="2:133" ht="11.25" customHeight="1" x14ac:dyDescent="0.2">
      <c r="B31" s="649" t="s">
        <v>309</v>
      </c>
      <c r="C31" s="650"/>
      <c r="D31" s="650"/>
      <c r="E31" s="650"/>
      <c r="F31" s="650"/>
      <c r="G31" s="650"/>
      <c r="H31" s="650"/>
      <c r="I31" s="650"/>
      <c r="J31" s="650"/>
      <c r="K31" s="650"/>
      <c r="L31" s="650"/>
      <c r="M31" s="650"/>
      <c r="N31" s="650"/>
      <c r="O31" s="650"/>
      <c r="P31" s="650"/>
      <c r="Q31" s="651"/>
      <c r="R31" s="636">
        <v>238001</v>
      </c>
      <c r="S31" s="637"/>
      <c r="T31" s="637"/>
      <c r="U31" s="637"/>
      <c r="V31" s="637"/>
      <c r="W31" s="637"/>
      <c r="X31" s="637"/>
      <c r="Y31" s="638"/>
      <c r="Z31" s="639">
        <v>0.2</v>
      </c>
      <c r="AA31" s="639"/>
      <c r="AB31" s="639"/>
      <c r="AC31" s="639"/>
      <c r="AD31" s="640">
        <v>238001</v>
      </c>
      <c r="AE31" s="640"/>
      <c r="AF31" s="640"/>
      <c r="AG31" s="640"/>
      <c r="AH31" s="640"/>
      <c r="AI31" s="640"/>
      <c r="AJ31" s="640"/>
      <c r="AK31" s="640"/>
      <c r="AL31" s="641">
        <v>0.5</v>
      </c>
      <c r="AM31" s="642"/>
      <c r="AN31" s="642"/>
      <c r="AO31" s="643"/>
      <c r="AP31" s="682" t="s">
        <v>310</v>
      </c>
      <c r="AQ31" s="683"/>
      <c r="AR31" s="683"/>
      <c r="AS31" s="683"/>
      <c r="AT31" s="688" t="s">
        <v>311</v>
      </c>
      <c r="AU31" s="212"/>
      <c r="AV31" s="212"/>
      <c r="AW31" s="212"/>
      <c r="AX31" s="622" t="s">
        <v>188</v>
      </c>
      <c r="AY31" s="623"/>
      <c r="AZ31" s="623"/>
      <c r="BA31" s="623"/>
      <c r="BB31" s="623"/>
      <c r="BC31" s="623"/>
      <c r="BD31" s="623"/>
      <c r="BE31" s="623"/>
      <c r="BF31" s="624"/>
      <c r="BG31" s="692">
        <v>99.5</v>
      </c>
      <c r="BH31" s="680"/>
      <c r="BI31" s="680"/>
      <c r="BJ31" s="680"/>
      <c r="BK31" s="680"/>
      <c r="BL31" s="680"/>
      <c r="BM31" s="631">
        <v>98.7</v>
      </c>
      <c r="BN31" s="680"/>
      <c r="BO31" s="680"/>
      <c r="BP31" s="680"/>
      <c r="BQ31" s="681"/>
      <c r="BR31" s="692">
        <v>99.5</v>
      </c>
      <c r="BS31" s="680"/>
      <c r="BT31" s="680"/>
      <c r="BU31" s="680"/>
      <c r="BV31" s="680"/>
      <c r="BW31" s="680"/>
      <c r="BX31" s="631">
        <v>98.6</v>
      </c>
      <c r="BY31" s="680"/>
      <c r="BZ31" s="680"/>
      <c r="CA31" s="680"/>
      <c r="CB31" s="681"/>
      <c r="CD31" s="674"/>
      <c r="CE31" s="675"/>
      <c r="CF31" s="633" t="s">
        <v>312</v>
      </c>
      <c r="CG31" s="634"/>
      <c r="CH31" s="634"/>
      <c r="CI31" s="634"/>
      <c r="CJ31" s="634"/>
      <c r="CK31" s="634"/>
      <c r="CL31" s="634"/>
      <c r="CM31" s="634"/>
      <c r="CN31" s="634"/>
      <c r="CO31" s="634"/>
      <c r="CP31" s="634"/>
      <c r="CQ31" s="635"/>
      <c r="CR31" s="636">
        <v>89859</v>
      </c>
      <c r="CS31" s="668"/>
      <c r="CT31" s="668"/>
      <c r="CU31" s="668"/>
      <c r="CV31" s="668"/>
      <c r="CW31" s="668"/>
      <c r="CX31" s="668"/>
      <c r="CY31" s="669"/>
      <c r="CZ31" s="641">
        <v>0.1</v>
      </c>
      <c r="DA31" s="666"/>
      <c r="DB31" s="666"/>
      <c r="DC31" s="670"/>
      <c r="DD31" s="645">
        <v>86707</v>
      </c>
      <c r="DE31" s="668"/>
      <c r="DF31" s="668"/>
      <c r="DG31" s="668"/>
      <c r="DH31" s="668"/>
      <c r="DI31" s="668"/>
      <c r="DJ31" s="668"/>
      <c r="DK31" s="669"/>
      <c r="DL31" s="645">
        <v>86707</v>
      </c>
      <c r="DM31" s="668"/>
      <c r="DN31" s="668"/>
      <c r="DO31" s="668"/>
      <c r="DP31" s="668"/>
      <c r="DQ31" s="668"/>
      <c r="DR31" s="668"/>
      <c r="DS31" s="668"/>
      <c r="DT31" s="668"/>
      <c r="DU31" s="668"/>
      <c r="DV31" s="669"/>
      <c r="DW31" s="641">
        <v>0.2</v>
      </c>
      <c r="DX31" s="666"/>
      <c r="DY31" s="666"/>
      <c r="DZ31" s="666"/>
      <c r="EA31" s="666"/>
      <c r="EB31" s="666"/>
      <c r="EC31" s="667"/>
    </row>
    <row r="32" spans="2:133" ht="11.25" customHeight="1" x14ac:dyDescent="0.2">
      <c r="B32" s="633" t="s">
        <v>313</v>
      </c>
      <c r="C32" s="634"/>
      <c r="D32" s="634"/>
      <c r="E32" s="634"/>
      <c r="F32" s="634"/>
      <c r="G32" s="634"/>
      <c r="H32" s="634"/>
      <c r="I32" s="634"/>
      <c r="J32" s="634"/>
      <c r="K32" s="634"/>
      <c r="L32" s="634"/>
      <c r="M32" s="634"/>
      <c r="N32" s="634"/>
      <c r="O32" s="634"/>
      <c r="P32" s="634"/>
      <c r="Q32" s="635"/>
      <c r="R32" s="636">
        <v>10832668</v>
      </c>
      <c r="S32" s="637"/>
      <c r="T32" s="637"/>
      <c r="U32" s="637"/>
      <c r="V32" s="637"/>
      <c r="W32" s="637"/>
      <c r="X32" s="637"/>
      <c r="Y32" s="638"/>
      <c r="Z32" s="639">
        <v>10.9</v>
      </c>
      <c r="AA32" s="639"/>
      <c r="AB32" s="639"/>
      <c r="AC32" s="639"/>
      <c r="AD32" s="640" t="s">
        <v>250</v>
      </c>
      <c r="AE32" s="640"/>
      <c r="AF32" s="640"/>
      <c r="AG32" s="640"/>
      <c r="AH32" s="640"/>
      <c r="AI32" s="640"/>
      <c r="AJ32" s="640"/>
      <c r="AK32" s="640"/>
      <c r="AL32" s="641" t="s">
        <v>130</v>
      </c>
      <c r="AM32" s="642"/>
      <c r="AN32" s="642"/>
      <c r="AO32" s="643"/>
      <c r="AP32" s="684"/>
      <c r="AQ32" s="685"/>
      <c r="AR32" s="685"/>
      <c r="AS32" s="685"/>
      <c r="AT32" s="689"/>
      <c r="AU32" s="208" t="s">
        <v>314</v>
      </c>
      <c r="AX32" s="633" t="s">
        <v>315</v>
      </c>
      <c r="AY32" s="634"/>
      <c r="AZ32" s="634"/>
      <c r="BA32" s="634"/>
      <c r="BB32" s="634"/>
      <c r="BC32" s="634"/>
      <c r="BD32" s="634"/>
      <c r="BE32" s="634"/>
      <c r="BF32" s="635"/>
      <c r="BG32" s="693">
        <v>99.2</v>
      </c>
      <c r="BH32" s="668"/>
      <c r="BI32" s="668"/>
      <c r="BJ32" s="668"/>
      <c r="BK32" s="668"/>
      <c r="BL32" s="668"/>
      <c r="BM32" s="642">
        <v>97.9</v>
      </c>
      <c r="BN32" s="668"/>
      <c r="BO32" s="668"/>
      <c r="BP32" s="668"/>
      <c r="BQ32" s="691"/>
      <c r="BR32" s="693">
        <v>99.2</v>
      </c>
      <c r="BS32" s="668"/>
      <c r="BT32" s="668"/>
      <c r="BU32" s="668"/>
      <c r="BV32" s="668"/>
      <c r="BW32" s="668"/>
      <c r="BX32" s="642">
        <v>97.6</v>
      </c>
      <c r="BY32" s="668"/>
      <c r="BZ32" s="668"/>
      <c r="CA32" s="668"/>
      <c r="CB32" s="691"/>
      <c r="CD32" s="676"/>
      <c r="CE32" s="677"/>
      <c r="CF32" s="633" t="s">
        <v>316</v>
      </c>
      <c r="CG32" s="634"/>
      <c r="CH32" s="634"/>
      <c r="CI32" s="634"/>
      <c r="CJ32" s="634"/>
      <c r="CK32" s="634"/>
      <c r="CL32" s="634"/>
      <c r="CM32" s="634"/>
      <c r="CN32" s="634"/>
      <c r="CO32" s="634"/>
      <c r="CP32" s="634"/>
      <c r="CQ32" s="635"/>
      <c r="CR32" s="636" t="s">
        <v>131</v>
      </c>
      <c r="CS32" s="637"/>
      <c r="CT32" s="637"/>
      <c r="CU32" s="637"/>
      <c r="CV32" s="637"/>
      <c r="CW32" s="637"/>
      <c r="CX32" s="637"/>
      <c r="CY32" s="638"/>
      <c r="CZ32" s="641" t="s">
        <v>131</v>
      </c>
      <c r="DA32" s="666"/>
      <c r="DB32" s="666"/>
      <c r="DC32" s="670"/>
      <c r="DD32" s="645" t="s">
        <v>131</v>
      </c>
      <c r="DE32" s="637"/>
      <c r="DF32" s="637"/>
      <c r="DG32" s="637"/>
      <c r="DH32" s="637"/>
      <c r="DI32" s="637"/>
      <c r="DJ32" s="637"/>
      <c r="DK32" s="638"/>
      <c r="DL32" s="645" t="s">
        <v>130</v>
      </c>
      <c r="DM32" s="637"/>
      <c r="DN32" s="637"/>
      <c r="DO32" s="637"/>
      <c r="DP32" s="637"/>
      <c r="DQ32" s="637"/>
      <c r="DR32" s="637"/>
      <c r="DS32" s="637"/>
      <c r="DT32" s="637"/>
      <c r="DU32" s="637"/>
      <c r="DV32" s="638"/>
      <c r="DW32" s="641" t="s">
        <v>250</v>
      </c>
      <c r="DX32" s="666"/>
      <c r="DY32" s="666"/>
      <c r="DZ32" s="666"/>
      <c r="EA32" s="666"/>
      <c r="EB32" s="666"/>
      <c r="EC32" s="667"/>
    </row>
    <row r="33" spans="2:133" ht="11.25" customHeight="1" x14ac:dyDescent="0.2">
      <c r="B33" s="633" t="s">
        <v>317</v>
      </c>
      <c r="C33" s="634"/>
      <c r="D33" s="634"/>
      <c r="E33" s="634"/>
      <c r="F33" s="634"/>
      <c r="G33" s="634"/>
      <c r="H33" s="634"/>
      <c r="I33" s="634"/>
      <c r="J33" s="634"/>
      <c r="K33" s="634"/>
      <c r="L33" s="634"/>
      <c r="M33" s="634"/>
      <c r="N33" s="634"/>
      <c r="O33" s="634"/>
      <c r="P33" s="634"/>
      <c r="Q33" s="635"/>
      <c r="R33" s="636">
        <v>148514</v>
      </c>
      <c r="S33" s="637"/>
      <c r="T33" s="637"/>
      <c r="U33" s="637"/>
      <c r="V33" s="637"/>
      <c r="W33" s="637"/>
      <c r="X33" s="637"/>
      <c r="Y33" s="638"/>
      <c r="Z33" s="639">
        <v>0.1</v>
      </c>
      <c r="AA33" s="639"/>
      <c r="AB33" s="639"/>
      <c r="AC33" s="639"/>
      <c r="AD33" s="640">
        <v>9932</v>
      </c>
      <c r="AE33" s="640"/>
      <c r="AF33" s="640"/>
      <c r="AG33" s="640"/>
      <c r="AH33" s="640"/>
      <c r="AI33" s="640"/>
      <c r="AJ33" s="640"/>
      <c r="AK33" s="640"/>
      <c r="AL33" s="641">
        <v>0</v>
      </c>
      <c r="AM33" s="642"/>
      <c r="AN33" s="642"/>
      <c r="AO33" s="643"/>
      <c r="AP33" s="686"/>
      <c r="AQ33" s="687"/>
      <c r="AR33" s="687"/>
      <c r="AS33" s="687"/>
      <c r="AT33" s="690"/>
      <c r="AU33" s="213"/>
      <c r="AV33" s="213"/>
      <c r="AW33" s="213"/>
      <c r="AX33" s="657" t="s">
        <v>318</v>
      </c>
      <c r="AY33" s="658"/>
      <c r="AZ33" s="658"/>
      <c r="BA33" s="658"/>
      <c r="BB33" s="658"/>
      <c r="BC33" s="658"/>
      <c r="BD33" s="658"/>
      <c r="BE33" s="658"/>
      <c r="BF33" s="659"/>
      <c r="BG33" s="694">
        <v>99.7</v>
      </c>
      <c r="BH33" s="695"/>
      <c r="BI33" s="695"/>
      <c r="BJ33" s="695"/>
      <c r="BK33" s="695"/>
      <c r="BL33" s="695"/>
      <c r="BM33" s="696">
        <v>99.4</v>
      </c>
      <c r="BN33" s="695"/>
      <c r="BO33" s="695"/>
      <c r="BP33" s="695"/>
      <c r="BQ33" s="697"/>
      <c r="BR33" s="694">
        <v>99.7</v>
      </c>
      <c r="BS33" s="695"/>
      <c r="BT33" s="695"/>
      <c r="BU33" s="695"/>
      <c r="BV33" s="695"/>
      <c r="BW33" s="695"/>
      <c r="BX33" s="696">
        <v>99.4</v>
      </c>
      <c r="BY33" s="695"/>
      <c r="BZ33" s="695"/>
      <c r="CA33" s="695"/>
      <c r="CB33" s="697"/>
      <c r="CD33" s="633" t="s">
        <v>319</v>
      </c>
      <c r="CE33" s="634"/>
      <c r="CF33" s="634"/>
      <c r="CG33" s="634"/>
      <c r="CH33" s="634"/>
      <c r="CI33" s="634"/>
      <c r="CJ33" s="634"/>
      <c r="CK33" s="634"/>
      <c r="CL33" s="634"/>
      <c r="CM33" s="634"/>
      <c r="CN33" s="634"/>
      <c r="CO33" s="634"/>
      <c r="CP33" s="634"/>
      <c r="CQ33" s="635"/>
      <c r="CR33" s="636">
        <v>36986511</v>
      </c>
      <c r="CS33" s="668"/>
      <c r="CT33" s="668"/>
      <c r="CU33" s="668"/>
      <c r="CV33" s="668"/>
      <c r="CW33" s="668"/>
      <c r="CX33" s="668"/>
      <c r="CY33" s="669"/>
      <c r="CZ33" s="641">
        <v>39.6</v>
      </c>
      <c r="DA33" s="666"/>
      <c r="DB33" s="666"/>
      <c r="DC33" s="670"/>
      <c r="DD33" s="645">
        <v>29395770</v>
      </c>
      <c r="DE33" s="668"/>
      <c r="DF33" s="668"/>
      <c r="DG33" s="668"/>
      <c r="DH33" s="668"/>
      <c r="DI33" s="668"/>
      <c r="DJ33" s="668"/>
      <c r="DK33" s="669"/>
      <c r="DL33" s="645">
        <v>19013260</v>
      </c>
      <c r="DM33" s="668"/>
      <c r="DN33" s="668"/>
      <c r="DO33" s="668"/>
      <c r="DP33" s="668"/>
      <c r="DQ33" s="668"/>
      <c r="DR33" s="668"/>
      <c r="DS33" s="668"/>
      <c r="DT33" s="668"/>
      <c r="DU33" s="668"/>
      <c r="DV33" s="669"/>
      <c r="DW33" s="641">
        <v>41.5</v>
      </c>
      <c r="DX33" s="666"/>
      <c r="DY33" s="666"/>
      <c r="DZ33" s="666"/>
      <c r="EA33" s="666"/>
      <c r="EB33" s="666"/>
      <c r="EC33" s="667"/>
    </row>
    <row r="34" spans="2:133" ht="11.25" customHeight="1" x14ac:dyDescent="0.2">
      <c r="B34" s="633" t="s">
        <v>320</v>
      </c>
      <c r="C34" s="634"/>
      <c r="D34" s="634"/>
      <c r="E34" s="634"/>
      <c r="F34" s="634"/>
      <c r="G34" s="634"/>
      <c r="H34" s="634"/>
      <c r="I34" s="634"/>
      <c r="J34" s="634"/>
      <c r="K34" s="634"/>
      <c r="L34" s="634"/>
      <c r="M34" s="634"/>
      <c r="N34" s="634"/>
      <c r="O34" s="634"/>
      <c r="P34" s="634"/>
      <c r="Q34" s="635"/>
      <c r="R34" s="636">
        <v>299493</v>
      </c>
      <c r="S34" s="637"/>
      <c r="T34" s="637"/>
      <c r="U34" s="637"/>
      <c r="V34" s="637"/>
      <c r="W34" s="637"/>
      <c r="X34" s="637"/>
      <c r="Y34" s="638"/>
      <c r="Z34" s="639">
        <v>0.3</v>
      </c>
      <c r="AA34" s="639"/>
      <c r="AB34" s="639"/>
      <c r="AC34" s="639"/>
      <c r="AD34" s="640" t="s">
        <v>131</v>
      </c>
      <c r="AE34" s="640"/>
      <c r="AF34" s="640"/>
      <c r="AG34" s="640"/>
      <c r="AH34" s="640"/>
      <c r="AI34" s="640"/>
      <c r="AJ34" s="640"/>
      <c r="AK34" s="640"/>
      <c r="AL34" s="641" t="s">
        <v>131</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321</v>
      </c>
      <c r="CE34" s="634"/>
      <c r="CF34" s="634"/>
      <c r="CG34" s="634"/>
      <c r="CH34" s="634"/>
      <c r="CI34" s="634"/>
      <c r="CJ34" s="634"/>
      <c r="CK34" s="634"/>
      <c r="CL34" s="634"/>
      <c r="CM34" s="634"/>
      <c r="CN34" s="634"/>
      <c r="CO34" s="634"/>
      <c r="CP34" s="634"/>
      <c r="CQ34" s="635"/>
      <c r="CR34" s="636">
        <v>15231694</v>
      </c>
      <c r="CS34" s="637"/>
      <c r="CT34" s="637"/>
      <c r="CU34" s="637"/>
      <c r="CV34" s="637"/>
      <c r="CW34" s="637"/>
      <c r="CX34" s="637"/>
      <c r="CY34" s="638"/>
      <c r="CZ34" s="641">
        <v>16.3</v>
      </c>
      <c r="DA34" s="666"/>
      <c r="DB34" s="666"/>
      <c r="DC34" s="670"/>
      <c r="DD34" s="645">
        <v>10901819</v>
      </c>
      <c r="DE34" s="637"/>
      <c r="DF34" s="637"/>
      <c r="DG34" s="637"/>
      <c r="DH34" s="637"/>
      <c r="DI34" s="637"/>
      <c r="DJ34" s="637"/>
      <c r="DK34" s="638"/>
      <c r="DL34" s="645">
        <v>9662820</v>
      </c>
      <c r="DM34" s="637"/>
      <c r="DN34" s="637"/>
      <c r="DO34" s="637"/>
      <c r="DP34" s="637"/>
      <c r="DQ34" s="637"/>
      <c r="DR34" s="637"/>
      <c r="DS34" s="637"/>
      <c r="DT34" s="637"/>
      <c r="DU34" s="637"/>
      <c r="DV34" s="638"/>
      <c r="DW34" s="641">
        <v>21.1</v>
      </c>
      <c r="DX34" s="666"/>
      <c r="DY34" s="666"/>
      <c r="DZ34" s="666"/>
      <c r="EA34" s="666"/>
      <c r="EB34" s="666"/>
      <c r="EC34" s="667"/>
    </row>
    <row r="35" spans="2:133" ht="11.25" customHeight="1" x14ac:dyDescent="0.2">
      <c r="B35" s="633" t="s">
        <v>322</v>
      </c>
      <c r="C35" s="634"/>
      <c r="D35" s="634"/>
      <c r="E35" s="634"/>
      <c r="F35" s="634"/>
      <c r="G35" s="634"/>
      <c r="H35" s="634"/>
      <c r="I35" s="634"/>
      <c r="J35" s="634"/>
      <c r="K35" s="634"/>
      <c r="L35" s="634"/>
      <c r="M35" s="634"/>
      <c r="N35" s="634"/>
      <c r="O35" s="634"/>
      <c r="P35" s="634"/>
      <c r="Q35" s="635"/>
      <c r="R35" s="636">
        <v>917216</v>
      </c>
      <c r="S35" s="637"/>
      <c r="T35" s="637"/>
      <c r="U35" s="637"/>
      <c r="V35" s="637"/>
      <c r="W35" s="637"/>
      <c r="X35" s="637"/>
      <c r="Y35" s="638"/>
      <c r="Z35" s="639">
        <v>0.9</v>
      </c>
      <c r="AA35" s="639"/>
      <c r="AB35" s="639"/>
      <c r="AC35" s="639"/>
      <c r="AD35" s="640" t="s">
        <v>250</v>
      </c>
      <c r="AE35" s="640"/>
      <c r="AF35" s="640"/>
      <c r="AG35" s="640"/>
      <c r="AH35" s="640"/>
      <c r="AI35" s="640"/>
      <c r="AJ35" s="640"/>
      <c r="AK35" s="640"/>
      <c r="AL35" s="641" t="s">
        <v>130</v>
      </c>
      <c r="AM35" s="642"/>
      <c r="AN35" s="642"/>
      <c r="AO35" s="643"/>
      <c r="AP35" s="216"/>
      <c r="AQ35" s="618" t="s">
        <v>323</v>
      </c>
      <c r="AR35" s="619"/>
      <c r="AS35" s="619"/>
      <c r="AT35" s="619"/>
      <c r="AU35" s="619"/>
      <c r="AV35" s="619"/>
      <c r="AW35" s="619"/>
      <c r="AX35" s="619"/>
      <c r="AY35" s="619"/>
      <c r="AZ35" s="619"/>
      <c r="BA35" s="619"/>
      <c r="BB35" s="619"/>
      <c r="BC35" s="619"/>
      <c r="BD35" s="619"/>
      <c r="BE35" s="619"/>
      <c r="BF35" s="620"/>
      <c r="BG35" s="618" t="s">
        <v>324</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325</v>
      </c>
      <c r="CE35" s="634"/>
      <c r="CF35" s="634"/>
      <c r="CG35" s="634"/>
      <c r="CH35" s="634"/>
      <c r="CI35" s="634"/>
      <c r="CJ35" s="634"/>
      <c r="CK35" s="634"/>
      <c r="CL35" s="634"/>
      <c r="CM35" s="634"/>
      <c r="CN35" s="634"/>
      <c r="CO35" s="634"/>
      <c r="CP35" s="634"/>
      <c r="CQ35" s="635"/>
      <c r="CR35" s="636">
        <v>810123</v>
      </c>
      <c r="CS35" s="668"/>
      <c r="CT35" s="668"/>
      <c r="CU35" s="668"/>
      <c r="CV35" s="668"/>
      <c r="CW35" s="668"/>
      <c r="CX35" s="668"/>
      <c r="CY35" s="669"/>
      <c r="CZ35" s="641">
        <v>0.9</v>
      </c>
      <c r="DA35" s="666"/>
      <c r="DB35" s="666"/>
      <c r="DC35" s="670"/>
      <c r="DD35" s="645">
        <v>679811</v>
      </c>
      <c r="DE35" s="668"/>
      <c r="DF35" s="668"/>
      <c r="DG35" s="668"/>
      <c r="DH35" s="668"/>
      <c r="DI35" s="668"/>
      <c r="DJ35" s="668"/>
      <c r="DK35" s="669"/>
      <c r="DL35" s="645">
        <v>667161</v>
      </c>
      <c r="DM35" s="668"/>
      <c r="DN35" s="668"/>
      <c r="DO35" s="668"/>
      <c r="DP35" s="668"/>
      <c r="DQ35" s="668"/>
      <c r="DR35" s="668"/>
      <c r="DS35" s="668"/>
      <c r="DT35" s="668"/>
      <c r="DU35" s="668"/>
      <c r="DV35" s="669"/>
      <c r="DW35" s="641">
        <v>1.5</v>
      </c>
      <c r="DX35" s="666"/>
      <c r="DY35" s="666"/>
      <c r="DZ35" s="666"/>
      <c r="EA35" s="666"/>
      <c r="EB35" s="666"/>
      <c r="EC35" s="667"/>
    </row>
    <row r="36" spans="2:133" ht="11.25" customHeight="1" x14ac:dyDescent="0.2">
      <c r="B36" s="633" t="s">
        <v>326</v>
      </c>
      <c r="C36" s="634"/>
      <c r="D36" s="634"/>
      <c r="E36" s="634"/>
      <c r="F36" s="634"/>
      <c r="G36" s="634"/>
      <c r="H36" s="634"/>
      <c r="I36" s="634"/>
      <c r="J36" s="634"/>
      <c r="K36" s="634"/>
      <c r="L36" s="634"/>
      <c r="M36" s="634"/>
      <c r="N36" s="634"/>
      <c r="O36" s="634"/>
      <c r="P36" s="634"/>
      <c r="Q36" s="635"/>
      <c r="R36" s="636">
        <v>7707291</v>
      </c>
      <c r="S36" s="637"/>
      <c r="T36" s="637"/>
      <c r="U36" s="637"/>
      <c r="V36" s="637"/>
      <c r="W36" s="637"/>
      <c r="X36" s="637"/>
      <c r="Y36" s="638"/>
      <c r="Z36" s="639">
        <v>7.7</v>
      </c>
      <c r="AA36" s="639"/>
      <c r="AB36" s="639"/>
      <c r="AC36" s="639"/>
      <c r="AD36" s="640" t="s">
        <v>130</v>
      </c>
      <c r="AE36" s="640"/>
      <c r="AF36" s="640"/>
      <c r="AG36" s="640"/>
      <c r="AH36" s="640"/>
      <c r="AI36" s="640"/>
      <c r="AJ36" s="640"/>
      <c r="AK36" s="640"/>
      <c r="AL36" s="641" t="s">
        <v>131</v>
      </c>
      <c r="AM36" s="642"/>
      <c r="AN36" s="642"/>
      <c r="AO36" s="643"/>
      <c r="AP36" s="216"/>
      <c r="AQ36" s="702" t="s">
        <v>327</v>
      </c>
      <c r="AR36" s="703"/>
      <c r="AS36" s="703"/>
      <c r="AT36" s="703"/>
      <c r="AU36" s="703"/>
      <c r="AV36" s="703"/>
      <c r="AW36" s="703"/>
      <c r="AX36" s="703"/>
      <c r="AY36" s="704"/>
      <c r="AZ36" s="625">
        <v>7884999</v>
      </c>
      <c r="BA36" s="626"/>
      <c r="BB36" s="626"/>
      <c r="BC36" s="626"/>
      <c r="BD36" s="626"/>
      <c r="BE36" s="626"/>
      <c r="BF36" s="698"/>
      <c r="BG36" s="622" t="s">
        <v>328</v>
      </c>
      <c r="BH36" s="623"/>
      <c r="BI36" s="623"/>
      <c r="BJ36" s="623"/>
      <c r="BK36" s="623"/>
      <c r="BL36" s="623"/>
      <c r="BM36" s="623"/>
      <c r="BN36" s="623"/>
      <c r="BO36" s="623"/>
      <c r="BP36" s="623"/>
      <c r="BQ36" s="623"/>
      <c r="BR36" s="623"/>
      <c r="BS36" s="623"/>
      <c r="BT36" s="623"/>
      <c r="BU36" s="624"/>
      <c r="BV36" s="625">
        <v>102491</v>
      </c>
      <c r="BW36" s="626"/>
      <c r="BX36" s="626"/>
      <c r="BY36" s="626"/>
      <c r="BZ36" s="626"/>
      <c r="CA36" s="626"/>
      <c r="CB36" s="698"/>
      <c r="CD36" s="633" t="s">
        <v>329</v>
      </c>
      <c r="CE36" s="634"/>
      <c r="CF36" s="634"/>
      <c r="CG36" s="634"/>
      <c r="CH36" s="634"/>
      <c r="CI36" s="634"/>
      <c r="CJ36" s="634"/>
      <c r="CK36" s="634"/>
      <c r="CL36" s="634"/>
      <c r="CM36" s="634"/>
      <c r="CN36" s="634"/>
      <c r="CO36" s="634"/>
      <c r="CP36" s="634"/>
      <c r="CQ36" s="635"/>
      <c r="CR36" s="636">
        <v>10470576</v>
      </c>
      <c r="CS36" s="637"/>
      <c r="CT36" s="637"/>
      <c r="CU36" s="637"/>
      <c r="CV36" s="637"/>
      <c r="CW36" s="637"/>
      <c r="CX36" s="637"/>
      <c r="CY36" s="638"/>
      <c r="CZ36" s="641">
        <v>11.2</v>
      </c>
      <c r="DA36" s="666"/>
      <c r="DB36" s="666"/>
      <c r="DC36" s="670"/>
      <c r="DD36" s="645">
        <v>8471093</v>
      </c>
      <c r="DE36" s="637"/>
      <c r="DF36" s="637"/>
      <c r="DG36" s="637"/>
      <c r="DH36" s="637"/>
      <c r="DI36" s="637"/>
      <c r="DJ36" s="637"/>
      <c r="DK36" s="638"/>
      <c r="DL36" s="645">
        <v>4466333</v>
      </c>
      <c r="DM36" s="637"/>
      <c r="DN36" s="637"/>
      <c r="DO36" s="637"/>
      <c r="DP36" s="637"/>
      <c r="DQ36" s="637"/>
      <c r="DR36" s="637"/>
      <c r="DS36" s="637"/>
      <c r="DT36" s="637"/>
      <c r="DU36" s="637"/>
      <c r="DV36" s="638"/>
      <c r="DW36" s="641">
        <v>9.8000000000000007</v>
      </c>
      <c r="DX36" s="666"/>
      <c r="DY36" s="666"/>
      <c r="DZ36" s="666"/>
      <c r="EA36" s="666"/>
      <c r="EB36" s="666"/>
      <c r="EC36" s="667"/>
    </row>
    <row r="37" spans="2:133" ht="11.25" customHeight="1" x14ac:dyDescent="0.2">
      <c r="B37" s="633" t="s">
        <v>330</v>
      </c>
      <c r="C37" s="634"/>
      <c r="D37" s="634"/>
      <c r="E37" s="634"/>
      <c r="F37" s="634"/>
      <c r="G37" s="634"/>
      <c r="H37" s="634"/>
      <c r="I37" s="634"/>
      <c r="J37" s="634"/>
      <c r="K37" s="634"/>
      <c r="L37" s="634"/>
      <c r="M37" s="634"/>
      <c r="N37" s="634"/>
      <c r="O37" s="634"/>
      <c r="P37" s="634"/>
      <c r="Q37" s="635"/>
      <c r="R37" s="636">
        <v>937318</v>
      </c>
      <c r="S37" s="637"/>
      <c r="T37" s="637"/>
      <c r="U37" s="637"/>
      <c r="V37" s="637"/>
      <c r="W37" s="637"/>
      <c r="X37" s="637"/>
      <c r="Y37" s="638"/>
      <c r="Z37" s="639">
        <v>0.9</v>
      </c>
      <c r="AA37" s="639"/>
      <c r="AB37" s="639"/>
      <c r="AC37" s="639"/>
      <c r="AD37" s="640">
        <v>895</v>
      </c>
      <c r="AE37" s="640"/>
      <c r="AF37" s="640"/>
      <c r="AG37" s="640"/>
      <c r="AH37" s="640"/>
      <c r="AI37" s="640"/>
      <c r="AJ37" s="640"/>
      <c r="AK37" s="640"/>
      <c r="AL37" s="641">
        <v>0</v>
      </c>
      <c r="AM37" s="642"/>
      <c r="AN37" s="642"/>
      <c r="AO37" s="643"/>
      <c r="AQ37" s="699" t="s">
        <v>331</v>
      </c>
      <c r="AR37" s="700"/>
      <c r="AS37" s="700"/>
      <c r="AT37" s="700"/>
      <c r="AU37" s="700"/>
      <c r="AV37" s="700"/>
      <c r="AW37" s="700"/>
      <c r="AX37" s="700"/>
      <c r="AY37" s="701"/>
      <c r="AZ37" s="636">
        <v>1663356</v>
      </c>
      <c r="BA37" s="637"/>
      <c r="BB37" s="637"/>
      <c r="BC37" s="637"/>
      <c r="BD37" s="668"/>
      <c r="BE37" s="668"/>
      <c r="BF37" s="691"/>
      <c r="BG37" s="633" t="s">
        <v>332</v>
      </c>
      <c r="BH37" s="634"/>
      <c r="BI37" s="634"/>
      <c r="BJ37" s="634"/>
      <c r="BK37" s="634"/>
      <c r="BL37" s="634"/>
      <c r="BM37" s="634"/>
      <c r="BN37" s="634"/>
      <c r="BO37" s="634"/>
      <c r="BP37" s="634"/>
      <c r="BQ37" s="634"/>
      <c r="BR37" s="634"/>
      <c r="BS37" s="634"/>
      <c r="BT37" s="634"/>
      <c r="BU37" s="635"/>
      <c r="BV37" s="636">
        <v>-718275</v>
      </c>
      <c r="BW37" s="637"/>
      <c r="BX37" s="637"/>
      <c r="BY37" s="637"/>
      <c r="BZ37" s="637"/>
      <c r="CA37" s="637"/>
      <c r="CB37" s="646"/>
      <c r="CD37" s="633" t="s">
        <v>333</v>
      </c>
      <c r="CE37" s="634"/>
      <c r="CF37" s="634"/>
      <c r="CG37" s="634"/>
      <c r="CH37" s="634"/>
      <c r="CI37" s="634"/>
      <c r="CJ37" s="634"/>
      <c r="CK37" s="634"/>
      <c r="CL37" s="634"/>
      <c r="CM37" s="634"/>
      <c r="CN37" s="634"/>
      <c r="CO37" s="634"/>
      <c r="CP37" s="634"/>
      <c r="CQ37" s="635"/>
      <c r="CR37" s="636">
        <v>503976</v>
      </c>
      <c r="CS37" s="668"/>
      <c r="CT37" s="668"/>
      <c r="CU37" s="668"/>
      <c r="CV37" s="668"/>
      <c r="CW37" s="668"/>
      <c r="CX37" s="668"/>
      <c r="CY37" s="669"/>
      <c r="CZ37" s="641">
        <v>0.5</v>
      </c>
      <c r="DA37" s="666"/>
      <c r="DB37" s="666"/>
      <c r="DC37" s="670"/>
      <c r="DD37" s="645">
        <v>503976</v>
      </c>
      <c r="DE37" s="668"/>
      <c r="DF37" s="668"/>
      <c r="DG37" s="668"/>
      <c r="DH37" s="668"/>
      <c r="DI37" s="668"/>
      <c r="DJ37" s="668"/>
      <c r="DK37" s="669"/>
      <c r="DL37" s="645">
        <v>410822</v>
      </c>
      <c r="DM37" s="668"/>
      <c r="DN37" s="668"/>
      <c r="DO37" s="668"/>
      <c r="DP37" s="668"/>
      <c r="DQ37" s="668"/>
      <c r="DR37" s="668"/>
      <c r="DS37" s="668"/>
      <c r="DT37" s="668"/>
      <c r="DU37" s="668"/>
      <c r="DV37" s="669"/>
      <c r="DW37" s="641">
        <v>0.9</v>
      </c>
      <c r="DX37" s="666"/>
      <c r="DY37" s="666"/>
      <c r="DZ37" s="666"/>
      <c r="EA37" s="666"/>
      <c r="EB37" s="666"/>
      <c r="EC37" s="667"/>
    </row>
    <row r="38" spans="2:133" ht="11.25" customHeight="1" x14ac:dyDescent="0.2">
      <c r="B38" s="633" t="s">
        <v>334</v>
      </c>
      <c r="C38" s="634"/>
      <c r="D38" s="634"/>
      <c r="E38" s="634"/>
      <c r="F38" s="634"/>
      <c r="G38" s="634"/>
      <c r="H38" s="634"/>
      <c r="I38" s="634"/>
      <c r="J38" s="634"/>
      <c r="K38" s="634"/>
      <c r="L38" s="634"/>
      <c r="M38" s="634"/>
      <c r="N38" s="634"/>
      <c r="O38" s="634"/>
      <c r="P38" s="634"/>
      <c r="Q38" s="635"/>
      <c r="R38" s="636">
        <v>5486300</v>
      </c>
      <c r="S38" s="637"/>
      <c r="T38" s="637"/>
      <c r="U38" s="637"/>
      <c r="V38" s="637"/>
      <c r="W38" s="637"/>
      <c r="X38" s="637"/>
      <c r="Y38" s="638"/>
      <c r="Z38" s="639">
        <v>5.5</v>
      </c>
      <c r="AA38" s="639"/>
      <c r="AB38" s="639"/>
      <c r="AC38" s="639"/>
      <c r="AD38" s="640" t="s">
        <v>131</v>
      </c>
      <c r="AE38" s="640"/>
      <c r="AF38" s="640"/>
      <c r="AG38" s="640"/>
      <c r="AH38" s="640"/>
      <c r="AI38" s="640"/>
      <c r="AJ38" s="640"/>
      <c r="AK38" s="640"/>
      <c r="AL38" s="641" t="s">
        <v>130</v>
      </c>
      <c r="AM38" s="642"/>
      <c r="AN38" s="642"/>
      <c r="AO38" s="643"/>
      <c r="AQ38" s="699" t="s">
        <v>335</v>
      </c>
      <c r="AR38" s="700"/>
      <c r="AS38" s="700"/>
      <c r="AT38" s="700"/>
      <c r="AU38" s="700"/>
      <c r="AV38" s="700"/>
      <c r="AW38" s="700"/>
      <c r="AX38" s="700"/>
      <c r="AY38" s="701"/>
      <c r="AZ38" s="636" t="s">
        <v>130</v>
      </c>
      <c r="BA38" s="637"/>
      <c r="BB38" s="637"/>
      <c r="BC38" s="637"/>
      <c r="BD38" s="668"/>
      <c r="BE38" s="668"/>
      <c r="BF38" s="691"/>
      <c r="BG38" s="633" t="s">
        <v>336</v>
      </c>
      <c r="BH38" s="634"/>
      <c r="BI38" s="634"/>
      <c r="BJ38" s="634"/>
      <c r="BK38" s="634"/>
      <c r="BL38" s="634"/>
      <c r="BM38" s="634"/>
      <c r="BN38" s="634"/>
      <c r="BO38" s="634"/>
      <c r="BP38" s="634"/>
      <c r="BQ38" s="634"/>
      <c r="BR38" s="634"/>
      <c r="BS38" s="634"/>
      <c r="BT38" s="634"/>
      <c r="BU38" s="635"/>
      <c r="BV38" s="636">
        <v>24730</v>
      </c>
      <c r="BW38" s="637"/>
      <c r="BX38" s="637"/>
      <c r="BY38" s="637"/>
      <c r="BZ38" s="637"/>
      <c r="CA38" s="637"/>
      <c r="CB38" s="646"/>
      <c r="CD38" s="633" t="s">
        <v>337</v>
      </c>
      <c r="CE38" s="634"/>
      <c r="CF38" s="634"/>
      <c r="CG38" s="634"/>
      <c r="CH38" s="634"/>
      <c r="CI38" s="634"/>
      <c r="CJ38" s="634"/>
      <c r="CK38" s="634"/>
      <c r="CL38" s="634"/>
      <c r="CM38" s="634"/>
      <c r="CN38" s="634"/>
      <c r="CO38" s="634"/>
      <c r="CP38" s="634"/>
      <c r="CQ38" s="635"/>
      <c r="CR38" s="636">
        <v>6221643</v>
      </c>
      <c r="CS38" s="637"/>
      <c r="CT38" s="637"/>
      <c r="CU38" s="637"/>
      <c r="CV38" s="637"/>
      <c r="CW38" s="637"/>
      <c r="CX38" s="637"/>
      <c r="CY38" s="638"/>
      <c r="CZ38" s="641">
        <v>6.7</v>
      </c>
      <c r="DA38" s="666"/>
      <c r="DB38" s="666"/>
      <c r="DC38" s="670"/>
      <c r="DD38" s="645">
        <v>5195816</v>
      </c>
      <c r="DE38" s="637"/>
      <c r="DF38" s="637"/>
      <c r="DG38" s="637"/>
      <c r="DH38" s="637"/>
      <c r="DI38" s="637"/>
      <c r="DJ38" s="637"/>
      <c r="DK38" s="638"/>
      <c r="DL38" s="645">
        <v>4216946</v>
      </c>
      <c r="DM38" s="637"/>
      <c r="DN38" s="637"/>
      <c r="DO38" s="637"/>
      <c r="DP38" s="637"/>
      <c r="DQ38" s="637"/>
      <c r="DR38" s="637"/>
      <c r="DS38" s="637"/>
      <c r="DT38" s="637"/>
      <c r="DU38" s="637"/>
      <c r="DV38" s="638"/>
      <c r="DW38" s="641">
        <v>9.1999999999999993</v>
      </c>
      <c r="DX38" s="666"/>
      <c r="DY38" s="666"/>
      <c r="DZ38" s="666"/>
      <c r="EA38" s="666"/>
      <c r="EB38" s="666"/>
      <c r="EC38" s="667"/>
    </row>
    <row r="39" spans="2:133" ht="11.25" customHeight="1" x14ac:dyDescent="0.2">
      <c r="B39" s="633" t="s">
        <v>338</v>
      </c>
      <c r="C39" s="634"/>
      <c r="D39" s="634"/>
      <c r="E39" s="634"/>
      <c r="F39" s="634"/>
      <c r="G39" s="634"/>
      <c r="H39" s="634"/>
      <c r="I39" s="634"/>
      <c r="J39" s="634"/>
      <c r="K39" s="634"/>
      <c r="L39" s="634"/>
      <c r="M39" s="634"/>
      <c r="N39" s="634"/>
      <c r="O39" s="634"/>
      <c r="P39" s="634"/>
      <c r="Q39" s="635"/>
      <c r="R39" s="636" t="s">
        <v>130</v>
      </c>
      <c r="S39" s="637"/>
      <c r="T39" s="637"/>
      <c r="U39" s="637"/>
      <c r="V39" s="637"/>
      <c r="W39" s="637"/>
      <c r="X39" s="637"/>
      <c r="Y39" s="638"/>
      <c r="Z39" s="639" t="s">
        <v>250</v>
      </c>
      <c r="AA39" s="639"/>
      <c r="AB39" s="639"/>
      <c r="AC39" s="639"/>
      <c r="AD39" s="640" t="s">
        <v>130</v>
      </c>
      <c r="AE39" s="640"/>
      <c r="AF39" s="640"/>
      <c r="AG39" s="640"/>
      <c r="AH39" s="640"/>
      <c r="AI39" s="640"/>
      <c r="AJ39" s="640"/>
      <c r="AK39" s="640"/>
      <c r="AL39" s="641" t="s">
        <v>250</v>
      </c>
      <c r="AM39" s="642"/>
      <c r="AN39" s="642"/>
      <c r="AO39" s="643"/>
      <c r="AQ39" s="699" t="s">
        <v>339</v>
      </c>
      <c r="AR39" s="700"/>
      <c r="AS39" s="700"/>
      <c r="AT39" s="700"/>
      <c r="AU39" s="700"/>
      <c r="AV39" s="700"/>
      <c r="AW39" s="700"/>
      <c r="AX39" s="700"/>
      <c r="AY39" s="701"/>
      <c r="AZ39" s="636" t="s">
        <v>131</v>
      </c>
      <c r="BA39" s="637"/>
      <c r="BB39" s="637"/>
      <c r="BC39" s="637"/>
      <c r="BD39" s="668"/>
      <c r="BE39" s="668"/>
      <c r="BF39" s="691"/>
      <c r="BG39" s="633" t="s">
        <v>340</v>
      </c>
      <c r="BH39" s="634"/>
      <c r="BI39" s="634"/>
      <c r="BJ39" s="634"/>
      <c r="BK39" s="634"/>
      <c r="BL39" s="634"/>
      <c r="BM39" s="634"/>
      <c r="BN39" s="634"/>
      <c r="BO39" s="634"/>
      <c r="BP39" s="634"/>
      <c r="BQ39" s="634"/>
      <c r="BR39" s="634"/>
      <c r="BS39" s="634"/>
      <c r="BT39" s="634"/>
      <c r="BU39" s="635"/>
      <c r="BV39" s="636">
        <v>34841</v>
      </c>
      <c r="BW39" s="637"/>
      <c r="BX39" s="637"/>
      <c r="BY39" s="637"/>
      <c r="BZ39" s="637"/>
      <c r="CA39" s="637"/>
      <c r="CB39" s="646"/>
      <c r="CD39" s="633" t="s">
        <v>341</v>
      </c>
      <c r="CE39" s="634"/>
      <c r="CF39" s="634"/>
      <c r="CG39" s="634"/>
      <c r="CH39" s="634"/>
      <c r="CI39" s="634"/>
      <c r="CJ39" s="634"/>
      <c r="CK39" s="634"/>
      <c r="CL39" s="634"/>
      <c r="CM39" s="634"/>
      <c r="CN39" s="634"/>
      <c r="CO39" s="634"/>
      <c r="CP39" s="634"/>
      <c r="CQ39" s="635"/>
      <c r="CR39" s="636">
        <v>4083722</v>
      </c>
      <c r="CS39" s="668"/>
      <c r="CT39" s="668"/>
      <c r="CU39" s="668"/>
      <c r="CV39" s="668"/>
      <c r="CW39" s="668"/>
      <c r="CX39" s="668"/>
      <c r="CY39" s="669"/>
      <c r="CZ39" s="641">
        <v>4.4000000000000004</v>
      </c>
      <c r="DA39" s="666"/>
      <c r="DB39" s="666"/>
      <c r="DC39" s="670"/>
      <c r="DD39" s="645">
        <v>4019390</v>
      </c>
      <c r="DE39" s="668"/>
      <c r="DF39" s="668"/>
      <c r="DG39" s="668"/>
      <c r="DH39" s="668"/>
      <c r="DI39" s="668"/>
      <c r="DJ39" s="668"/>
      <c r="DK39" s="669"/>
      <c r="DL39" s="645" t="s">
        <v>250</v>
      </c>
      <c r="DM39" s="668"/>
      <c r="DN39" s="668"/>
      <c r="DO39" s="668"/>
      <c r="DP39" s="668"/>
      <c r="DQ39" s="668"/>
      <c r="DR39" s="668"/>
      <c r="DS39" s="668"/>
      <c r="DT39" s="668"/>
      <c r="DU39" s="668"/>
      <c r="DV39" s="669"/>
      <c r="DW39" s="641" t="s">
        <v>130</v>
      </c>
      <c r="DX39" s="666"/>
      <c r="DY39" s="666"/>
      <c r="DZ39" s="666"/>
      <c r="EA39" s="666"/>
      <c r="EB39" s="666"/>
      <c r="EC39" s="667"/>
    </row>
    <row r="40" spans="2:133" ht="11.25" customHeight="1" x14ac:dyDescent="0.2">
      <c r="B40" s="633" t="s">
        <v>342</v>
      </c>
      <c r="C40" s="634"/>
      <c r="D40" s="634"/>
      <c r="E40" s="634"/>
      <c r="F40" s="634"/>
      <c r="G40" s="634"/>
      <c r="H40" s="634"/>
      <c r="I40" s="634"/>
      <c r="J40" s="634"/>
      <c r="K40" s="634"/>
      <c r="L40" s="634"/>
      <c r="M40" s="634"/>
      <c r="N40" s="634"/>
      <c r="O40" s="634"/>
      <c r="P40" s="634"/>
      <c r="Q40" s="635"/>
      <c r="R40" s="636" t="s">
        <v>131</v>
      </c>
      <c r="S40" s="637"/>
      <c r="T40" s="637"/>
      <c r="U40" s="637"/>
      <c r="V40" s="637"/>
      <c r="W40" s="637"/>
      <c r="X40" s="637"/>
      <c r="Y40" s="638"/>
      <c r="Z40" s="639" t="s">
        <v>131</v>
      </c>
      <c r="AA40" s="639"/>
      <c r="AB40" s="639"/>
      <c r="AC40" s="639"/>
      <c r="AD40" s="640" t="s">
        <v>131</v>
      </c>
      <c r="AE40" s="640"/>
      <c r="AF40" s="640"/>
      <c r="AG40" s="640"/>
      <c r="AH40" s="640"/>
      <c r="AI40" s="640"/>
      <c r="AJ40" s="640"/>
      <c r="AK40" s="640"/>
      <c r="AL40" s="641" t="s">
        <v>131</v>
      </c>
      <c r="AM40" s="642"/>
      <c r="AN40" s="642"/>
      <c r="AO40" s="643"/>
      <c r="AQ40" s="699" t="s">
        <v>343</v>
      </c>
      <c r="AR40" s="700"/>
      <c r="AS40" s="700"/>
      <c r="AT40" s="700"/>
      <c r="AU40" s="700"/>
      <c r="AV40" s="700"/>
      <c r="AW40" s="700"/>
      <c r="AX40" s="700"/>
      <c r="AY40" s="701"/>
      <c r="AZ40" s="636" t="s">
        <v>131</v>
      </c>
      <c r="BA40" s="637"/>
      <c r="BB40" s="637"/>
      <c r="BC40" s="637"/>
      <c r="BD40" s="668"/>
      <c r="BE40" s="668"/>
      <c r="BF40" s="691"/>
      <c r="BG40" s="684" t="s">
        <v>344</v>
      </c>
      <c r="BH40" s="685"/>
      <c r="BI40" s="685"/>
      <c r="BJ40" s="685"/>
      <c r="BK40" s="685"/>
      <c r="BL40" s="217"/>
      <c r="BM40" s="634" t="s">
        <v>345</v>
      </c>
      <c r="BN40" s="634"/>
      <c r="BO40" s="634"/>
      <c r="BP40" s="634"/>
      <c r="BQ40" s="634"/>
      <c r="BR40" s="634"/>
      <c r="BS40" s="634"/>
      <c r="BT40" s="634"/>
      <c r="BU40" s="635"/>
      <c r="BV40" s="636">
        <v>106</v>
      </c>
      <c r="BW40" s="637"/>
      <c r="BX40" s="637"/>
      <c r="BY40" s="637"/>
      <c r="BZ40" s="637"/>
      <c r="CA40" s="637"/>
      <c r="CB40" s="646"/>
      <c r="CD40" s="633" t="s">
        <v>346</v>
      </c>
      <c r="CE40" s="634"/>
      <c r="CF40" s="634"/>
      <c r="CG40" s="634"/>
      <c r="CH40" s="634"/>
      <c r="CI40" s="634"/>
      <c r="CJ40" s="634"/>
      <c r="CK40" s="634"/>
      <c r="CL40" s="634"/>
      <c r="CM40" s="634"/>
      <c r="CN40" s="634"/>
      <c r="CO40" s="634"/>
      <c r="CP40" s="634"/>
      <c r="CQ40" s="635"/>
      <c r="CR40" s="636">
        <v>168753</v>
      </c>
      <c r="CS40" s="637"/>
      <c r="CT40" s="637"/>
      <c r="CU40" s="637"/>
      <c r="CV40" s="637"/>
      <c r="CW40" s="637"/>
      <c r="CX40" s="637"/>
      <c r="CY40" s="638"/>
      <c r="CZ40" s="641">
        <v>0.2</v>
      </c>
      <c r="DA40" s="666"/>
      <c r="DB40" s="666"/>
      <c r="DC40" s="670"/>
      <c r="DD40" s="645">
        <v>127841</v>
      </c>
      <c r="DE40" s="637"/>
      <c r="DF40" s="637"/>
      <c r="DG40" s="637"/>
      <c r="DH40" s="637"/>
      <c r="DI40" s="637"/>
      <c r="DJ40" s="637"/>
      <c r="DK40" s="638"/>
      <c r="DL40" s="645" t="s">
        <v>250</v>
      </c>
      <c r="DM40" s="637"/>
      <c r="DN40" s="637"/>
      <c r="DO40" s="637"/>
      <c r="DP40" s="637"/>
      <c r="DQ40" s="637"/>
      <c r="DR40" s="637"/>
      <c r="DS40" s="637"/>
      <c r="DT40" s="637"/>
      <c r="DU40" s="637"/>
      <c r="DV40" s="638"/>
      <c r="DW40" s="641" t="s">
        <v>131</v>
      </c>
      <c r="DX40" s="666"/>
      <c r="DY40" s="666"/>
      <c r="DZ40" s="666"/>
      <c r="EA40" s="666"/>
      <c r="EB40" s="666"/>
      <c r="EC40" s="667"/>
    </row>
    <row r="41" spans="2:133" ht="11.25" customHeight="1" x14ac:dyDescent="0.2">
      <c r="B41" s="657" t="s">
        <v>347</v>
      </c>
      <c r="C41" s="658"/>
      <c r="D41" s="658"/>
      <c r="E41" s="658"/>
      <c r="F41" s="658"/>
      <c r="G41" s="658"/>
      <c r="H41" s="658"/>
      <c r="I41" s="658"/>
      <c r="J41" s="658"/>
      <c r="K41" s="658"/>
      <c r="L41" s="658"/>
      <c r="M41" s="658"/>
      <c r="N41" s="658"/>
      <c r="O41" s="658"/>
      <c r="P41" s="658"/>
      <c r="Q41" s="659"/>
      <c r="R41" s="708">
        <v>99822037</v>
      </c>
      <c r="S41" s="709"/>
      <c r="T41" s="709"/>
      <c r="U41" s="709"/>
      <c r="V41" s="709"/>
      <c r="W41" s="709"/>
      <c r="X41" s="709"/>
      <c r="Y41" s="713"/>
      <c r="Z41" s="714">
        <v>100</v>
      </c>
      <c r="AA41" s="714"/>
      <c r="AB41" s="714"/>
      <c r="AC41" s="714"/>
      <c r="AD41" s="715">
        <v>45773923</v>
      </c>
      <c r="AE41" s="715"/>
      <c r="AF41" s="715"/>
      <c r="AG41" s="715"/>
      <c r="AH41" s="715"/>
      <c r="AI41" s="715"/>
      <c r="AJ41" s="715"/>
      <c r="AK41" s="715"/>
      <c r="AL41" s="716">
        <v>100</v>
      </c>
      <c r="AM41" s="696"/>
      <c r="AN41" s="696"/>
      <c r="AO41" s="717"/>
      <c r="AQ41" s="699" t="s">
        <v>348</v>
      </c>
      <c r="AR41" s="700"/>
      <c r="AS41" s="700"/>
      <c r="AT41" s="700"/>
      <c r="AU41" s="700"/>
      <c r="AV41" s="700"/>
      <c r="AW41" s="700"/>
      <c r="AX41" s="700"/>
      <c r="AY41" s="701"/>
      <c r="AZ41" s="636">
        <v>1835000</v>
      </c>
      <c r="BA41" s="637"/>
      <c r="BB41" s="637"/>
      <c r="BC41" s="637"/>
      <c r="BD41" s="668"/>
      <c r="BE41" s="668"/>
      <c r="BF41" s="691"/>
      <c r="BG41" s="684"/>
      <c r="BH41" s="685"/>
      <c r="BI41" s="685"/>
      <c r="BJ41" s="685"/>
      <c r="BK41" s="685"/>
      <c r="BL41" s="217"/>
      <c r="BM41" s="634" t="s">
        <v>349</v>
      </c>
      <c r="BN41" s="634"/>
      <c r="BO41" s="634"/>
      <c r="BP41" s="634"/>
      <c r="BQ41" s="634"/>
      <c r="BR41" s="634"/>
      <c r="BS41" s="634"/>
      <c r="BT41" s="634"/>
      <c r="BU41" s="635"/>
      <c r="BV41" s="636" t="s">
        <v>130</v>
      </c>
      <c r="BW41" s="637"/>
      <c r="BX41" s="637"/>
      <c r="BY41" s="637"/>
      <c r="BZ41" s="637"/>
      <c r="CA41" s="637"/>
      <c r="CB41" s="646"/>
      <c r="CD41" s="633" t="s">
        <v>350</v>
      </c>
      <c r="CE41" s="634"/>
      <c r="CF41" s="634"/>
      <c r="CG41" s="634"/>
      <c r="CH41" s="634"/>
      <c r="CI41" s="634"/>
      <c r="CJ41" s="634"/>
      <c r="CK41" s="634"/>
      <c r="CL41" s="634"/>
      <c r="CM41" s="634"/>
      <c r="CN41" s="634"/>
      <c r="CO41" s="634"/>
      <c r="CP41" s="634"/>
      <c r="CQ41" s="635"/>
      <c r="CR41" s="636" t="s">
        <v>131</v>
      </c>
      <c r="CS41" s="668"/>
      <c r="CT41" s="668"/>
      <c r="CU41" s="668"/>
      <c r="CV41" s="668"/>
      <c r="CW41" s="668"/>
      <c r="CX41" s="668"/>
      <c r="CY41" s="669"/>
      <c r="CZ41" s="641" t="s">
        <v>130</v>
      </c>
      <c r="DA41" s="666"/>
      <c r="DB41" s="666"/>
      <c r="DC41" s="670"/>
      <c r="DD41" s="645" t="s">
        <v>130</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351</v>
      </c>
      <c r="AR42" s="706"/>
      <c r="AS42" s="706"/>
      <c r="AT42" s="706"/>
      <c r="AU42" s="706"/>
      <c r="AV42" s="706"/>
      <c r="AW42" s="706"/>
      <c r="AX42" s="706"/>
      <c r="AY42" s="707"/>
      <c r="AZ42" s="708">
        <v>4386643</v>
      </c>
      <c r="BA42" s="709"/>
      <c r="BB42" s="709"/>
      <c r="BC42" s="709"/>
      <c r="BD42" s="695"/>
      <c r="BE42" s="695"/>
      <c r="BF42" s="697"/>
      <c r="BG42" s="686"/>
      <c r="BH42" s="687"/>
      <c r="BI42" s="687"/>
      <c r="BJ42" s="687"/>
      <c r="BK42" s="687"/>
      <c r="BL42" s="218"/>
      <c r="BM42" s="658" t="s">
        <v>352</v>
      </c>
      <c r="BN42" s="658"/>
      <c r="BO42" s="658"/>
      <c r="BP42" s="658"/>
      <c r="BQ42" s="658"/>
      <c r="BR42" s="658"/>
      <c r="BS42" s="658"/>
      <c r="BT42" s="658"/>
      <c r="BU42" s="659"/>
      <c r="BV42" s="708">
        <v>320</v>
      </c>
      <c r="BW42" s="709"/>
      <c r="BX42" s="709"/>
      <c r="BY42" s="709"/>
      <c r="BZ42" s="709"/>
      <c r="CA42" s="709"/>
      <c r="CB42" s="718"/>
      <c r="CD42" s="633" t="s">
        <v>353</v>
      </c>
      <c r="CE42" s="634"/>
      <c r="CF42" s="634"/>
      <c r="CG42" s="634"/>
      <c r="CH42" s="634"/>
      <c r="CI42" s="634"/>
      <c r="CJ42" s="634"/>
      <c r="CK42" s="634"/>
      <c r="CL42" s="634"/>
      <c r="CM42" s="634"/>
      <c r="CN42" s="634"/>
      <c r="CO42" s="634"/>
      <c r="CP42" s="634"/>
      <c r="CQ42" s="635"/>
      <c r="CR42" s="636">
        <v>14495035</v>
      </c>
      <c r="CS42" s="668"/>
      <c r="CT42" s="668"/>
      <c r="CU42" s="668"/>
      <c r="CV42" s="668"/>
      <c r="CW42" s="668"/>
      <c r="CX42" s="668"/>
      <c r="CY42" s="669"/>
      <c r="CZ42" s="641">
        <v>15.5</v>
      </c>
      <c r="DA42" s="666"/>
      <c r="DB42" s="666"/>
      <c r="DC42" s="670"/>
      <c r="DD42" s="645">
        <v>3751791</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354</v>
      </c>
      <c r="CD43" s="633" t="s">
        <v>355</v>
      </c>
      <c r="CE43" s="634"/>
      <c r="CF43" s="634"/>
      <c r="CG43" s="634"/>
      <c r="CH43" s="634"/>
      <c r="CI43" s="634"/>
      <c r="CJ43" s="634"/>
      <c r="CK43" s="634"/>
      <c r="CL43" s="634"/>
      <c r="CM43" s="634"/>
      <c r="CN43" s="634"/>
      <c r="CO43" s="634"/>
      <c r="CP43" s="634"/>
      <c r="CQ43" s="635"/>
      <c r="CR43" s="636">
        <v>129476</v>
      </c>
      <c r="CS43" s="668"/>
      <c r="CT43" s="668"/>
      <c r="CU43" s="668"/>
      <c r="CV43" s="668"/>
      <c r="CW43" s="668"/>
      <c r="CX43" s="668"/>
      <c r="CY43" s="669"/>
      <c r="CZ43" s="641">
        <v>0.1</v>
      </c>
      <c r="DA43" s="666"/>
      <c r="DB43" s="666"/>
      <c r="DC43" s="670"/>
      <c r="DD43" s="645">
        <v>129476</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356</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304</v>
      </c>
      <c r="CE44" s="673"/>
      <c r="CF44" s="633" t="s">
        <v>357</v>
      </c>
      <c r="CG44" s="634"/>
      <c r="CH44" s="634"/>
      <c r="CI44" s="634"/>
      <c r="CJ44" s="634"/>
      <c r="CK44" s="634"/>
      <c r="CL44" s="634"/>
      <c r="CM44" s="634"/>
      <c r="CN44" s="634"/>
      <c r="CO44" s="634"/>
      <c r="CP44" s="634"/>
      <c r="CQ44" s="635"/>
      <c r="CR44" s="636">
        <v>14482514</v>
      </c>
      <c r="CS44" s="637"/>
      <c r="CT44" s="637"/>
      <c r="CU44" s="637"/>
      <c r="CV44" s="637"/>
      <c r="CW44" s="637"/>
      <c r="CX44" s="637"/>
      <c r="CY44" s="638"/>
      <c r="CZ44" s="641">
        <v>15.5</v>
      </c>
      <c r="DA44" s="642"/>
      <c r="DB44" s="642"/>
      <c r="DC44" s="648"/>
      <c r="DD44" s="645">
        <v>3739270</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358</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359</v>
      </c>
      <c r="CG45" s="634"/>
      <c r="CH45" s="634"/>
      <c r="CI45" s="634"/>
      <c r="CJ45" s="634"/>
      <c r="CK45" s="634"/>
      <c r="CL45" s="634"/>
      <c r="CM45" s="634"/>
      <c r="CN45" s="634"/>
      <c r="CO45" s="634"/>
      <c r="CP45" s="634"/>
      <c r="CQ45" s="635"/>
      <c r="CR45" s="636">
        <v>6930393</v>
      </c>
      <c r="CS45" s="668"/>
      <c r="CT45" s="668"/>
      <c r="CU45" s="668"/>
      <c r="CV45" s="668"/>
      <c r="CW45" s="668"/>
      <c r="CX45" s="668"/>
      <c r="CY45" s="669"/>
      <c r="CZ45" s="641">
        <v>7.4</v>
      </c>
      <c r="DA45" s="666"/>
      <c r="DB45" s="666"/>
      <c r="DC45" s="670"/>
      <c r="DD45" s="645">
        <v>676298</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360</v>
      </c>
      <c r="CG46" s="634"/>
      <c r="CH46" s="634"/>
      <c r="CI46" s="634"/>
      <c r="CJ46" s="634"/>
      <c r="CK46" s="634"/>
      <c r="CL46" s="634"/>
      <c r="CM46" s="634"/>
      <c r="CN46" s="634"/>
      <c r="CO46" s="634"/>
      <c r="CP46" s="634"/>
      <c r="CQ46" s="635"/>
      <c r="CR46" s="636">
        <v>7552121</v>
      </c>
      <c r="CS46" s="637"/>
      <c r="CT46" s="637"/>
      <c r="CU46" s="637"/>
      <c r="CV46" s="637"/>
      <c r="CW46" s="637"/>
      <c r="CX46" s="637"/>
      <c r="CY46" s="638"/>
      <c r="CZ46" s="641">
        <v>8.1</v>
      </c>
      <c r="DA46" s="642"/>
      <c r="DB46" s="642"/>
      <c r="DC46" s="648"/>
      <c r="DD46" s="645">
        <v>3062972</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361</v>
      </c>
      <c r="CG47" s="634"/>
      <c r="CH47" s="634"/>
      <c r="CI47" s="634"/>
      <c r="CJ47" s="634"/>
      <c r="CK47" s="634"/>
      <c r="CL47" s="634"/>
      <c r="CM47" s="634"/>
      <c r="CN47" s="634"/>
      <c r="CO47" s="634"/>
      <c r="CP47" s="634"/>
      <c r="CQ47" s="635"/>
      <c r="CR47" s="636">
        <v>12521</v>
      </c>
      <c r="CS47" s="668"/>
      <c r="CT47" s="668"/>
      <c r="CU47" s="668"/>
      <c r="CV47" s="668"/>
      <c r="CW47" s="668"/>
      <c r="CX47" s="668"/>
      <c r="CY47" s="669"/>
      <c r="CZ47" s="641">
        <v>0</v>
      </c>
      <c r="DA47" s="666"/>
      <c r="DB47" s="666"/>
      <c r="DC47" s="670"/>
      <c r="DD47" s="645">
        <v>12521</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362</v>
      </c>
      <c r="CG48" s="634"/>
      <c r="CH48" s="634"/>
      <c r="CI48" s="634"/>
      <c r="CJ48" s="634"/>
      <c r="CK48" s="634"/>
      <c r="CL48" s="634"/>
      <c r="CM48" s="634"/>
      <c r="CN48" s="634"/>
      <c r="CO48" s="634"/>
      <c r="CP48" s="634"/>
      <c r="CQ48" s="635"/>
      <c r="CR48" s="636" t="s">
        <v>131</v>
      </c>
      <c r="CS48" s="637"/>
      <c r="CT48" s="637"/>
      <c r="CU48" s="637"/>
      <c r="CV48" s="637"/>
      <c r="CW48" s="637"/>
      <c r="CX48" s="637"/>
      <c r="CY48" s="638"/>
      <c r="CZ48" s="641" t="s">
        <v>130</v>
      </c>
      <c r="DA48" s="642"/>
      <c r="DB48" s="642"/>
      <c r="DC48" s="648"/>
      <c r="DD48" s="645" t="s">
        <v>130</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363</v>
      </c>
      <c r="CE49" s="658"/>
      <c r="CF49" s="658"/>
      <c r="CG49" s="658"/>
      <c r="CH49" s="658"/>
      <c r="CI49" s="658"/>
      <c r="CJ49" s="658"/>
      <c r="CK49" s="658"/>
      <c r="CL49" s="658"/>
      <c r="CM49" s="658"/>
      <c r="CN49" s="658"/>
      <c r="CO49" s="658"/>
      <c r="CP49" s="658"/>
      <c r="CQ49" s="659"/>
      <c r="CR49" s="708">
        <v>93380930</v>
      </c>
      <c r="CS49" s="695"/>
      <c r="CT49" s="695"/>
      <c r="CU49" s="695"/>
      <c r="CV49" s="695"/>
      <c r="CW49" s="695"/>
      <c r="CX49" s="695"/>
      <c r="CY49" s="724"/>
      <c r="CZ49" s="716">
        <v>100</v>
      </c>
      <c r="DA49" s="725"/>
      <c r="DB49" s="725"/>
      <c r="DC49" s="726"/>
      <c r="DD49" s="727">
        <v>52298881</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44VCXSmzHN5ErViDc5v1NsMW4Bp2yGbwezpHC7EMCPlOFkhCAE7bEJBzrmD2hJEeuo43DHshd2HAlDa2c0KYEA==" saltValue="EsN6YdAKAtPeixVHhn+a0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364</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365</v>
      </c>
      <c r="DK2" s="736"/>
      <c r="DL2" s="736"/>
      <c r="DM2" s="736"/>
      <c r="DN2" s="736"/>
      <c r="DO2" s="737"/>
      <c r="DP2" s="222"/>
      <c r="DQ2" s="735" t="s">
        <v>366</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367</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368</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369</v>
      </c>
      <c r="B5" s="741"/>
      <c r="C5" s="741"/>
      <c r="D5" s="741"/>
      <c r="E5" s="741"/>
      <c r="F5" s="741"/>
      <c r="G5" s="741"/>
      <c r="H5" s="741"/>
      <c r="I5" s="741"/>
      <c r="J5" s="741"/>
      <c r="K5" s="741"/>
      <c r="L5" s="741"/>
      <c r="M5" s="741"/>
      <c r="N5" s="741"/>
      <c r="O5" s="741"/>
      <c r="P5" s="742"/>
      <c r="Q5" s="746" t="s">
        <v>370</v>
      </c>
      <c r="R5" s="747"/>
      <c r="S5" s="747"/>
      <c r="T5" s="747"/>
      <c r="U5" s="748"/>
      <c r="V5" s="746" t="s">
        <v>371</v>
      </c>
      <c r="W5" s="747"/>
      <c r="X5" s="747"/>
      <c r="Y5" s="747"/>
      <c r="Z5" s="748"/>
      <c r="AA5" s="746" t="s">
        <v>372</v>
      </c>
      <c r="AB5" s="747"/>
      <c r="AC5" s="747"/>
      <c r="AD5" s="747"/>
      <c r="AE5" s="747"/>
      <c r="AF5" s="752" t="s">
        <v>373</v>
      </c>
      <c r="AG5" s="747"/>
      <c r="AH5" s="747"/>
      <c r="AI5" s="747"/>
      <c r="AJ5" s="753"/>
      <c r="AK5" s="747" t="s">
        <v>374</v>
      </c>
      <c r="AL5" s="747"/>
      <c r="AM5" s="747"/>
      <c r="AN5" s="747"/>
      <c r="AO5" s="748"/>
      <c r="AP5" s="746" t="s">
        <v>375</v>
      </c>
      <c r="AQ5" s="747"/>
      <c r="AR5" s="747"/>
      <c r="AS5" s="747"/>
      <c r="AT5" s="748"/>
      <c r="AU5" s="746" t="s">
        <v>376</v>
      </c>
      <c r="AV5" s="747"/>
      <c r="AW5" s="747"/>
      <c r="AX5" s="747"/>
      <c r="AY5" s="753"/>
      <c r="AZ5" s="226"/>
      <c r="BA5" s="226"/>
      <c r="BB5" s="226"/>
      <c r="BC5" s="226"/>
      <c r="BD5" s="226"/>
      <c r="BE5" s="227"/>
      <c r="BF5" s="227"/>
      <c r="BG5" s="227"/>
      <c r="BH5" s="227"/>
      <c r="BI5" s="227"/>
      <c r="BJ5" s="227"/>
      <c r="BK5" s="227"/>
      <c r="BL5" s="227"/>
      <c r="BM5" s="227"/>
      <c r="BN5" s="227"/>
      <c r="BO5" s="227"/>
      <c r="BP5" s="227"/>
      <c r="BQ5" s="740" t="s">
        <v>377</v>
      </c>
      <c r="BR5" s="741"/>
      <c r="BS5" s="741"/>
      <c r="BT5" s="741"/>
      <c r="BU5" s="741"/>
      <c r="BV5" s="741"/>
      <c r="BW5" s="741"/>
      <c r="BX5" s="741"/>
      <c r="BY5" s="741"/>
      <c r="BZ5" s="741"/>
      <c r="CA5" s="741"/>
      <c r="CB5" s="741"/>
      <c r="CC5" s="741"/>
      <c r="CD5" s="741"/>
      <c r="CE5" s="741"/>
      <c r="CF5" s="741"/>
      <c r="CG5" s="742"/>
      <c r="CH5" s="746" t="s">
        <v>378</v>
      </c>
      <c r="CI5" s="747"/>
      <c r="CJ5" s="747"/>
      <c r="CK5" s="747"/>
      <c r="CL5" s="748"/>
      <c r="CM5" s="746" t="s">
        <v>379</v>
      </c>
      <c r="CN5" s="747"/>
      <c r="CO5" s="747"/>
      <c r="CP5" s="747"/>
      <c r="CQ5" s="748"/>
      <c r="CR5" s="746" t="s">
        <v>380</v>
      </c>
      <c r="CS5" s="747"/>
      <c r="CT5" s="747"/>
      <c r="CU5" s="747"/>
      <c r="CV5" s="748"/>
      <c r="CW5" s="746" t="s">
        <v>381</v>
      </c>
      <c r="CX5" s="747"/>
      <c r="CY5" s="747"/>
      <c r="CZ5" s="747"/>
      <c r="DA5" s="748"/>
      <c r="DB5" s="746" t="s">
        <v>382</v>
      </c>
      <c r="DC5" s="747"/>
      <c r="DD5" s="747"/>
      <c r="DE5" s="747"/>
      <c r="DF5" s="748"/>
      <c r="DG5" s="776" t="s">
        <v>383</v>
      </c>
      <c r="DH5" s="777"/>
      <c r="DI5" s="777"/>
      <c r="DJ5" s="777"/>
      <c r="DK5" s="778"/>
      <c r="DL5" s="776" t="s">
        <v>384</v>
      </c>
      <c r="DM5" s="777"/>
      <c r="DN5" s="777"/>
      <c r="DO5" s="777"/>
      <c r="DP5" s="778"/>
      <c r="DQ5" s="746" t="s">
        <v>385</v>
      </c>
      <c r="DR5" s="747"/>
      <c r="DS5" s="747"/>
      <c r="DT5" s="747"/>
      <c r="DU5" s="748"/>
      <c r="DV5" s="746" t="s">
        <v>376</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386</v>
      </c>
      <c r="C7" s="763"/>
      <c r="D7" s="763"/>
      <c r="E7" s="763"/>
      <c r="F7" s="763"/>
      <c r="G7" s="763"/>
      <c r="H7" s="763"/>
      <c r="I7" s="763"/>
      <c r="J7" s="763"/>
      <c r="K7" s="763"/>
      <c r="L7" s="763"/>
      <c r="M7" s="763"/>
      <c r="N7" s="763"/>
      <c r="O7" s="763"/>
      <c r="P7" s="764"/>
      <c r="Q7" s="765">
        <v>99822</v>
      </c>
      <c r="R7" s="766"/>
      <c r="S7" s="766"/>
      <c r="T7" s="766"/>
      <c r="U7" s="766"/>
      <c r="V7" s="766">
        <v>93381</v>
      </c>
      <c r="W7" s="766"/>
      <c r="X7" s="766"/>
      <c r="Y7" s="766"/>
      <c r="Z7" s="766"/>
      <c r="AA7" s="766">
        <v>6441</v>
      </c>
      <c r="AB7" s="766"/>
      <c r="AC7" s="766"/>
      <c r="AD7" s="766"/>
      <c r="AE7" s="767"/>
      <c r="AF7" s="768">
        <v>5192</v>
      </c>
      <c r="AG7" s="769"/>
      <c r="AH7" s="769"/>
      <c r="AI7" s="769"/>
      <c r="AJ7" s="770"/>
      <c r="AK7" s="771">
        <v>917</v>
      </c>
      <c r="AL7" s="772"/>
      <c r="AM7" s="772"/>
      <c r="AN7" s="772"/>
      <c r="AO7" s="772"/>
      <c r="AP7" s="772">
        <v>28473</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578</v>
      </c>
      <c r="BT7" s="760"/>
      <c r="BU7" s="760"/>
      <c r="BV7" s="760"/>
      <c r="BW7" s="760"/>
      <c r="BX7" s="760"/>
      <c r="BY7" s="760"/>
      <c r="BZ7" s="760"/>
      <c r="CA7" s="760"/>
      <c r="CB7" s="760"/>
      <c r="CC7" s="760"/>
      <c r="CD7" s="760"/>
      <c r="CE7" s="760"/>
      <c r="CF7" s="760"/>
      <c r="CG7" s="775"/>
      <c r="CH7" s="756">
        <v>0.4</v>
      </c>
      <c r="CI7" s="757"/>
      <c r="CJ7" s="757"/>
      <c r="CK7" s="757"/>
      <c r="CL7" s="758"/>
      <c r="CM7" s="756">
        <v>432</v>
      </c>
      <c r="CN7" s="757"/>
      <c r="CO7" s="757"/>
      <c r="CP7" s="757"/>
      <c r="CQ7" s="758"/>
      <c r="CR7" s="756">
        <v>658</v>
      </c>
      <c r="CS7" s="757"/>
      <c r="CT7" s="757"/>
      <c r="CU7" s="757"/>
      <c r="CV7" s="758"/>
      <c r="CW7" s="756">
        <v>137</v>
      </c>
      <c r="CX7" s="757"/>
      <c r="CY7" s="757"/>
      <c r="CZ7" s="757"/>
      <c r="DA7" s="758"/>
      <c r="DB7" s="756" t="s">
        <v>583</v>
      </c>
      <c r="DC7" s="757"/>
      <c r="DD7" s="757"/>
      <c r="DE7" s="757"/>
      <c r="DF7" s="758"/>
      <c r="DG7" s="756" t="s">
        <v>583</v>
      </c>
      <c r="DH7" s="757"/>
      <c r="DI7" s="757"/>
      <c r="DJ7" s="757"/>
      <c r="DK7" s="758"/>
      <c r="DL7" s="756" t="s">
        <v>583</v>
      </c>
      <c r="DM7" s="757"/>
      <c r="DN7" s="757"/>
      <c r="DO7" s="757"/>
      <c r="DP7" s="758"/>
      <c r="DQ7" s="756" t="s">
        <v>583</v>
      </c>
      <c r="DR7" s="757"/>
      <c r="DS7" s="757"/>
      <c r="DT7" s="757"/>
      <c r="DU7" s="758"/>
      <c r="DV7" s="759"/>
      <c r="DW7" s="760"/>
      <c r="DX7" s="760"/>
      <c r="DY7" s="760"/>
      <c r="DZ7" s="761"/>
      <c r="EA7" s="228"/>
    </row>
    <row r="8" spans="1:131" s="229" customFormat="1" ht="26.25" customHeight="1" x14ac:dyDescent="0.2">
      <c r="A8" s="232">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c r="BS8" s="786" t="s">
        <v>579</v>
      </c>
      <c r="BT8" s="787"/>
      <c r="BU8" s="787"/>
      <c r="BV8" s="787"/>
      <c r="BW8" s="787"/>
      <c r="BX8" s="787"/>
      <c r="BY8" s="787"/>
      <c r="BZ8" s="787"/>
      <c r="CA8" s="787"/>
      <c r="CB8" s="787"/>
      <c r="CC8" s="787"/>
      <c r="CD8" s="787"/>
      <c r="CE8" s="787"/>
      <c r="CF8" s="787"/>
      <c r="CG8" s="788"/>
      <c r="CH8" s="789">
        <v>103</v>
      </c>
      <c r="CI8" s="790"/>
      <c r="CJ8" s="790"/>
      <c r="CK8" s="790"/>
      <c r="CL8" s="791"/>
      <c r="CM8" s="789">
        <v>2333</v>
      </c>
      <c r="CN8" s="790"/>
      <c r="CO8" s="790"/>
      <c r="CP8" s="790"/>
      <c r="CQ8" s="791"/>
      <c r="CR8" s="789">
        <v>150</v>
      </c>
      <c r="CS8" s="790"/>
      <c r="CT8" s="790"/>
      <c r="CU8" s="790"/>
      <c r="CV8" s="791"/>
      <c r="CW8" s="789" t="s">
        <v>583</v>
      </c>
      <c r="CX8" s="790"/>
      <c r="CY8" s="790"/>
      <c r="CZ8" s="790"/>
      <c r="DA8" s="791"/>
      <c r="DB8" s="789" t="s">
        <v>583</v>
      </c>
      <c r="DC8" s="790"/>
      <c r="DD8" s="790"/>
      <c r="DE8" s="790"/>
      <c r="DF8" s="791"/>
      <c r="DG8" s="789" t="s">
        <v>583</v>
      </c>
      <c r="DH8" s="790"/>
      <c r="DI8" s="790"/>
      <c r="DJ8" s="790"/>
      <c r="DK8" s="791"/>
      <c r="DL8" s="789" t="s">
        <v>583</v>
      </c>
      <c r="DM8" s="790"/>
      <c r="DN8" s="790"/>
      <c r="DO8" s="790"/>
      <c r="DP8" s="791"/>
      <c r="DQ8" s="789" t="s">
        <v>583</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t="s">
        <v>582</v>
      </c>
      <c r="BS9" s="786" t="s">
        <v>580</v>
      </c>
      <c r="BT9" s="787"/>
      <c r="BU9" s="787"/>
      <c r="BV9" s="787"/>
      <c r="BW9" s="787"/>
      <c r="BX9" s="787"/>
      <c r="BY9" s="787"/>
      <c r="BZ9" s="787"/>
      <c r="CA9" s="787"/>
      <c r="CB9" s="787"/>
      <c r="CC9" s="787"/>
      <c r="CD9" s="787"/>
      <c r="CE9" s="787"/>
      <c r="CF9" s="787"/>
      <c r="CG9" s="788"/>
      <c r="CH9" s="789">
        <v>0</v>
      </c>
      <c r="CI9" s="790"/>
      <c r="CJ9" s="790"/>
      <c r="CK9" s="790"/>
      <c r="CL9" s="791"/>
      <c r="CM9" s="789">
        <v>20</v>
      </c>
      <c r="CN9" s="790"/>
      <c r="CO9" s="790"/>
      <c r="CP9" s="790"/>
      <c r="CQ9" s="791"/>
      <c r="CR9" s="789">
        <v>5</v>
      </c>
      <c r="CS9" s="790"/>
      <c r="CT9" s="790"/>
      <c r="CU9" s="790"/>
      <c r="CV9" s="791"/>
      <c r="CW9" s="789" t="s">
        <v>583</v>
      </c>
      <c r="CX9" s="790"/>
      <c r="CY9" s="790"/>
      <c r="CZ9" s="790"/>
      <c r="DA9" s="791"/>
      <c r="DB9" s="789" t="s">
        <v>583</v>
      </c>
      <c r="DC9" s="790"/>
      <c r="DD9" s="790"/>
      <c r="DE9" s="790"/>
      <c r="DF9" s="791"/>
      <c r="DG9" s="789">
        <v>612</v>
      </c>
      <c r="DH9" s="790"/>
      <c r="DI9" s="790"/>
      <c r="DJ9" s="790"/>
      <c r="DK9" s="791"/>
      <c r="DL9" s="789" t="s">
        <v>583</v>
      </c>
      <c r="DM9" s="790"/>
      <c r="DN9" s="790"/>
      <c r="DO9" s="790"/>
      <c r="DP9" s="791"/>
      <c r="DQ9" s="789" t="s">
        <v>583</v>
      </c>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t="s">
        <v>581</v>
      </c>
      <c r="BT10" s="787"/>
      <c r="BU10" s="787"/>
      <c r="BV10" s="787"/>
      <c r="BW10" s="787"/>
      <c r="BX10" s="787"/>
      <c r="BY10" s="787"/>
      <c r="BZ10" s="787"/>
      <c r="CA10" s="787"/>
      <c r="CB10" s="787"/>
      <c r="CC10" s="787"/>
      <c r="CD10" s="787"/>
      <c r="CE10" s="787"/>
      <c r="CF10" s="787"/>
      <c r="CG10" s="788"/>
      <c r="CH10" s="789">
        <v>1508</v>
      </c>
      <c r="CI10" s="790"/>
      <c r="CJ10" s="790"/>
      <c r="CK10" s="790"/>
      <c r="CL10" s="791"/>
      <c r="CM10" s="789">
        <v>34181</v>
      </c>
      <c r="CN10" s="790"/>
      <c r="CO10" s="790"/>
      <c r="CP10" s="790"/>
      <c r="CQ10" s="791"/>
      <c r="CR10" s="789">
        <v>331</v>
      </c>
      <c r="CS10" s="790"/>
      <c r="CT10" s="790"/>
      <c r="CU10" s="790"/>
      <c r="CV10" s="791"/>
      <c r="CW10" s="789" t="s">
        <v>583</v>
      </c>
      <c r="CX10" s="790"/>
      <c r="CY10" s="790"/>
      <c r="CZ10" s="790"/>
      <c r="DA10" s="791"/>
      <c r="DB10" s="789">
        <v>1400</v>
      </c>
      <c r="DC10" s="790"/>
      <c r="DD10" s="790"/>
      <c r="DE10" s="790"/>
      <c r="DF10" s="791"/>
      <c r="DG10" s="789" t="s">
        <v>583</v>
      </c>
      <c r="DH10" s="790"/>
      <c r="DI10" s="790"/>
      <c r="DJ10" s="790"/>
      <c r="DK10" s="791"/>
      <c r="DL10" s="789" t="s">
        <v>583</v>
      </c>
      <c r="DM10" s="790"/>
      <c r="DN10" s="790"/>
      <c r="DO10" s="790"/>
      <c r="DP10" s="791"/>
      <c r="DQ10" s="789" t="s">
        <v>583</v>
      </c>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387</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388</v>
      </c>
      <c r="B23" s="802" t="s">
        <v>389</v>
      </c>
      <c r="C23" s="803"/>
      <c r="D23" s="803"/>
      <c r="E23" s="803"/>
      <c r="F23" s="803"/>
      <c r="G23" s="803"/>
      <c r="H23" s="803"/>
      <c r="I23" s="803"/>
      <c r="J23" s="803"/>
      <c r="K23" s="803"/>
      <c r="L23" s="803"/>
      <c r="M23" s="803"/>
      <c r="N23" s="803"/>
      <c r="O23" s="803"/>
      <c r="P23" s="804"/>
      <c r="Q23" s="805">
        <v>99822</v>
      </c>
      <c r="R23" s="806"/>
      <c r="S23" s="806"/>
      <c r="T23" s="806"/>
      <c r="U23" s="806"/>
      <c r="V23" s="806">
        <v>93381</v>
      </c>
      <c r="W23" s="806"/>
      <c r="X23" s="806"/>
      <c r="Y23" s="806"/>
      <c r="Z23" s="806"/>
      <c r="AA23" s="806">
        <v>6411</v>
      </c>
      <c r="AB23" s="806"/>
      <c r="AC23" s="806"/>
      <c r="AD23" s="806"/>
      <c r="AE23" s="807"/>
      <c r="AF23" s="808">
        <v>5192</v>
      </c>
      <c r="AG23" s="806"/>
      <c r="AH23" s="806"/>
      <c r="AI23" s="806"/>
      <c r="AJ23" s="809"/>
      <c r="AK23" s="810"/>
      <c r="AL23" s="811"/>
      <c r="AM23" s="811"/>
      <c r="AN23" s="811"/>
      <c r="AO23" s="811"/>
      <c r="AP23" s="806">
        <v>28473</v>
      </c>
      <c r="AQ23" s="806"/>
      <c r="AR23" s="806"/>
      <c r="AS23" s="806"/>
      <c r="AT23" s="806"/>
      <c r="AU23" s="822"/>
      <c r="AV23" s="822"/>
      <c r="AW23" s="822"/>
      <c r="AX23" s="822"/>
      <c r="AY23" s="823"/>
      <c r="AZ23" s="824" t="s">
        <v>390</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391</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392</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369</v>
      </c>
      <c r="B26" s="741"/>
      <c r="C26" s="741"/>
      <c r="D26" s="741"/>
      <c r="E26" s="741"/>
      <c r="F26" s="741"/>
      <c r="G26" s="741"/>
      <c r="H26" s="741"/>
      <c r="I26" s="741"/>
      <c r="J26" s="741"/>
      <c r="K26" s="741"/>
      <c r="L26" s="741"/>
      <c r="M26" s="741"/>
      <c r="N26" s="741"/>
      <c r="O26" s="741"/>
      <c r="P26" s="742"/>
      <c r="Q26" s="746" t="s">
        <v>393</v>
      </c>
      <c r="R26" s="747"/>
      <c r="S26" s="747"/>
      <c r="T26" s="747"/>
      <c r="U26" s="748"/>
      <c r="V26" s="746" t="s">
        <v>394</v>
      </c>
      <c r="W26" s="747"/>
      <c r="X26" s="747"/>
      <c r="Y26" s="747"/>
      <c r="Z26" s="748"/>
      <c r="AA26" s="746" t="s">
        <v>395</v>
      </c>
      <c r="AB26" s="747"/>
      <c r="AC26" s="747"/>
      <c r="AD26" s="747"/>
      <c r="AE26" s="747"/>
      <c r="AF26" s="827" t="s">
        <v>396</v>
      </c>
      <c r="AG26" s="828"/>
      <c r="AH26" s="828"/>
      <c r="AI26" s="828"/>
      <c r="AJ26" s="829"/>
      <c r="AK26" s="747" t="s">
        <v>397</v>
      </c>
      <c r="AL26" s="747"/>
      <c r="AM26" s="747"/>
      <c r="AN26" s="747"/>
      <c r="AO26" s="748"/>
      <c r="AP26" s="746" t="s">
        <v>398</v>
      </c>
      <c r="AQ26" s="747"/>
      <c r="AR26" s="747"/>
      <c r="AS26" s="747"/>
      <c r="AT26" s="748"/>
      <c r="AU26" s="746" t="s">
        <v>399</v>
      </c>
      <c r="AV26" s="747"/>
      <c r="AW26" s="747"/>
      <c r="AX26" s="747"/>
      <c r="AY26" s="748"/>
      <c r="AZ26" s="746" t="s">
        <v>400</v>
      </c>
      <c r="BA26" s="747"/>
      <c r="BB26" s="747"/>
      <c r="BC26" s="747"/>
      <c r="BD26" s="748"/>
      <c r="BE26" s="746" t="s">
        <v>376</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401</v>
      </c>
      <c r="C28" s="763"/>
      <c r="D28" s="763"/>
      <c r="E28" s="763"/>
      <c r="F28" s="763"/>
      <c r="G28" s="763"/>
      <c r="H28" s="763"/>
      <c r="I28" s="763"/>
      <c r="J28" s="763"/>
      <c r="K28" s="763"/>
      <c r="L28" s="763"/>
      <c r="M28" s="763"/>
      <c r="N28" s="763"/>
      <c r="O28" s="763"/>
      <c r="P28" s="764"/>
      <c r="Q28" s="835">
        <v>17182</v>
      </c>
      <c r="R28" s="836"/>
      <c r="S28" s="836"/>
      <c r="T28" s="836"/>
      <c r="U28" s="836"/>
      <c r="V28" s="836">
        <v>17080</v>
      </c>
      <c r="W28" s="836"/>
      <c r="X28" s="836"/>
      <c r="Y28" s="836"/>
      <c r="Z28" s="836"/>
      <c r="AA28" s="836">
        <v>102</v>
      </c>
      <c r="AB28" s="836"/>
      <c r="AC28" s="836"/>
      <c r="AD28" s="836"/>
      <c r="AE28" s="837"/>
      <c r="AF28" s="838">
        <v>102</v>
      </c>
      <c r="AG28" s="836"/>
      <c r="AH28" s="836"/>
      <c r="AI28" s="836"/>
      <c r="AJ28" s="839"/>
      <c r="AK28" s="840">
        <v>1835</v>
      </c>
      <c r="AL28" s="841"/>
      <c r="AM28" s="841"/>
      <c r="AN28" s="841"/>
      <c r="AO28" s="841"/>
      <c r="AP28" s="841" t="s">
        <v>583</v>
      </c>
      <c r="AQ28" s="841"/>
      <c r="AR28" s="841"/>
      <c r="AS28" s="841"/>
      <c r="AT28" s="841"/>
      <c r="AU28" s="841" t="s">
        <v>583</v>
      </c>
      <c r="AV28" s="841"/>
      <c r="AW28" s="841"/>
      <c r="AX28" s="841"/>
      <c r="AY28" s="841"/>
      <c r="AZ28" s="842" t="s">
        <v>583</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402</v>
      </c>
      <c r="C29" s="794"/>
      <c r="D29" s="794"/>
      <c r="E29" s="794"/>
      <c r="F29" s="794"/>
      <c r="G29" s="794"/>
      <c r="H29" s="794"/>
      <c r="I29" s="794"/>
      <c r="J29" s="794"/>
      <c r="K29" s="794"/>
      <c r="L29" s="794"/>
      <c r="M29" s="794"/>
      <c r="N29" s="794"/>
      <c r="O29" s="794"/>
      <c r="P29" s="795"/>
      <c r="Q29" s="796">
        <v>14144</v>
      </c>
      <c r="R29" s="797"/>
      <c r="S29" s="797"/>
      <c r="T29" s="797"/>
      <c r="U29" s="797"/>
      <c r="V29" s="797">
        <v>13861</v>
      </c>
      <c r="W29" s="797"/>
      <c r="X29" s="797"/>
      <c r="Y29" s="797"/>
      <c r="Z29" s="797"/>
      <c r="AA29" s="797">
        <v>282</v>
      </c>
      <c r="AB29" s="797"/>
      <c r="AC29" s="797"/>
      <c r="AD29" s="797"/>
      <c r="AE29" s="798"/>
      <c r="AF29" s="799">
        <v>282</v>
      </c>
      <c r="AG29" s="800"/>
      <c r="AH29" s="800"/>
      <c r="AI29" s="800"/>
      <c r="AJ29" s="801"/>
      <c r="AK29" s="847">
        <v>2237</v>
      </c>
      <c r="AL29" s="843"/>
      <c r="AM29" s="843"/>
      <c r="AN29" s="843"/>
      <c r="AO29" s="843"/>
      <c r="AP29" s="843" t="s">
        <v>583</v>
      </c>
      <c r="AQ29" s="843"/>
      <c r="AR29" s="843"/>
      <c r="AS29" s="843"/>
      <c r="AT29" s="843"/>
      <c r="AU29" s="843" t="s">
        <v>583</v>
      </c>
      <c r="AV29" s="843"/>
      <c r="AW29" s="843"/>
      <c r="AX29" s="843"/>
      <c r="AY29" s="843"/>
      <c r="AZ29" s="844" t="s">
        <v>583</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403</v>
      </c>
      <c r="C30" s="794"/>
      <c r="D30" s="794"/>
      <c r="E30" s="794"/>
      <c r="F30" s="794"/>
      <c r="G30" s="794"/>
      <c r="H30" s="794"/>
      <c r="I30" s="794"/>
      <c r="J30" s="794"/>
      <c r="K30" s="794"/>
      <c r="L30" s="794"/>
      <c r="M30" s="794"/>
      <c r="N30" s="794"/>
      <c r="O30" s="794"/>
      <c r="P30" s="795"/>
      <c r="Q30" s="796">
        <v>2991</v>
      </c>
      <c r="R30" s="797"/>
      <c r="S30" s="797"/>
      <c r="T30" s="797"/>
      <c r="U30" s="797"/>
      <c r="V30" s="797">
        <v>2966</v>
      </c>
      <c r="W30" s="797"/>
      <c r="X30" s="797"/>
      <c r="Y30" s="797"/>
      <c r="Z30" s="797"/>
      <c r="AA30" s="797">
        <v>24</v>
      </c>
      <c r="AB30" s="797"/>
      <c r="AC30" s="797"/>
      <c r="AD30" s="797"/>
      <c r="AE30" s="798"/>
      <c r="AF30" s="799">
        <v>24</v>
      </c>
      <c r="AG30" s="800"/>
      <c r="AH30" s="800"/>
      <c r="AI30" s="800"/>
      <c r="AJ30" s="801"/>
      <c r="AK30" s="847">
        <v>2156</v>
      </c>
      <c r="AL30" s="843"/>
      <c r="AM30" s="843"/>
      <c r="AN30" s="843"/>
      <c r="AO30" s="843"/>
      <c r="AP30" s="843" t="s">
        <v>583</v>
      </c>
      <c r="AQ30" s="843"/>
      <c r="AR30" s="843"/>
      <c r="AS30" s="843"/>
      <c r="AT30" s="843"/>
      <c r="AU30" s="843" t="s">
        <v>583</v>
      </c>
      <c r="AV30" s="843"/>
      <c r="AW30" s="843"/>
      <c r="AX30" s="843"/>
      <c r="AY30" s="843"/>
      <c r="AZ30" s="844" t="s">
        <v>583</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404</v>
      </c>
      <c r="C31" s="794"/>
      <c r="D31" s="794"/>
      <c r="E31" s="794"/>
      <c r="F31" s="794"/>
      <c r="G31" s="794"/>
      <c r="H31" s="794"/>
      <c r="I31" s="794"/>
      <c r="J31" s="794"/>
      <c r="K31" s="794"/>
      <c r="L31" s="794"/>
      <c r="M31" s="794"/>
      <c r="N31" s="794"/>
      <c r="O31" s="794"/>
      <c r="P31" s="795"/>
      <c r="Q31" s="796">
        <v>110</v>
      </c>
      <c r="R31" s="797"/>
      <c r="S31" s="797"/>
      <c r="T31" s="797"/>
      <c r="U31" s="797"/>
      <c r="V31" s="797">
        <v>99</v>
      </c>
      <c r="W31" s="797"/>
      <c r="X31" s="797"/>
      <c r="Y31" s="797"/>
      <c r="Z31" s="797"/>
      <c r="AA31" s="797">
        <v>11</v>
      </c>
      <c r="AB31" s="797"/>
      <c r="AC31" s="797"/>
      <c r="AD31" s="797"/>
      <c r="AE31" s="798"/>
      <c r="AF31" s="799">
        <v>11</v>
      </c>
      <c r="AG31" s="800"/>
      <c r="AH31" s="800"/>
      <c r="AI31" s="800"/>
      <c r="AJ31" s="801"/>
      <c r="AK31" s="847">
        <v>0</v>
      </c>
      <c r="AL31" s="843"/>
      <c r="AM31" s="843"/>
      <c r="AN31" s="843"/>
      <c r="AO31" s="843"/>
      <c r="AP31" s="843" t="s">
        <v>583</v>
      </c>
      <c r="AQ31" s="843"/>
      <c r="AR31" s="843"/>
      <c r="AS31" s="843"/>
      <c r="AT31" s="843"/>
      <c r="AU31" s="843" t="s">
        <v>583</v>
      </c>
      <c r="AV31" s="843"/>
      <c r="AW31" s="843"/>
      <c r="AX31" s="843"/>
      <c r="AY31" s="843"/>
      <c r="AZ31" s="844" t="s">
        <v>583</v>
      </c>
      <c r="BA31" s="844"/>
      <c r="BB31" s="844"/>
      <c r="BC31" s="844"/>
      <c r="BD31" s="844"/>
      <c r="BE31" s="845"/>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t="s">
        <v>405</v>
      </c>
      <c r="C32" s="794"/>
      <c r="D32" s="794"/>
      <c r="E32" s="794"/>
      <c r="F32" s="794"/>
      <c r="G32" s="794"/>
      <c r="H32" s="794"/>
      <c r="I32" s="794"/>
      <c r="J32" s="794"/>
      <c r="K32" s="794"/>
      <c r="L32" s="794"/>
      <c r="M32" s="794"/>
      <c r="N32" s="794"/>
      <c r="O32" s="794"/>
      <c r="P32" s="795"/>
      <c r="Q32" s="796">
        <v>25803</v>
      </c>
      <c r="R32" s="797"/>
      <c r="S32" s="797"/>
      <c r="T32" s="797"/>
      <c r="U32" s="797"/>
      <c r="V32" s="797">
        <v>25659</v>
      </c>
      <c r="W32" s="797"/>
      <c r="X32" s="797"/>
      <c r="Y32" s="797"/>
      <c r="Z32" s="797"/>
      <c r="AA32" s="797">
        <v>144</v>
      </c>
      <c r="AB32" s="797"/>
      <c r="AC32" s="797"/>
      <c r="AD32" s="797"/>
      <c r="AE32" s="798"/>
      <c r="AF32" s="799">
        <v>144</v>
      </c>
      <c r="AG32" s="800"/>
      <c r="AH32" s="800"/>
      <c r="AI32" s="800"/>
      <c r="AJ32" s="801"/>
      <c r="AK32" s="847">
        <v>230</v>
      </c>
      <c r="AL32" s="843"/>
      <c r="AM32" s="843"/>
      <c r="AN32" s="843"/>
      <c r="AO32" s="843"/>
      <c r="AP32" s="843" t="s">
        <v>583</v>
      </c>
      <c r="AQ32" s="843"/>
      <c r="AR32" s="843"/>
      <c r="AS32" s="843"/>
      <c r="AT32" s="843"/>
      <c r="AU32" s="843" t="s">
        <v>583</v>
      </c>
      <c r="AV32" s="843"/>
      <c r="AW32" s="843"/>
      <c r="AX32" s="843"/>
      <c r="AY32" s="843"/>
      <c r="AZ32" s="844" t="s">
        <v>583</v>
      </c>
      <c r="BA32" s="844"/>
      <c r="BB32" s="844"/>
      <c r="BC32" s="844"/>
      <c r="BD32" s="844"/>
      <c r="BE32" s="845"/>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t="s">
        <v>406</v>
      </c>
      <c r="C33" s="794"/>
      <c r="D33" s="794"/>
      <c r="E33" s="794"/>
      <c r="F33" s="794"/>
      <c r="G33" s="794"/>
      <c r="H33" s="794"/>
      <c r="I33" s="794"/>
      <c r="J33" s="794"/>
      <c r="K33" s="794"/>
      <c r="L33" s="794"/>
      <c r="M33" s="794"/>
      <c r="N33" s="794"/>
      <c r="O33" s="794"/>
      <c r="P33" s="795"/>
      <c r="Q33" s="796">
        <v>4455</v>
      </c>
      <c r="R33" s="797"/>
      <c r="S33" s="797"/>
      <c r="T33" s="797"/>
      <c r="U33" s="797"/>
      <c r="V33" s="797">
        <v>3959</v>
      </c>
      <c r="W33" s="797"/>
      <c r="X33" s="797"/>
      <c r="Y33" s="797"/>
      <c r="Z33" s="797"/>
      <c r="AA33" s="797">
        <v>496</v>
      </c>
      <c r="AB33" s="797"/>
      <c r="AC33" s="797"/>
      <c r="AD33" s="797"/>
      <c r="AE33" s="798"/>
      <c r="AF33" s="799">
        <v>2107</v>
      </c>
      <c r="AG33" s="800"/>
      <c r="AH33" s="800"/>
      <c r="AI33" s="800"/>
      <c r="AJ33" s="801"/>
      <c r="AK33" s="847">
        <v>1663</v>
      </c>
      <c r="AL33" s="843"/>
      <c r="AM33" s="843"/>
      <c r="AN33" s="843"/>
      <c r="AO33" s="843"/>
      <c r="AP33" s="843">
        <v>15463</v>
      </c>
      <c r="AQ33" s="843"/>
      <c r="AR33" s="843"/>
      <c r="AS33" s="843"/>
      <c r="AT33" s="843"/>
      <c r="AU33" s="843">
        <v>9417</v>
      </c>
      <c r="AV33" s="843"/>
      <c r="AW33" s="843"/>
      <c r="AX33" s="843"/>
      <c r="AY33" s="843"/>
      <c r="AZ33" s="844" t="s">
        <v>583</v>
      </c>
      <c r="BA33" s="844"/>
      <c r="BB33" s="844"/>
      <c r="BC33" s="844"/>
      <c r="BD33" s="844"/>
      <c r="BE33" s="845" t="s">
        <v>407</v>
      </c>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408</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388</v>
      </c>
      <c r="B63" s="802" t="s">
        <v>409</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2671</v>
      </c>
      <c r="AG63" s="857"/>
      <c r="AH63" s="857"/>
      <c r="AI63" s="857"/>
      <c r="AJ63" s="858"/>
      <c r="AK63" s="859"/>
      <c r="AL63" s="854"/>
      <c r="AM63" s="854"/>
      <c r="AN63" s="854"/>
      <c r="AO63" s="854"/>
      <c r="AP63" s="857">
        <v>15463</v>
      </c>
      <c r="AQ63" s="857"/>
      <c r="AR63" s="857"/>
      <c r="AS63" s="857"/>
      <c r="AT63" s="857"/>
      <c r="AU63" s="857">
        <v>9417</v>
      </c>
      <c r="AV63" s="857"/>
      <c r="AW63" s="857"/>
      <c r="AX63" s="857"/>
      <c r="AY63" s="857"/>
      <c r="AZ63" s="861"/>
      <c r="BA63" s="861"/>
      <c r="BB63" s="861"/>
      <c r="BC63" s="861"/>
      <c r="BD63" s="861"/>
      <c r="BE63" s="862"/>
      <c r="BF63" s="862"/>
      <c r="BG63" s="862"/>
      <c r="BH63" s="862"/>
      <c r="BI63" s="863"/>
      <c r="BJ63" s="864" t="s">
        <v>130</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410</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411</v>
      </c>
      <c r="B66" s="741"/>
      <c r="C66" s="741"/>
      <c r="D66" s="741"/>
      <c r="E66" s="741"/>
      <c r="F66" s="741"/>
      <c r="G66" s="741"/>
      <c r="H66" s="741"/>
      <c r="I66" s="741"/>
      <c r="J66" s="741"/>
      <c r="K66" s="741"/>
      <c r="L66" s="741"/>
      <c r="M66" s="741"/>
      <c r="N66" s="741"/>
      <c r="O66" s="741"/>
      <c r="P66" s="742"/>
      <c r="Q66" s="746" t="s">
        <v>412</v>
      </c>
      <c r="R66" s="747"/>
      <c r="S66" s="747"/>
      <c r="T66" s="747"/>
      <c r="U66" s="748"/>
      <c r="V66" s="746" t="s">
        <v>413</v>
      </c>
      <c r="W66" s="747"/>
      <c r="X66" s="747"/>
      <c r="Y66" s="747"/>
      <c r="Z66" s="748"/>
      <c r="AA66" s="746" t="s">
        <v>414</v>
      </c>
      <c r="AB66" s="747"/>
      <c r="AC66" s="747"/>
      <c r="AD66" s="747"/>
      <c r="AE66" s="748"/>
      <c r="AF66" s="867" t="s">
        <v>415</v>
      </c>
      <c r="AG66" s="828"/>
      <c r="AH66" s="828"/>
      <c r="AI66" s="828"/>
      <c r="AJ66" s="868"/>
      <c r="AK66" s="746" t="s">
        <v>416</v>
      </c>
      <c r="AL66" s="741"/>
      <c r="AM66" s="741"/>
      <c r="AN66" s="741"/>
      <c r="AO66" s="742"/>
      <c r="AP66" s="746" t="s">
        <v>417</v>
      </c>
      <c r="AQ66" s="747"/>
      <c r="AR66" s="747"/>
      <c r="AS66" s="747"/>
      <c r="AT66" s="748"/>
      <c r="AU66" s="746" t="s">
        <v>418</v>
      </c>
      <c r="AV66" s="747"/>
      <c r="AW66" s="747"/>
      <c r="AX66" s="747"/>
      <c r="AY66" s="748"/>
      <c r="AZ66" s="746" t="s">
        <v>376</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584</v>
      </c>
      <c r="C68" s="883"/>
      <c r="D68" s="883"/>
      <c r="E68" s="883"/>
      <c r="F68" s="883"/>
      <c r="G68" s="883"/>
      <c r="H68" s="883"/>
      <c r="I68" s="883"/>
      <c r="J68" s="883"/>
      <c r="K68" s="883"/>
      <c r="L68" s="883"/>
      <c r="M68" s="883"/>
      <c r="N68" s="883"/>
      <c r="O68" s="883"/>
      <c r="P68" s="884"/>
      <c r="Q68" s="885">
        <v>9647</v>
      </c>
      <c r="R68" s="879"/>
      <c r="S68" s="879"/>
      <c r="T68" s="879"/>
      <c r="U68" s="879"/>
      <c r="V68" s="879">
        <v>9534</v>
      </c>
      <c r="W68" s="879"/>
      <c r="X68" s="879"/>
      <c r="Y68" s="879"/>
      <c r="Z68" s="879"/>
      <c r="AA68" s="879">
        <v>113</v>
      </c>
      <c r="AB68" s="879"/>
      <c r="AC68" s="879"/>
      <c r="AD68" s="879"/>
      <c r="AE68" s="879"/>
      <c r="AF68" s="879">
        <v>113</v>
      </c>
      <c r="AG68" s="879"/>
      <c r="AH68" s="879"/>
      <c r="AI68" s="879"/>
      <c r="AJ68" s="879"/>
      <c r="AK68" s="879">
        <v>100</v>
      </c>
      <c r="AL68" s="879"/>
      <c r="AM68" s="879"/>
      <c r="AN68" s="879"/>
      <c r="AO68" s="879"/>
      <c r="AP68" s="879">
        <v>190</v>
      </c>
      <c r="AQ68" s="879"/>
      <c r="AR68" s="879"/>
      <c r="AS68" s="879"/>
      <c r="AT68" s="879"/>
      <c r="AU68" s="879">
        <v>9</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585</v>
      </c>
      <c r="C69" s="887"/>
      <c r="D69" s="887"/>
      <c r="E69" s="887"/>
      <c r="F69" s="887"/>
      <c r="G69" s="887"/>
      <c r="H69" s="887"/>
      <c r="I69" s="887"/>
      <c r="J69" s="887"/>
      <c r="K69" s="887"/>
      <c r="L69" s="887"/>
      <c r="M69" s="887"/>
      <c r="N69" s="887"/>
      <c r="O69" s="887"/>
      <c r="P69" s="888"/>
      <c r="Q69" s="889">
        <v>925</v>
      </c>
      <c r="R69" s="843"/>
      <c r="S69" s="843"/>
      <c r="T69" s="843"/>
      <c r="U69" s="843"/>
      <c r="V69" s="843">
        <v>905</v>
      </c>
      <c r="W69" s="843"/>
      <c r="X69" s="843"/>
      <c r="Y69" s="843"/>
      <c r="Z69" s="843"/>
      <c r="AA69" s="843">
        <v>20</v>
      </c>
      <c r="AB69" s="843"/>
      <c r="AC69" s="843"/>
      <c r="AD69" s="843"/>
      <c r="AE69" s="843"/>
      <c r="AF69" s="843">
        <v>20</v>
      </c>
      <c r="AG69" s="843"/>
      <c r="AH69" s="843"/>
      <c r="AI69" s="843"/>
      <c r="AJ69" s="843"/>
      <c r="AK69" s="843">
        <v>45</v>
      </c>
      <c r="AL69" s="843"/>
      <c r="AM69" s="843"/>
      <c r="AN69" s="843"/>
      <c r="AO69" s="843"/>
      <c r="AP69" s="843" t="s">
        <v>583</v>
      </c>
      <c r="AQ69" s="843"/>
      <c r="AR69" s="843"/>
      <c r="AS69" s="843"/>
      <c r="AT69" s="843"/>
      <c r="AU69" s="843" t="s">
        <v>583</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586</v>
      </c>
      <c r="C70" s="887"/>
      <c r="D70" s="887"/>
      <c r="E70" s="887"/>
      <c r="F70" s="887"/>
      <c r="G70" s="887"/>
      <c r="H70" s="887"/>
      <c r="I70" s="887"/>
      <c r="J70" s="887"/>
      <c r="K70" s="887"/>
      <c r="L70" s="887"/>
      <c r="M70" s="887"/>
      <c r="N70" s="887"/>
      <c r="O70" s="887"/>
      <c r="P70" s="888"/>
      <c r="Q70" s="889">
        <v>267</v>
      </c>
      <c r="R70" s="843"/>
      <c r="S70" s="843"/>
      <c r="T70" s="843"/>
      <c r="U70" s="843"/>
      <c r="V70" s="843">
        <v>178</v>
      </c>
      <c r="W70" s="843"/>
      <c r="X70" s="843"/>
      <c r="Y70" s="843"/>
      <c r="Z70" s="843"/>
      <c r="AA70" s="843">
        <v>89</v>
      </c>
      <c r="AB70" s="843"/>
      <c r="AC70" s="843"/>
      <c r="AD70" s="843"/>
      <c r="AE70" s="843"/>
      <c r="AF70" s="843">
        <v>89</v>
      </c>
      <c r="AG70" s="843"/>
      <c r="AH70" s="843"/>
      <c r="AI70" s="843"/>
      <c r="AJ70" s="843"/>
      <c r="AK70" s="843">
        <v>13</v>
      </c>
      <c r="AL70" s="843"/>
      <c r="AM70" s="843"/>
      <c r="AN70" s="843"/>
      <c r="AO70" s="843"/>
      <c r="AP70" s="843" t="s">
        <v>583</v>
      </c>
      <c r="AQ70" s="843"/>
      <c r="AR70" s="843"/>
      <c r="AS70" s="843"/>
      <c r="AT70" s="843"/>
      <c r="AU70" s="843" t="s">
        <v>583</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587</v>
      </c>
      <c r="C71" s="887"/>
      <c r="D71" s="887"/>
      <c r="E71" s="887"/>
      <c r="F71" s="887"/>
      <c r="G71" s="887"/>
      <c r="H71" s="887"/>
      <c r="I71" s="887"/>
      <c r="J71" s="887"/>
      <c r="K71" s="887"/>
      <c r="L71" s="887"/>
      <c r="M71" s="887"/>
      <c r="N71" s="887"/>
      <c r="O71" s="887"/>
      <c r="P71" s="888"/>
      <c r="Q71" s="889">
        <v>303</v>
      </c>
      <c r="R71" s="843"/>
      <c r="S71" s="843"/>
      <c r="T71" s="843"/>
      <c r="U71" s="843"/>
      <c r="V71" s="843">
        <v>280</v>
      </c>
      <c r="W71" s="843"/>
      <c r="X71" s="843"/>
      <c r="Y71" s="843"/>
      <c r="Z71" s="843"/>
      <c r="AA71" s="843">
        <v>23</v>
      </c>
      <c r="AB71" s="843"/>
      <c r="AC71" s="843"/>
      <c r="AD71" s="843"/>
      <c r="AE71" s="843"/>
      <c r="AF71" s="843">
        <v>23</v>
      </c>
      <c r="AG71" s="843"/>
      <c r="AH71" s="843"/>
      <c r="AI71" s="843"/>
      <c r="AJ71" s="843"/>
      <c r="AK71" s="843" t="s">
        <v>596</v>
      </c>
      <c r="AL71" s="843"/>
      <c r="AM71" s="843"/>
      <c r="AN71" s="843"/>
      <c r="AO71" s="843"/>
      <c r="AP71" s="843" t="s">
        <v>583</v>
      </c>
      <c r="AQ71" s="843"/>
      <c r="AR71" s="843"/>
      <c r="AS71" s="843"/>
      <c r="AT71" s="843"/>
      <c r="AU71" s="843" t="s">
        <v>583</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588</v>
      </c>
      <c r="C72" s="887"/>
      <c r="D72" s="887"/>
      <c r="E72" s="887"/>
      <c r="F72" s="887"/>
      <c r="G72" s="887"/>
      <c r="H72" s="887"/>
      <c r="I72" s="887"/>
      <c r="J72" s="887"/>
      <c r="K72" s="887"/>
      <c r="L72" s="887"/>
      <c r="M72" s="887"/>
      <c r="N72" s="887"/>
      <c r="O72" s="887"/>
      <c r="P72" s="888"/>
      <c r="Q72" s="889">
        <v>7352</v>
      </c>
      <c r="R72" s="843"/>
      <c r="S72" s="843"/>
      <c r="T72" s="843"/>
      <c r="U72" s="843"/>
      <c r="V72" s="843">
        <v>7276</v>
      </c>
      <c r="W72" s="843"/>
      <c r="X72" s="843"/>
      <c r="Y72" s="843"/>
      <c r="Z72" s="843"/>
      <c r="AA72" s="843">
        <v>76</v>
      </c>
      <c r="AB72" s="843"/>
      <c r="AC72" s="843"/>
      <c r="AD72" s="843"/>
      <c r="AE72" s="843"/>
      <c r="AF72" s="843">
        <v>76</v>
      </c>
      <c r="AG72" s="843"/>
      <c r="AH72" s="843"/>
      <c r="AI72" s="843"/>
      <c r="AJ72" s="843"/>
      <c r="AK72" s="843">
        <v>3086</v>
      </c>
      <c r="AL72" s="843"/>
      <c r="AM72" s="843"/>
      <c r="AN72" s="843"/>
      <c r="AO72" s="843"/>
      <c r="AP72" s="843" t="s">
        <v>583</v>
      </c>
      <c r="AQ72" s="843"/>
      <c r="AR72" s="843"/>
      <c r="AS72" s="843"/>
      <c r="AT72" s="843"/>
      <c r="AU72" s="843" t="s">
        <v>583</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589</v>
      </c>
      <c r="C73" s="887"/>
      <c r="D73" s="887"/>
      <c r="E73" s="887"/>
      <c r="F73" s="887"/>
      <c r="G73" s="887"/>
      <c r="H73" s="887"/>
      <c r="I73" s="887"/>
      <c r="J73" s="887"/>
      <c r="K73" s="887"/>
      <c r="L73" s="887"/>
      <c r="M73" s="887"/>
      <c r="N73" s="887"/>
      <c r="O73" s="887"/>
      <c r="P73" s="888"/>
      <c r="Q73" s="889">
        <v>1524702</v>
      </c>
      <c r="R73" s="843"/>
      <c r="S73" s="843"/>
      <c r="T73" s="843"/>
      <c r="U73" s="843"/>
      <c r="V73" s="843">
        <v>1496148</v>
      </c>
      <c r="W73" s="843"/>
      <c r="X73" s="843"/>
      <c r="Y73" s="843"/>
      <c r="Z73" s="843"/>
      <c r="AA73" s="843">
        <v>28554</v>
      </c>
      <c r="AB73" s="843"/>
      <c r="AC73" s="843"/>
      <c r="AD73" s="843"/>
      <c r="AE73" s="843"/>
      <c r="AF73" s="843">
        <v>28554</v>
      </c>
      <c r="AG73" s="843"/>
      <c r="AH73" s="843"/>
      <c r="AI73" s="843"/>
      <c r="AJ73" s="843"/>
      <c r="AK73" s="843">
        <v>15234</v>
      </c>
      <c r="AL73" s="843"/>
      <c r="AM73" s="843"/>
      <c r="AN73" s="843"/>
      <c r="AO73" s="843"/>
      <c r="AP73" s="843" t="s">
        <v>583</v>
      </c>
      <c r="AQ73" s="843"/>
      <c r="AR73" s="843"/>
      <c r="AS73" s="843"/>
      <c r="AT73" s="843"/>
      <c r="AU73" s="843" t="s">
        <v>583</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c r="C74" s="887"/>
      <c r="D74" s="887"/>
      <c r="E74" s="887"/>
      <c r="F74" s="887"/>
      <c r="G74" s="887"/>
      <c r="H74" s="887"/>
      <c r="I74" s="887"/>
      <c r="J74" s="887"/>
      <c r="K74" s="887"/>
      <c r="L74" s="887"/>
      <c r="M74" s="887"/>
      <c r="N74" s="887"/>
      <c r="O74" s="887"/>
      <c r="P74" s="888"/>
      <c r="Q74" s="889"/>
      <c r="R74" s="843"/>
      <c r="S74" s="843"/>
      <c r="T74" s="843"/>
      <c r="U74" s="843"/>
      <c r="V74" s="843"/>
      <c r="W74" s="843"/>
      <c r="X74" s="843"/>
      <c r="Y74" s="843"/>
      <c r="Z74" s="843"/>
      <c r="AA74" s="843"/>
      <c r="AB74" s="843"/>
      <c r="AC74" s="843"/>
      <c r="AD74" s="843"/>
      <c r="AE74" s="843"/>
      <c r="AF74" s="843"/>
      <c r="AG74" s="843"/>
      <c r="AH74" s="843"/>
      <c r="AI74" s="843"/>
      <c r="AJ74" s="843"/>
      <c r="AK74" s="843"/>
      <c r="AL74" s="843"/>
      <c r="AM74" s="843"/>
      <c r="AN74" s="843"/>
      <c r="AO74" s="843"/>
      <c r="AP74" s="843"/>
      <c r="AQ74" s="843"/>
      <c r="AR74" s="843"/>
      <c r="AS74" s="843"/>
      <c r="AT74" s="843"/>
      <c r="AU74" s="843"/>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c r="C75" s="887"/>
      <c r="D75" s="887"/>
      <c r="E75" s="887"/>
      <c r="F75" s="887"/>
      <c r="G75" s="887"/>
      <c r="H75" s="887"/>
      <c r="I75" s="887"/>
      <c r="J75" s="887"/>
      <c r="K75" s="887"/>
      <c r="L75" s="887"/>
      <c r="M75" s="887"/>
      <c r="N75" s="887"/>
      <c r="O75" s="887"/>
      <c r="P75" s="888"/>
      <c r="Q75" s="890"/>
      <c r="R75" s="891"/>
      <c r="S75" s="891"/>
      <c r="T75" s="891"/>
      <c r="U75" s="847"/>
      <c r="V75" s="892"/>
      <c r="W75" s="891"/>
      <c r="X75" s="891"/>
      <c r="Y75" s="891"/>
      <c r="Z75" s="847"/>
      <c r="AA75" s="892"/>
      <c r="AB75" s="891"/>
      <c r="AC75" s="891"/>
      <c r="AD75" s="891"/>
      <c r="AE75" s="847"/>
      <c r="AF75" s="892"/>
      <c r="AG75" s="891"/>
      <c r="AH75" s="891"/>
      <c r="AI75" s="891"/>
      <c r="AJ75" s="847"/>
      <c r="AK75" s="892"/>
      <c r="AL75" s="891"/>
      <c r="AM75" s="891"/>
      <c r="AN75" s="891"/>
      <c r="AO75" s="847"/>
      <c r="AP75" s="892"/>
      <c r="AQ75" s="891"/>
      <c r="AR75" s="891"/>
      <c r="AS75" s="891"/>
      <c r="AT75" s="847"/>
      <c r="AU75" s="892"/>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c r="C76" s="887"/>
      <c r="D76" s="887"/>
      <c r="E76" s="887"/>
      <c r="F76" s="887"/>
      <c r="G76" s="887"/>
      <c r="H76" s="887"/>
      <c r="I76" s="887"/>
      <c r="J76" s="887"/>
      <c r="K76" s="887"/>
      <c r="L76" s="887"/>
      <c r="M76" s="887"/>
      <c r="N76" s="887"/>
      <c r="O76" s="887"/>
      <c r="P76" s="888"/>
      <c r="Q76" s="890"/>
      <c r="R76" s="891"/>
      <c r="S76" s="891"/>
      <c r="T76" s="891"/>
      <c r="U76" s="847"/>
      <c r="V76" s="892"/>
      <c r="W76" s="891"/>
      <c r="X76" s="891"/>
      <c r="Y76" s="891"/>
      <c r="Z76" s="847"/>
      <c r="AA76" s="892"/>
      <c r="AB76" s="891"/>
      <c r="AC76" s="891"/>
      <c r="AD76" s="891"/>
      <c r="AE76" s="847"/>
      <c r="AF76" s="892"/>
      <c r="AG76" s="891"/>
      <c r="AH76" s="891"/>
      <c r="AI76" s="891"/>
      <c r="AJ76" s="847"/>
      <c r="AK76" s="892"/>
      <c r="AL76" s="891"/>
      <c r="AM76" s="891"/>
      <c r="AN76" s="891"/>
      <c r="AO76" s="847"/>
      <c r="AP76" s="892"/>
      <c r="AQ76" s="891"/>
      <c r="AR76" s="891"/>
      <c r="AS76" s="891"/>
      <c r="AT76" s="847"/>
      <c r="AU76" s="892"/>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c r="C77" s="887"/>
      <c r="D77" s="887"/>
      <c r="E77" s="887"/>
      <c r="F77" s="887"/>
      <c r="G77" s="887"/>
      <c r="H77" s="887"/>
      <c r="I77" s="887"/>
      <c r="J77" s="887"/>
      <c r="K77" s="887"/>
      <c r="L77" s="887"/>
      <c r="M77" s="887"/>
      <c r="N77" s="887"/>
      <c r="O77" s="887"/>
      <c r="P77" s="888"/>
      <c r="Q77" s="890"/>
      <c r="R77" s="891"/>
      <c r="S77" s="891"/>
      <c r="T77" s="891"/>
      <c r="U77" s="847"/>
      <c r="V77" s="892"/>
      <c r="W77" s="891"/>
      <c r="X77" s="891"/>
      <c r="Y77" s="891"/>
      <c r="Z77" s="847"/>
      <c r="AA77" s="892"/>
      <c r="AB77" s="891"/>
      <c r="AC77" s="891"/>
      <c r="AD77" s="891"/>
      <c r="AE77" s="847"/>
      <c r="AF77" s="892"/>
      <c r="AG77" s="891"/>
      <c r="AH77" s="891"/>
      <c r="AI77" s="891"/>
      <c r="AJ77" s="847"/>
      <c r="AK77" s="892"/>
      <c r="AL77" s="891"/>
      <c r="AM77" s="891"/>
      <c r="AN77" s="891"/>
      <c r="AO77" s="847"/>
      <c r="AP77" s="892"/>
      <c r="AQ77" s="891"/>
      <c r="AR77" s="891"/>
      <c r="AS77" s="891"/>
      <c r="AT77" s="847"/>
      <c r="AU77" s="892"/>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388</v>
      </c>
      <c r="B88" s="802" t="s">
        <v>419</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28875</v>
      </c>
      <c r="AG88" s="857"/>
      <c r="AH88" s="857"/>
      <c r="AI88" s="857"/>
      <c r="AJ88" s="857"/>
      <c r="AK88" s="854"/>
      <c r="AL88" s="854"/>
      <c r="AM88" s="854"/>
      <c r="AN88" s="854"/>
      <c r="AO88" s="854"/>
      <c r="AP88" s="857">
        <v>190</v>
      </c>
      <c r="AQ88" s="857"/>
      <c r="AR88" s="857"/>
      <c r="AS88" s="857"/>
      <c r="AT88" s="857"/>
      <c r="AU88" s="857">
        <v>9</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388</v>
      </c>
      <c r="BR102" s="802" t="s">
        <v>420</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1144</v>
      </c>
      <c r="CS102" s="865"/>
      <c r="CT102" s="865"/>
      <c r="CU102" s="865"/>
      <c r="CV102" s="904"/>
      <c r="CW102" s="903">
        <v>137</v>
      </c>
      <c r="CX102" s="865"/>
      <c r="CY102" s="865"/>
      <c r="CZ102" s="865"/>
      <c r="DA102" s="904"/>
      <c r="DB102" s="903">
        <v>1400</v>
      </c>
      <c r="DC102" s="865"/>
      <c r="DD102" s="865"/>
      <c r="DE102" s="865"/>
      <c r="DF102" s="904"/>
      <c r="DG102" s="903">
        <v>612</v>
      </c>
      <c r="DH102" s="865"/>
      <c r="DI102" s="865"/>
      <c r="DJ102" s="865"/>
      <c r="DK102" s="904"/>
      <c r="DL102" s="903" t="s">
        <v>590</v>
      </c>
      <c r="DM102" s="865"/>
      <c r="DN102" s="865"/>
      <c r="DO102" s="865"/>
      <c r="DP102" s="904"/>
      <c r="DQ102" s="903" t="s">
        <v>590</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421</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422</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425</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426</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427</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428</v>
      </c>
      <c r="AB109" s="906"/>
      <c r="AC109" s="906"/>
      <c r="AD109" s="906"/>
      <c r="AE109" s="907"/>
      <c r="AF109" s="905" t="s">
        <v>429</v>
      </c>
      <c r="AG109" s="906"/>
      <c r="AH109" s="906"/>
      <c r="AI109" s="906"/>
      <c r="AJ109" s="907"/>
      <c r="AK109" s="905" t="s">
        <v>306</v>
      </c>
      <c r="AL109" s="906"/>
      <c r="AM109" s="906"/>
      <c r="AN109" s="906"/>
      <c r="AO109" s="907"/>
      <c r="AP109" s="905" t="s">
        <v>430</v>
      </c>
      <c r="AQ109" s="906"/>
      <c r="AR109" s="906"/>
      <c r="AS109" s="906"/>
      <c r="AT109" s="908"/>
      <c r="AU109" s="925" t="s">
        <v>427</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428</v>
      </c>
      <c r="BR109" s="906"/>
      <c r="BS109" s="906"/>
      <c r="BT109" s="906"/>
      <c r="BU109" s="907"/>
      <c r="BV109" s="905" t="s">
        <v>429</v>
      </c>
      <c r="BW109" s="906"/>
      <c r="BX109" s="906"/>
      <c r="BY109" s="906"/>
      <c r="BZ109" s="907"/>
      <c r="CA109" s="905" t="s">
        <v>306</v>
      </c>
      <c r="CB109" s="906"/>
      <c r="CC109" s="906"/>
      <c r="CD109" s="906"/>
      <c r="CE109" s="907"/>
      <c r="CF109" s="926" t="s">
        <v>430</v>
      </c>
      <c r="CG109" s="926"/>
      <c r="CH109" s="926"/>
      <c r="CI109" s="926"/>
      <c r="CJ109" s="926"/>
      <c r="CK109" s="905" t="s">
        <v>431</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428</v>
      </c>
      <c r="DH109" s="906"/>
      <c r="DI109" s="906"/>
      <c r="DJ109" s="906"/>
      <c r="DK109" s="907"/>
      <c r="DL109" s="905" t="s">
        <v>429</v>
      </c>
      <c r="DM109" s="906"/>
      <c r="DN109" s="906"/>
      <c r="DO109" s="906"/>
      <c r="DP109" s="907"/>
      <c r="DQ109" s="905" t="s">
        <v>306</v>
      </c>
      <c r="DR109" s="906"/>
      <c r="DS109" s="906"/>
      <c r="DT109" s="906"/>
      <c r="DU109" s="907"/>
      <c r="DV109" s="905" t="s">
        <v>430</v>
      </c>
      <c r="DW109" s="906"/>
      <c r="DX109" s="906"/>
      <c r="DY109" s="906"/>
      <c r="DZ109" s="908"/>
    </row>
    <row r="110" spans="1:131" s="224" customFormat="1" ht="26.25" customHeight="1" x14ac:dyDescent="0.2">
      <c r="A110" s="909" t="s">
        <v>432</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2759194</v>
      </c>
      <c r="AB110" s="913"/>
      <c r="AC110" s="913"/>
      <c r="AD110" s="913"/>
      <c r="AE110" s="914"/>
      <c r="AF110" s="915">
        <v>2810855</v>
      </c>
      <c r="AG110" s="913"/>
      <c r="AH110" s="913"/>
      <c r="AI110" s="913"/>
      <c r="AJ110" s="914"/>
      <c r="AK110" s="915">
        <v>2824613</v>
      </c>
      <c r="AL110" s="913"/>
      <c r="AM110" s="913"/>
      <c r="AN110" s="913"/>
      <c r="AO110" s="914"/>
      <c r="AP110" s="916">
        <v>6.7</v>
      </c>
      <c r="AQ110" s="917"/>
      <c r="AR110" s="917"/>
      <c r="AS110" s="917"/>
      <c r="AT110" s="918"/>
      <c r="AU110" s="919" t="s">
        <v>74</v>
      </c>
      <c r="AV110" s="920"/>
      <c r="AW110" s="920"/>
      <c r="AX110" s="920"/>
      <c r="AY110" s="920"/>
      <c r="AZ110" s="942" t="s">
        <v>433</v>
      </c>
      <c r="BA110" s="910"/>
      <c r="BB110" s="910"/>
      <c r="BC110" s="910"/>
      <c r="BD110" s="910"/>
      <c r="BE110" s="910"/>
      <c r="BF110" s="910"/>
      <c r="BG110" s="910"/>
      <c r="BH110" s="910"/>
      <c r="BI110" s="910"/>
      <c r="BJ110" s="910"/>
      <c r="BK110" s="910"/>
      <c r="BL110" s="910"/>
      <c r="BM110" s="910"/>
      <c r="BN110" s="910"/>
      <c r="BO110" s="910"/>
      <c r="BP110" s="911"/>
      <c r="BQ110" s="943">
        <v>24386232</v>
      </c>
      <c r="BR110" s="944"/>
      <c r="BS110" s="944"/>
      <c r="BT110" s="944"/>
      <c r="BU110" s="944"/>
      <c r="BV110" s="944">
        <v>25721017</v>
      </c>
      <c r="BW110" s="944"/>
      <c r="BX110" s="944"/>
      <c r="BY110" s="944"/>
      <c r="BZ110" s="944"/>
      <c r="CA110" s="944">
        <v>28472563</v>
      </c>
      <c r="CB110" s="944"/>
      <c r="CC110" s="944"/>
      <c r="CD110" s="944"/>
      <c r="CE110" s="944"/>
      <c r="CF110" s="957">
        <v>67.900000000000006</v>
      </c>
      <c r="CG110" s="958"/>
      <c r="CH110" s="958"/>
      <c r="CI110" s="958"/>
      <c r="CJ110" s="958"/>
      <c r="CK110" s="959" t="s">
        <v>434</v>
      </c>
      <c r="CL110" s="960"/>
      <c r="CM110" s="942" t="s">
        <v>435</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v>1082774</v>
      </c>
      <c r="DH110" s="944"/>
      <c r="DI110" s="944"/>
      <c r="DJ110" s="944"/>
      <c r="DK110" s="944"/>
      <c r="DL110" s="944">
        <v>928461</v>
      </c>
      <c r="DM110" s="944"/>
      <c r="DN110" s="944"/>
      <c r="DO110" s="944"/>
      <c r="DP110" s="944"/>
      <c r="DQ110" s="944">
        <v>4695725</v>
      </c>
      <c r="DR110" s="944"/>
      <c r="DS110" s="944"/>
      <c r="DT110" s="944"/>
      <c r="DU110" s="944"/>
      <c r="DV110" s="945">
        <v>11.2</v>
      </c>
      <c r="DW110" s="945"/>
      <c r="DX110" s="945"/>
      <c r="DY110" s="945"/>
      <c r="DZ110" s="946"/>
    </row>
    <row r="111" spans="1:131" s="224" customFormat="1" ht="26.25" customHeight="1" x14ac:dyDescent="0.2">
      <c r="A111" s="947" t="s">
        <v>436</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437</v>
      </c>
      <c r="AB111" s="951"/>
      <c r="AC111" s="951"/>
      <c r="AD111" s="951"/>
      <c r="AE111" s="952"/>
      <c r="AF111" s="953" t="s">
        <v>438</v>
      </c>
      <c r="AG111" s="951"/>
      <c r="AH111" s="951"/>
      <c r="AI111" s="951"/>
      <c r="AJ111" s="952"/>
      <c r="AK111" s="953" t="s">
        <v>437</v>
      </c>
      <c r="AL111" s="951"/>
      <c r="AM111" s="951"/>
      <c r="AN111" s="951"/>
      <c r="AO111" s="952"/>
      <c r="AP111" s="954" t="s">
        <v>439</v>
      </c>
      <c r="AQ111" s="955"/>
      <c r="AR111" s="955"/>
      <c r="AS111" s="955"/>
      <c r="AT111" s="956"/>
      <c r="AU111" s="921"/>
      <c r="AV111" s="922"/>
      <c r="AW111" s="922"/>
      <c r="AX111" s="922"/>
      <c r="AY111" s="922"/>
      <c r="AZ111" s="935" t="s">
        <v>440</v>
      </c>
      <c r="BA111" s="936"/>
      <c r="BB111" s="936"/>
      <c r="BC111" s="936"/>
      <c r="BD111" s="936"/>
      <c r="BE111" s="936"/>
      <c r="BF111" s="936"/>
      <c r="BG111" s="936"/>
      <c r="BH111" s="936"/>
      <c r="BI111" s="936"/>
      <c r="BJ111" s="936"/>
      <c r="BK111" s="936"/>
      <c r="BL111" s="936"/>
      <c r="BM111" s="936"/>
      <c r="BN111" s="936"/>
      <c r="BO111" s="936"/>
      <c r="BP111" s="937"/>
      <c r="BQ111" s="938">
        <v>2176556</v>
      </c>
      <c r="BR111" s="939"/>
      <c r="BS111" s="939"/>
      <c r="BT111" s="939"/>
      <c r="BU111" s="939"/>
      <c r="BV111" s="939">
        <v>2199844</v>
      </c>
      <c r="BW111" s="939"/>
      <c r="BX111" s="939"/>
      <c r="BY111" s="939"/>
      <c r="BZ111" s="939"/>
      <c r="CA111" s="939">
        <v>5850196</v>
      </c>
      <c r="CB111" s="939"/>
      <c r="CC111" s="939"/>
      <c r="CD111" s="939"/>
      <c r="CE111" s="939"/>
      <c r="CF111" s="933">
        <v>13.9</v>
      </c>
      <c r="CG111" s="934"/>
      <c r="CH111" s="934"/>
      <c r="CI111" s="934"/>
      <c r="CJ111" s="934"/>
      <c r="CK111" s="961"/>
      <c r="CL111" s="962"/>
      <c r="CM111" s="935" t="s">
        <v>441</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438</v>
      </c>
      <c r="DH111" s="939"/>
      <c r="DI111" s="939"/>
      <c r="DJ111" s="939"/>
      <c r="DK111" s="939"/>
      <c r="DL111" s="939" t="s">
        <v>438</v>
      </c>
      <c r="DM111" s="939"/>
      <c r="DN111" s="939"/>
      <c r="DO111" s="939"/>
      <c r="DP111" s="939"/>
      <c r="DQ111" s="939" t="s">
        <v>438</v>
      </c>
      <c r="DR111" s="939"/>
      <c r="DS111" s="939"/>
      <c r="DT111" s="939"/>
      <c r="DU111" s="939"/>
      <c r="DV111" s="940" t="s">
        <v>437</v>
      </c>
      <c r="DW111" s="940"/>
      <c r="DX111" s="940"/>
      <c r="DY111" s="940"/>
      <c r="DZ111" s="941"/>
    </row>
    <row r="112" spans="1:131" s="224" customFormat="1" ht="26.25" customHeight="1" x14ac:dyDescent="0.2">
      <c r="A112" s="965" t="s">
        <v>442</v>
      </c>
      <c r="B112" s="966"/>
      <c r="C112" s="936" t="s">
        <v>443</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444</v>
      </c>
      <c r="AB112" s="972"/>
      <c r="AC112" s="972"/>
      <c r="AD112" s="972"/>
      <c r="AE112" s="973"/>
      <c r="AF112" s="974" t="s">
        <v>437</v>
      </c>
      <c r="AG112" s="972"/>
      <c r="AH112" s="972"/>
      <c r="AI112" s="972"/>
      <c r="AJ112" s="973"/>
      <c r="AK112" s="974" t="s">
        <v>130</v>
      </c>
      <c r="AL112" s="972"/>
      <c r="AM112" s="972"/>
      <c r="AN112" s="972"/>
      <c r="AO112" s="973"/>
      <c r="AP112" s="975" t="s">
        <v>444</v>
      </c>
      <c r="AQ112" s="976"/>
      <c r="AR112" s="976"/>
      <c r="AS112" s="976"/>
      <c r="AT112" s="977"/>
      <c r="AU112" s="921"/>
      <c r="AV112" s="922"/>
      <c r="AW112" s="922"/>
      <c r="AX112" s="922"/>
      <c r="AY112" s="922"/>
      <c r="AZ112" s="935" t="s">
        <v>445</v>
      </c>
      <c r="BA112" s="936"/>
      <c r="BB112" s="936"/>
      <c r="BC112" s="936"/>
      <c r="BD112" s="936"/>
      <c r="BE112" s="936"/>
      <c r="BF112" s="936"/>
      <c r="BG112" s="936"/>
      <c r="BH112" s="936"/>
      <c r="BI112" s="936"/>
      <c r="BJ112" s="936"/>
      <c r="BK112" s="936"/>
      <c r="BL112" s="936"/>
      <c r="BM112" s="936"/>
      <c r="BN112" s="936"/>
      <c r="BO112" s="936"/>
      <c r="BP112" s="937"/>
      <c r="BQ112" s="938">
        <v>8315710</v>
      </c>
      <c r="BR112" s="939"/>
      <c r="BS112" s="939"/>
      <c r="BT112" s="939"/>
      <c r="BU112" s="939"/>
      <c r="BV112" s="939">
        <v>8704887</v>
      </c>
      <c r="BW112" s="939"/>
      <c r="BX112" s="939"/>
      <c r="BY112" s="939"/>
      <c r="BZ112" s="939"/>
      <c r="CA112" s="939">
        <v>9417010</v>
      </c>
      <c r="CB112" s="939"/>
      <c r="CC112" s="939"/>
      <c r="CD112" s="939"/>
      <c r="CE112" s="939"/>
      <c r="CF112" s="933">
        <v>22.5</v>
      </c>
      <c r="CG112" s="934"/>
      <c r="CH112" s="934"/>
      <c r="CI112" s="934"/>
      <c r="CJ112" s="934"/>
      <c r="CK112" s="961"/>
      <c r="CL112" s="962"/>
      <c r="CM112" s="935" t="s">
        <v>446</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447</v>
      </c>
      <c r="DH112" s="939"/>
      <c r="DI112" s="939"/>
      <c r="DJ112" s="939"/>
      <c r="DK112" s="939"/>
      <c r="DL112" s="939" t="s">
        <v>447</v>
      </c>
      <c r="DM112" s="939"/>
      <c r="DN112" s="939"/>
      <c r="DO112" s="939"/>
      <c r="DP112" s="939"/>
      <c r="DQ112" s="939" t="s">
        <v>444</v>
      </c>
      <c r="DR112" s="939"/>
      <c r="DS112" s="939"/>
      <c r="DT112" s="939"/>
      <c r="DU112" s="939"/>
      <c r="DV112" s="940" t="s">
        <v>438</v>
      </c>
      <c r="DW112" s="940"/>
      <c r="DX112" s="940"/>
      <c r="DY112" s="940"/>
      <c r="DZ112" s="941"/>
    </row>
    <row r="113" spans="1:130" s="224" customFormat="1" ht="26.25" customHeight="1" x14ac:dyDescent="0.2">
      <c r="A113" s="967"/>
      <c r="B113" s="968"/>
      <c r="C113" s="936" t="s">
        <v>448</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1042952</v>
      </c>
      <c r="AB113" s="951"/>
      <c r="AC113" s="951"/>
      <c r="AD113" s="951"/>
      <c r="AE113" s="952"/>
      <c r="AF113" s="953">
        <v>742681</v>
      </c>
      <c r="AG113" s="951"/>
      <c r="AH113" s="951"/>
      <c r="AI113" s="951"/>
      <c r="AJ113" s="952"/>
      <c r="AK113" s="953">
        <v>721195</v>
      </c>
      <c r="AL113" s="951"/>
      <c r="AM113" s="951"/>
      <c r="AN113" s="951"/>
      <c r="AO113" s="952"/>
      <c r="AP113" s="954">
        <v>1.7</v>
      </c>
      <c r="AQ113" s="955"/>
      <c r="AR113" s="955"/>
      <c r="AS113" s="955"/>
      <c r="AT113" s="956"/>
      <c r="AU113" s="921"/>
      <c r="AV113" s="922"/>
      <c r="AW113" s="922"/>
      <c r="AX113" s="922"/>
      <c r="AY113" s="922"/>
      <c r="AZ113" s="935" t="s">
        <v>449</v>
      </c>
      <c r="BA113" s="936"/>
      <c r="BB113" s="936"/>
      <c r="BC113" s="936"/>
      <c r="BD113" s="936"/>
      <c r="BE113" s="936"/>
      <c r="BF113" s="936"/>
      <c r="BG113" s="936"/>
      <c r="BH113" s="936"/>
      <c r="BI113" s="936"/>
      <c r="BJ113" s="936"/>
      <c r="BK113" s="936"/>
      <c r="BL113" s="936"/>
      <c r="BM113" s="936"/>
      <c r="BN113" s="936"/>
      <c r="BO113" s="936"/>
      <c r="BP113" s="937"/>
      <c r="BQ113" s="938">
        <v>12674</v>
      </c>
      <c r="BR113" s="939"/>
      <c r="BS113" s="939"/>
      <c r="BT113" s="939"/>
      <c r="BU113" s="939"/>
      <c r="BV113" s="939">
        <v>10860</v>
      </c>
      <c r="BW113" s="939"/>
      <c r="BX113" s="939"/>
      <c r="BY113" s="939"/>
      <c r="BZ113" s="939"/>
      <c r="CA113" s="939">
        <v>9293</v>
      </c>
      <c r="CB113" s="939"/>
      <c r="CC113" s="939"/>
      <c r="CD113" s="939"/>
      <c r="CE113" s="939"/>
      <c r="CF113" s="933">
        <v>0</v>
      </c>
      <c r="CG113" s="934"/>
      <c r="CH113" s="934"/>
      <c r="CI113" s="934"/>
      <c r="CJ113" s="934"/>
      <c r="CK113" s="961"/>
      <c r="CL113" s="962"/>
      <c r="CM113" s="935" t="s">
        <v>450</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444</v>
      </c>
      <c r="DH113" s="972"/>
      <c r="DI113" s="972"/>
      <c r="DJ113" s="972"/>
      <c r="DK113" s="973"/>
      <c r="DL113" s="974" t="s">
        <v>438</v>
      </c>
      <c r="DM113" s="972"/>
      <c r="DN113" s="972"/>
      <c r="DO113" s="972"/>
      <c r="DP113" s="973"/>
      <c r="DQ113" s="974" t="s">
        <v>438</v>
      </c>
      <c r="DR113" s="972"/>
      <c r="DS113" s="972"/>
      <c r="DT113" s="972"/>
      <c r="DU113" s="973"/>
      <c r="DV113" s="975" t="s">
        <v>447</v>
      </c>
      <c r="DW113" s="976"/>
      <c r="DX113" s="976"/>
      <c r="DY113" s="976"/>
      <c r="DZ113" s="977"/>
    </row>
    <row r="114" spans="1:130" s="224" customFormat="1" ht="26.25" customHeight="1" x14ac:dyDescent="0.2">
      <c r="A114" s="967"/>
      <c r="B114" s="968"/>
      <c r="C114" s="936" t="s">
        <v>451</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27023</v>
      </c>
      <c r="AB114" s="972"/>
      <c r="AC114" s="972"/>
      <c r="AD114" s="972"/>
      <c r="AE114" s="973"/>
      <c r="AF114" s="974">
        <v>1580</v>
      </c>
      <c r="AG114" s="972"/>
      <c r="AH114" s="972"/>
      <c r="AI114" s="972"/>
      <c r="AJ114" s="973"/>
      <c r="AK114" s="974">
        <v>1511</v>
      </c>
      <c r="AL114" s="972"/>
      <c r="AM114" s="972"/>
      <c r="AN114" s="972"/>
      <c r="AO114" s="973"/>
      <c r="AP114" s="975">
        <v>0</v>
      </c>
      <c r="AQ114" s="976"/>
      <c r="AR114" s="976"/>
      <c r="AS114" s="976"/>
      <c r="AT114" s="977"/>
      <c r="AU114" s="921"/>
      <c r="AV114" s="922"/>
      <c r="AW114" s="922"/>
      <c r="AX114" s="922"/>
      <c r="AY114" s="922"/>
      <c r="AZ114" s="935" t="s">
        <v>452</v>
      </c>
      <c r="BA114" s="936"/>
      <c r="BB114" s="936"/>
      <c r="BC114" s="936"/>
      <c r="BD114" s="936"/>
      <c r="BE114" s="936"/>
      <c r="BF114" s="936"/>
      <c r="BG114" s="936"/>
      <c r="BH114" s="936"/>
      <c r="BI114" s="936"/>
      <c r="BJ114" s="936"/>
      <c r="BK114" s="936"/>
      <c r="BL114" s="936"/>
      <c r="BM114" s="936"/>
      <c r="BN114" s="936"/>
      <c r="BO114" s="936"/>
      <c r="BP114" s="937"/>
      <c r="BQ114" s="938">
        <v>8711849</v>
      </c>
      <c r="BR114" s="939"/>
      <c r="BS114" s="939"/>
      <c r="BT114" s="939"/>
      <c r="BU114" s="939"/>
      <c r="BV114" s="939">
        <v>8501715</v>
      </c>
      <c r="BW114" s="939"/>
      <c r="BX114" s="939"/>
      <c r="BY114" s="939"/>
      <c r="BZ114" s="939"/>
      <c r="CA114" s="939">
        <v>8614790</v>
      </c>
      <c r="CB114" s="939"/>
      <c r="CC114" s="939"/>
      <c r="CD114" s="939"/>
      <c r="CE114" s="939"/>
      <c r="CF114" s="933">
        <v>20.5</v>
      </c>
      <c r="CG114" s="934"/>
      <c r="CH114" s="934"/>
      <c r="CI114" s="934"/>
      <c r="CJ114" s="934"/>
      <c r="CK114" s="961"/>
      <c r="CL114" s="962"/>
      <c r="CM114" s="935" t="s">
        <v>453</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444</v>
      </c>
      <c r="DH114" s="972"/>
      <c r="DI114" s="972"/>
      <c r="DJ114" s="972"/>
      <c r="DK114" s="973"/>
      <c r="DL114" s="974" t="s">
        <v>444</v>
      </c>
      <c r="DM114" s="972"/>
      <c r="DN114" s="972"/>
      <c r="DO114" s="972"/>
      <c r="DP114" s="973"/>
      <c r="DQ114" s="974" t="s">
        <v>444</v>
      </c>
      <c r="DR114" s="972"/>
      <c r="DS114" s="972"/>
      <c r="DT114" s="972"/>
      <c r="DU114" s="973"/>
      <c r="DV114" s="975" t="s">
        <v>444</v>
      </c>
      <c r="DW114" s="976"/>
      <c r="DX114" s="976"/>
      <c r="DY114" s="976"/>
      <c r="DZ114" s="977"/>
    </row>
    <row r="115" spans="1:130" s="224" customFormat="1" ht="26.25" customHeight="1" x14ac:dyDescent="0.2">
      <c r="A115" s="967"/>
      <c r="B115" s="968"/>
      <c r="C115" s="936" t="s">
        <v>454</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261738</v>
      </c>
      <c r="AB115" s="951"/>
      <c r="AC115" s="951"/>
      <c r="AD115" s="951"/>
      <c r="AE115" s="952"/>
      <c r="AF115" s="953">
        <v>510711</v>
      </c>
      <c r="AG115" s="951"/>
      <c r="AH115" s="951"/>
      <c r="AI115" s="951"/>
      <c r="AJ115" s="952"/>
      <c r="AK115" s="953">
        <v>270235</v>
      </c>
      <c r="AL115" s="951"/>
      <c r="AM115" s="951"/>
      <c r="AN115" s="951"/>
      <c r="AO115" s="952"/>
      <c r="AP115" s="954">
        <v>0.6</v>
      </c>
      <c r="AQ115" s="955"/>
      <c r="AR115" s="955"/>
      <c r="AS115" s="955"/>
      <c r="AT115" s="956"/>
      <c r="AU115" s="921"/>
      <c r="AV115" s="922"/>
      <c r="AW115" s="922"/>
      <c r="AX115" s="922"/>
      <c r="AY115" s="922"/>
      <c r="AZ115" s="935" t="s">
        <v>455</v>
      </c>
      <c r="BA115" s="936"/>
      <c r="BB115" s="936"/>
      <c r="BC115" s="936"/>
      <c r="BD115" s="936"/>
      <c r="BE115" s="936"/>
      <c r="BF115" s="936"/>
      <c r="BG115" s="936"/>
      <c r="BH115" s="936"/>
      <c r="BI115" s="936"/>
      <c r="BJ115" s="936"/>
      <c r="BK115" s="936"/>
      <c r="BL115" s="936"/>
      <c r="BM115" s="936"/>
      <c r="BN115" s="936"/>
      <c r="BO115" s="936"/>
      <c r="BP115" s="937"/>
      <c r="BQ115" s="938" t="s">
        <v>444</v>
      </c>
      <c r="BR115" s="939"/>
      <c r="BS115" s="939"/>
      <c r="BT115" s="939"/>
      <c r="BU115" s="939"/>
      <c r="BV115" s="939" t="s">
        <v>438</v>
      </c>
      <c r="BW115" s="939"/>
      <c r="BX115" s="939"/>
      <c r="BY115" s="939"/>
      <c r="BZ115" s="939"/>
      <c r="CA115" s="939" t="s">
        <v>439</v>
      </c>
      <c r="CB115" s="939"/>
      <c r="CC115" s="939"/>
      <c r="CD115" s="939"/>
      <c r="CE115" s="939"/>
      <c r="CF115" s="933" t="s">
        <v>438</v>
      </c>
      <c r="CG115" s="934"/>
      <c r="CH115" s="934"/>
      <c r="CI115" s="934"/>
      <c r="CJ115" s="934"/>
      <c r="CK115" s="961"/>
      <c r="CL115" s="962"/>
      <c r="CM115" s="935" t="s">
        <v>456</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390250</v>
      </c>
      <c r="DH115" s="972"/>
      <c r="DI115" s="972"/>
      <c r="DJ115" s="972"/>
      <c r="DK115" s="973"/>
      <c r="DL115" s="974">
        <v>648281</v>
      </c>
      <c r="DM115" s="972"/>
      <c r="DN115" s="972"/>
      <c r="DO115" s="972"/>
      <c r="DP115" s="973"/>
      <c r="DQ115" s="974">
        <v>611798</v>
      </c>
      <c r="DR115" s="972"/>
      <c r="DS115" s="972"/>
      <c r="DT115" s="972"/>
      <c r="DU115" s="973"/>
      <c r="DV115" s="975">
        <v>1.5</v>
      </c>
      <c r="DW115" s="976"/>
      <c r="DX115" s="976"/>
      <c r="DY115" s="976"/>
      <c r="DZ115" s="977"/>
    </row>
    <row r="116" spans="1:130" s="224" customFormat="1" ht="26.25" customHeight="1" x14ac:dyDescent="0.2">
      <c r="A116" s="969"/>
      <c r="B116" s="970"/>
      <c r="C116" s="978" t="s">
        <v>457</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444</v>
      </c>
      <c r="AB116" s="972"/>
      <c r="AC116" s="972"/>
      <c r="AD116" s="972"/>
      <c r="AE116" s="973"/>
      <c r="AF116" s="974" t="s">
        <v>444</v>
      </c>
      <c r="AG116" s="972"/>
      <c r="AH116" s="972"/>
      <c r="AI116" s="972"/>
      <c r="AJ116" s="973"/>
      <c r="AK116" s="974" t="s">
        <v>444</v>
      </c>
      <c r="AL116" s="972"/>
      <c r="AM116" s="972"/>
      <c r="AN116" s="972"/>
      <c r="AO116" s="973"/>
      <c r="AP116" s="975" t="s">
        <v>438</v>
      </c>
      <c r="AQ116" s="976"/>
      <c r="AR116" s="976"/>
      <c r="AS116" s="976"/>
      <c r="AT116" s="977"/>
      <c r="AU116" s="921"/>
      <c r="AV116" s="922"/>
      <c r="AW116" s="922"/>
      <c r="AX116" s="922"/>
      <c r="AY116" s="922"/>
      <c r="AZ116" s="980" t="s">
        <v>458</v>
      </c>
      <c r="BA116" s="981"/>
      <c r="BB116" s="981"/>
      <c r="BC116" s="981"/>
      <c r="BD116" s="981"/>
      <c r="BE116" s="981"/>
      <c r="BF116" s="981"/>
      <c r="BG116" s="981"/>
      <c r="BH116" s="981"/>
      <c r="BI116" s="981"/>
      <c r="BJ116" s="981"/>
      <c r="BK116" s="981"/>
      <c r="BL116" s="981"/>
      <c r="BM116" s="981"/>
      <c r="BN116" s="981"/>
      <c r="BO116" s="981"/>
      <c r="BP116" s="982"/>
      <c r="BQ116" s="938" t="s">
        <v>437</v>
      </c>
      <c r="BR116" s="939"/>
      <c r="BS116" s="939"/>
      <c r="BT116" s="939"/>
      <c r="BU116" s="939"/>
      <c r="BV116" s="939" t="s">
        <v>130</v>
      </c>
      <c r="BW116" s="939"/>
      <c r="BX116" s="939"/>
      <c r="BY116" s="939"/>
      <c r="BZ116" s="939"/>
      <c r="CA116" s="939" t="s">
        <v>438</v>
      </c>
      <c r="CB116" s="939"/>
      <c r="CC116" s="939"/>
      <c r="CD116" s="939"/>
      <c r="CE116" s="939"/>
      <c r="CF116" s="933" t="s">
        <v>438</v>
      </c>
      <c r="CG116" s="934"/>
      <c r="CH116" s="934"/>
      <c r="CI116" s="934"/>
      <c r="CJ116" s="934"/>
      <c r="CK116" s="961"/>
      <c r="CL116" s="962"/>
      <c r="CM116" s="935" t="s">
        <v>459</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46945</v>
      </c>
      <c r="DH116" s="972"/>
      <c r="DI116" s="972"/>
      <c r="DJ116" s="972"/>
      <c r="DK116" s="973"/>
      <c r="DL116" s="974">
        <v>37556</v>
      </c>
      <c r="DM116" s="972"/>
      <c r="DN116" s="972"/>
      <c r="DO116" s="972"/>
      <c r="DP116" s="973"/>
      <c r="DQ116" s="974">
        <v>28167</v>
      </c>
      <c r="DR116" s="972"/>
      <c r="DS116" s="972"/>
      <c r="DT116" s="972"/>
      <c r="DU116" s="973"/>
      <c r="DV116" s="975">
        <v>0.1</v>
      </c>
      <c r="DW116" s="976"/>
      <c r="DX116" s="976"/>
      <c r="DY116" s="976"/>
      <c r="DZ116" s="977"/>
    </row>
    <row r="117" spans="1:130" s="224" customFormat="1" ht="26.25" customHeight="1" x14ac:dyDescent="0.2">
      <c r="A117" s="925" t="s">
        <v>188</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460</v>
      </c>
      <c r="Z117" s="907"/>
      <c r="AA117" s="991">
        <v>4090907</v>
      </c>
      <c r="AB117" s="992"/>
      <c r="AC117" s="992"/>
      <c r="AD117" s="992"/>
      <c r="AE117" s="993"/>
      <c r="AF117" s="994">
        <v>4065827</v>
      </c>
      <c r="AG117" s="992"/>
      <c r="AH117" s="992"/>
      <c r="AI117" s="992"/>
      <c r="AJ117" s="993"/>
      <c r="AK117" s="994">
        <v>3817554</v>
      </c>
      <c r="AL117" s="992"/>
      <c r="AM117" s="992"/>
      <c r="AN117" s="992"/>
      <c r="AO117" s="993"/>
      <c r="AP117" s="995"/>
      <c r="AQ117" s="996"/>
      <c r="AR117" s="996"/>
      <c r="AS117" s="996"/>
      <c r="AT117" s="997"/>
      <c r="AU117" s="921"/>
      <c r="AV117" s="922"/>
      <c r="AW117" s="922"/>
      <c r="AX117" s="922"/>
      <c r="AY117" s="922"/>
      <c r="AZ117" s="987" t="s">
        <v>461</v>
      </c>
      <c r="BA117" s="988"/>
      <c r="BB117" s="988"/>
      <c r="BC117" s="988"/>
      <c r="BD117" s="988"/>
      <c r="BE117" s="988"/>
      <c r="BF117" s="988"/>
      <c r="BG117" s="988"/>
      <c r="BH117" s="988"/>
      <c r="BI117" s="988"/>
      <c r="BJ117" s="988"/>
      <c r="BK117" s="988"/>
      <c r="BL117" s="988"/>
      <c r="BM117" s="988"/>
      <c r="BN117" s="988"/>
      <c r="BO117" s="988"/>
      <c r="BP117" s="989"/>
      <c r="BQ117" s="938" t="s">
        <v>130</v>
      </c>
      <c r="BR117" s="939"/>
      <c r="BS117" s="939"/>
      <c r="BT117" s="939"/>
      <c r="BU117" s="939"/>
      <c r="BV117" s="939" t="s">
        <v>130</v>
      </c>
      <c r="BW117" s="939"/>
      <c r="BX117" s="939"/>
      <c r="BY117" s="939"/>
      <c r="BZ117" s="939"/>
      <c r="CA117" s="939" t="s">
        <v>130</v>
      </c>
      <c r="CB117" s="939"/>
      <c r="CC117" s="939"/>
      <c r="CD117" s="939"/>
      <c r="CE117" s="939"/>
      <c r="CF117" s="933" t="s">
        <v>130</v>
      </c>
      <c r="CG117" s="934"/>
      <c r="CH117" s="934"/>
      <c r="CI117" s="934"/>
      <c r="CJ117" s="934"/>
      <c r="CK117" s="961"/>
      <c r="CL117" s="962"/>
      <c r="CM117" s="935" t="s">
        <v>462</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130</v>
      </c>
      <c r="DH117" s="972"/>
      <c r="DI117" s="972"/>
      <c r="DJ117" s="972"/>
      <c r="DK117" s="973"/>
      <c r="DL117" s="974" t="s">
        <v>130</v>
      </c>
      <c r="DM117" s="972"/>
      <c r="DN117" s="972"/>
      <c r="DO117" s="972"/>
      <c r="DP117" s="973"/>
      <c r="DQ117" s="974" t="s">
        <v>439</v>
      </c>
      <c r="DR117" s="972"/>
      <c r="DS117" s="972"/>
      <c r="DT117" s="972"/>
      <c r="DU117" s="973"/>
      <c r="DV117" s="975" t="s">
        <v>130</v>
      </c>
      <c r="DW117" s="976"/>
      <c r="DX117" s="976"/>
      <c r="DY117" s="976"/>
      <c r="DZ117" s="977"/>
    </row>
    <row r="118" spans="1:130" s="224" customFormat="1" ht="26.25" customHeight="1" x14ac:dyDescent="0.2">
      <c r="A118" s="925" t="s">
        <v>431</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428</v>
      </c>
      <c r="AB118" s="906"/>
      <c r="AC118" s="906"/>
      <c r="AD118" s="906"/>
      <c r="AE118" s="907"/>
      <c r="AF118" s="905" t="s">
        <v>429</v>
      </c>
      <c r="AG118" s="906"/>
      <c r="AH118" s="906"/>
      <c r="AI118" s="906"/>
      <c r="AJ118" s="907"/>
      <c r="AK118" s="905" t="s">
        <v>306</v>
      </c>
      <c r="AL118" s="906"/>
      <c r="AM118" s="906"/>
      <c r="AN118" s="906"/>
      <c r="AO118" s="907"/>
      <c r="AP118" s="983" t="s">
        <v>430</v>
      </c>
      <c r="AQ118" s="984"/>
      <c r="AR118" s="984"/>
      <c r="AS118" s="984"/>
      <c r="AT118" s="985"/>
      <c r="AU118" s="921"/>
      <c r="AV118" s="922"/>
      <c r="AW118" s="922"/>
      <c r="AX118" s="922"/>
      <c r="AY118" s="922"/>
      <c r="AZ118" s="986" t="s">
        <v>463</v>
      </c>
      <c r="BA118" s="978"/>
      <c r="BB118" s="978"/>
      <c r="BC118" s="978"/>
      <c r="BD118" s="978"/>
      <c r="BE118" s="978"/>
      <c r="BF118" s="978"/>
      <c r="BG118" s="978"/>
      <c r="BH118" s="978"/>
      <c r="BI118" s="978"/>
      <c r="BJ118" s="978"/>
      <c r="BK118" s="978"/>
      <c r="BL118" s="978"/>
      <c r="BM118" s="978"/>
      <c r="BN118" s="978"/>
      <c r="BO118" s="978"/>
      <c r="BP118" s="979"/>
      <c r="BQ118" s="1012" t="s">
        <v>130</v>
      </c>
      <c r="BR118" s="1013"/>
      <c r="BS118" s="1013"/>
      <c r="BT118" s="1013"/>
      <c r="BU118" s="1013"/>
      <c r="BV118" s="1013" t="s">
        <v>130</v>
      </c>
      <c r="BW118" s="1013"/>
      <c r="BX118" s="1013"/>
      <c r="BY118" s="1013"/>
      <c r="BZ118" s="1013"/>
      <c r="CA118" s="1013" t="s">
        <v>130</v>
      </c>
      <c r="CB118" s="1013"/>
      <c r="CC118" s="1013"/>
      <c r="CD118" s="1013"/>
      <c r="CE118" s="1013"/>
      <c r="CF118" s="933" t="s">
        <v>439</v>
      </c>
      <c r="CG118" s="934"/>
      <c r="CH118" s="934"/>
      <c r="CI118" s="934"/>
      <c r="CJ118" s="934"/>
      <c r="CK118" s="961"/>
      <c r="CL118" s="962"/>
      <c r="CM118" s="935" t="s">
        <v>464</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130</v>
      </c>
      <c r="DH118" s="972"/>
      <c r="DI118" s="972"/>
      <c r="DJ118" s="972"/>
      <c r="DK118" s="973"/>
      <c r="DL118" s="974" t="s">
        <v>130</v>
      </c>
      <c r="DM118" s="972"/>
      <c r="DN118" s="972"/>
      <c r="DO118" s="972"/>
      <c r="DP118" s="973"/>
      <c r="DQ118" s="974" t="s">
        <v>130</v>
      </c>
      <c r="DR118" s="972"/>
      <c r="DS118" s="972"/>
      <c r="DT118" s="972"/>
      <c r="DU118" s="973"/>
      <c r="DV118" s="975" t="s">
        <v>439</v>
      </c>
      <c r="DW118" s="976"/>
      <c r="DX118" s="976"/>
      <c r="DY118" s="976"/>
      <c r="DZ118" s="977"/>
    </row>
    <row r="119" spans="1:130" s="224" customFormat="1" ht="26.25" customHeight="1" x14ac:dyDescent="0.2">
      <c r="A119" s="1069" t="s">
        <v>434</v>
      </c>
      <c r="B119" s="960"/>
      <c r="C119" s="942" t="s">
        <v>435</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v>154197</v>
      </c>
      <c r="AB119" s="913"/>
      <c r="AC119" s="913"/>
      <c r="AD119" s="913"/>
      <c r="AE119" s="914"/>
      <c r="AF119" s="915">
        <v>154314</v>
      </c>
      <c r="AG119" s="913"/>
      <c r="AH119" s="913"/>
      <c r="AI119" s="913"/>
      <c r="AJ119" s="914"/>
      <c r="AK119" s="915">
        <v>154434</v>
      </c>
      <c r="AL119" s="913"/>
      <c r="AM119" s="913"/>
      <c r="AN119" s="913"/>
      <c r="AO119" s="914"/>
      <c r="AP119" s="916">
        <v>0.4</v>
      </c>
      <c r="AQ119" s="917"/>
      <c r="AR119" s="917"/>
      <c r="AS119" s="917"/>
      <c r="AT119" s="918"/>
      <c r="AU119" s="923"/>
      <c r="AV119" s="924"/>
      <c r="AW119" s="924"/>
      <c r="AX119" s="924"/>
      <c r="AY119" s="924"/>
      <c r="AZ119" s="245" t="s">
        <v>188</v>
      </c>
      <c r="BA119" s="245"/>
      <c r="BB119" s="245"/>
      <c r="BC119" s="245"/>
      <c r="BD119" s="245"/>
      <c r="BE119" s="245"/>
      <c r="BF119" s="245"/>
      <c r="BG119" s="245"/>
      <c r="BH119" s="245"/>
      <c r="BI119" s="245"/>
      <c r="BJ119" s="245"/>
      <c r="BK119" s="245"/>
      <c r="BL119" s="245"/>
      <c r="BM119" s="245"/>
      <c r="BN119" s="245"/>
      <c r="BO119" s="990" t="s">
        <v>465</v>
      </c>
      <c r="BP119" s="1018"/>
      <c r="BQ119" s="1012">
        <v>43603021</v>
      </c>
      <c r="BR119" s="1013"/>
      <c r="BS119" s="1013"/>
      <c r="BT119" s="1013"/>
      <c r="BU119" s="1013"/>
      <c r="BV119" s="1013">
        <v>45138323</v>
      </c>
      <c r="BW119" s="1013"/>
      <c r="BX119" s="1013"/>
      <c r="BY119" s="1013"/>
      <c r="BZ119" s="1013"/>
      <c r="CA119" s="1013">
        <v>52363852</v>
      </c>
      <c r="CB119" s="1013"/>
      <c r="CC119" s="1013"/>
      <c r="CD119" s="1013"/>
      <c r="CE119" s="1013"/>
      <c r="CF119" s="1014"/>
      <c r="CG119" s="1015"/>
      <c r="CH119" s="1015"/>
      <c r="CI119" s="1015"/>
      <c r="CJ119" s="1016"/>
      <c r="CK119" s="963"/>
      <c r="CL119" s="964"/>
      <c r="CM119" s="986" t="s">
        <v>466</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v>656587</v>
      </c>
      <c r="DH119" s="999"/>
      <c r="DI119" s="999"/>
      <c r="DJ119" s="999"/>
      <c r="DK119" s="1000"/>
      <c r="DL119" s="998">
        <v>585546</v>
      </c>
      <c r="DM119" s="999"/>
      <c r="DN119" s="999"/>
      <c r="DO119" s="999"/>
      <c r="DP119" s="1000"/>
      <c r="DQ119" s="998">
        <v>514506</v>
      </c>
      <c r="DR119" s="999"/>
      <c r="DS119" s="999"/>
      <c r="DT119" s="999"/>
      <c r="DU119" s="1000"/>
      <c r="DV119" s="1001">
        <v>1.2</v>
      </c>
      <c r="DW119" s="1002"/>
      <c r="DX119" s="1002"/>
      <c r="DY119" s="1002"/>
      <c r="DZ119" s="1003"/>
    </row>
    <row r="120" spans="1:130" s="224" customFormat="1" ht="26.25" customHeight="1" x14ac:dyDescent="0.2">
      <c r="A120" s="1070"/>
      <c r="B120" s="962"/>
      <c r="C120" s="935" t="s">
        <v>441</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439</v>
      </c>
      <c r="AB120" s="972"/>
      <c r="AC120" s="972"/>
      <c r="AD120" s="972"/>
      <c r="AE120" s="973"/>
      <c r="AF120" s="974" t="s">
        <v>439</v>
      </c>
      <c r="AG120" s="972"/>
      <c r="AH120" s="972"/>
      <c r="AI120" s="972"/>
      <c r="AJ120" s="973"/>
      <c r="AK120" s="974" t="s">
        <v>439</v>
      </c>
      <c r="AL120" s="972"/>
      <c r="AM120" s="972"/>
      <c r="AN120" s="972"/>
      <c r="AO120" s="973"/>
      <c r="AP120" s="975" t="s">
        <v>130</v>
      </c>
      <c r="AQ120" s="976"/>
      <c r="AR120" s="976"/>
      <c r="AS120" s="976"/>
      <c r="AT120" s="977"/>
      <c r="AU120" s="1004" t="s">
        <v>467</v>
      </c>
      <c r="AV120" s="1005"/>
      <c r="AW120" s="1005"/>
      <c r="AX120" s="1005"/>
      <c r="AY120" s="1006"/>
      <c r="AZ120" s="942" t="s">
        <v>468</v>
      </c>
      <c r="BA120" s="910"/>
      <c r="BB120" s="910"/>
      <c r="BC120" s="910"/>
      <c r="BD120" s="910"/>
      <c r="BE120" s="910"/>
      <c r="BF120" s="910"/>
      <c r="BG120" s="910"/>
      <c r="BH120" s="910"/>
      <c r="BI120" s="910"/>
      <c r="BJ120" s="910"/>
      <c r="BK120" s="910"/>
      <c r="BL120" s="910"/>
      <c r="BM120" s="910"/>
      <c r="BN120" s="910"/>
      <c r="BO120" s="910"/>
      <c r="BP120" s="911"/>
      <c r="BQ120" s="943">
        <v>34263190</v>
      </c>
      <c r="BR120" s="944"/>
      <c r="BS120" s="944"/>
      <c r="BT120" s="944"/>
      <c r="BU120" s="944"/>
      <c r="BV120" s="944">
        <v>39242320</v>
      </c>
      <c r="BW120" s="944"/>
      <c r="BX120" s="944"/>
      <c r="BY120" s="944"/>
      <c r="BZ120" s="944"/>
      <c r="CA120" s="944">
        <v>43503270</v>
      </c>
      <c r="CB120" s="944"/>
      <c r="CC120" s="944"/>
      <c r="CD120" s="944"/>
      <c r="CE120" s="944"/>
      <c r="CF120" s="957">
        <v>103.7</v>
      </c>
      <c r="CG120" s="958"/>
      <c r="CH120" s="958"/>
      <c r="CI120" s="958"/>
      <c r="CJ120" s="958"/>
      <c r="CK120" s="1019" t="s">
        <v>469</v>
      </c>
      <c r="CL120" s="1020"/>
      <c r="CM120" s="1020"/>
      <c r="CN120" s="1020"/>
      <c r="CO120" s="1021"/>
      <c r="CP120" s="1027" t="s">
        <v>470</v>
      </c>
      <c r="CQ120" s="1028"/>
      <c r="CR120" s="1028"/>
      <c r="CS120" s="1028"/>
      <c r="CT120" s="1028"/>
      <c r="CU120" s="1028"/>
      <c r="CV120" s="1028"/>
      <c r="CW120" s="1028"/>
      <c r="CX120" s="1028"/>
      <c r="CY120" s="1028"/>
      <c r="CZ120" s="1028"/>
      <c r="DA120" s="1028"/>
      <c r="DB120" s="1028"/>
      <c r="DC120" s="1028"/>
      <c r="DD120" s="1028"/>
      <c r="DE120" s="1028"/>
      <c r="DF120" s="1029"/>
      <c r="DG120" s="943">
        <v>8315710</v>
      </c>
      <c r="DH120" s="944"/>
      <c r="DI120" s="944"/>
      <c r="DJ120" s="944"/>
      <c r="DK120" s="944"/>
      <c r="DL120" s="944">
        <v>8704887</v>
      </c>
      <c r="DM120" s="944"/>
      <c r="DN120" s="944"/>
      <c r="DO120" s="944"/>
      <c r="DP120" s="944"/>
      <c r="DQ120" s="944">
        <v>9417010</v>
      </c>
      <c r="DR120" s="944"/>
      <c r="DS120" s="944"/>
      <c r="DT120" s="944"/>
      <c r="DU120" s="944"/>
      <c r="DV120" s="945">
        <v>22.5</v>
      </c>
      <c r="DW120" s="945"/>
      <c r="DX120" s="945"/>
      <c r="DY120" s="945"/>
      <c r="DZ120" s="946"/>
    </row>
    <row r="121" spans="1:130" s="224" customFormat="1" ht="26.25" customHeight="1" x14ac:dyDescent="0.2">
      <c r="A121" s="1070"/>
      <c r="B121" s="962"/>
      <c r="C121" s="987" t="s">
        <v>471</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439</v>
      </c>
      <c r="AB121" s="972"/>
      <c r="AC121" s="972"/>
      <c r="AD121" s="972"/>
      <c r="AE121" s="973"/>
      <c r="AF121" s="974" t="s">
        <v>439</v>
      </c>
      <c r="AG121" s="972"/>
      <c r="AH121" s="972"/>
      <c r="AI121" s="972"/>
      <c r="AJ121" s="973"/>
      <c r="AK121" s="974" t="s">
        <v>439</v>
      </c>
      <c r="AL121" s="972"/>
      <c r="AM121" s="972"/>
      <c r="AN121" s="972"/>
      <c r="AO121" s="973"/>
      <c r="AP121" s="975" t="s">
        <v>439</v>
      </c>
      <c r="AQ121" s="976"/>
      <c r="AR121" s="976"/>
      <c r="AS121" s="976"/>
      <c r="AT121" s="977"/>
      <c r="AU121" s="1007"/>
      <c r="AV121" s="1008"/>
      <c r="AW121" s="1008"/>
      <c r="AX121" s="1008"/>
      <c r="AY121" s="1009"/>
      <c r="AZ121" s="935" t="s">
        <v>472</v>
      </c>
      <c r="BA121" s="936"/>
      <c r="BB121" s="936"/>
      <c r="BC121" s="936"/>
      <c r="BD121" s="936"/>
      <c r="BE121" s="936"/>
      <c r="BF121" s="936"/>
      <c r="BG121" s="936"/>
      <c r="BH121" s="936"/>
      <c r="BI121" s="936"/>
      <c r="BJ121" s="936"/>
      <c r="BK121" s="936"/>
      <c r="BL121" s="936"/>
      <c r="BM121" s="936"/>
      <c r="BN121" s="936"/>
      <c r="BO121" s="936"/>
      <c r="BP121" s="937"/>
      <c r="BQ121" s="938">
        <v>12643726</v>
      </c>
      <c r="BR121" s="939"/>
      <c r="BS121" s="939"/>
      <c r="BT121" s="939"/>
      <c r="BU121" s="939"/>
      <c r="BV121" s="939">
        <v>13316094</v>
      </c>
      <c r="BW121" s="939"/>
      <c r="BX121" s="939"/>
      <c r="BY121" s="939"/>
      <c r="BZ121" s="939"/>
      <c r="CA121" s="939">
        <v>13036934</v>
      </c>
      <c r="CB121" s="939"/>
      <c r="CC121" s="939"/>
      <c r="CD121" s="939"/>
      <c r="CE121" s="939"/>
      <c r="CF121" s="933">
        <v>31.1</v>
      </c>
      <c r="CG121" s="934"/>
      <c r="CH121" s="934"/>
      <c r="CI121" s="934"/>
      <c r="CJ121" s="934"/>
      <c r="CK121" s="1022"/>
      <c r="CL121" s="1023"/>
      <c r="CM121" s="1023"/>
      <c r="CN121" s="1023"/>
      <c r="CO121" s="1024"/>
      <c r="CP121" s="1032" t="s">
        <v>473</v>
      </c>
      <c r="CQ121" s="1033"/>
      <c r="CR121" s="1033"/>
      <c r="CS121" s="1033"/>
      <c r="CT121" s="1033"/>
      <c r="CU121" s="1033"/>
      <c r="CV121" s="1033"/>
      <c r="CW121" s="1033"/>
      <c r="CX121" s="1033"/>
      <c r="CY121" s="1033"/>
      <c r="CZ121" s="1033"/>
      <c r="DA121" s="1033"/>
      <c r="DB121" s="1033"/>
      <c r="DC121" s="1033"/>
      <c r="DD121" s="1033"/>
      <c r="DE121" s="1033"/>
      <c r="DF121" s="1034"/>
      <c r="DG121" s="938" t="s">
        <v>439</v>
      </c>
      <c r="DH121" s="939"/>
      <c r="DI121" s="939"/>
      <c r="DJ121" s="939"/>
      <c r="DK121" s="939"/>
      <c r="DL121" s="939" t="s">
        <v>439</v>
      </c>
      <c r="DM121" s="939"/>
      <c r="DN121" s="939"/>
      <c r="DO121" s="939"/>
      <c r="DP121" s="939"/>
      <c r="DQ121" s="939" t="s">
        <v>439</v>
      </c>
      <c r="DR121" s="939"/>
      <c r="DS121" s="939"/>
      <c r="DT121" s="939"/>
      <c r="DU121" s="939"/>
      <c r="DV121" s="940" t="s">
        <v>439</v>
      </c>
      <c r="DW121" s="940"/>
      <c r="DX121" s="940"/>
      <c r="DY121" s="940"/>
      <c r="DZ121" s="941"/>
    </row>
    <row r="122" spans="1:130" s="224" customFormat="1" ht="26.25" customHeight="1" x14ac:dyDescent="0.2">
      <c r="A122" s="1070"/>
      <c r="B122" s="962"/>
      <c r="C122" s="935" t="s">
        <v>453</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439</v>
      </c>
      <c r="AB122" s="972"/>
      <c r="AC122" s="972"/>
      <c r="AD122" s="972"/>
      <c r="AE122" s="973"/>
      <c r="AF122" s="974" t="s">
        <v>439</v>
      </c>
      <c r="AG122" s="972"/>
      <c r="AH122" s="972"/>
      <c r="AI122" s="972"/>
      <c r="AJ122" s="973"/>
      <c r="AK122" s="974" t="s">
        <v>130</v>
      </c>
      <c r="AL122" s="972"/>
      <c r="AM122" s="972"/>
      <c r="AN122" s="972"/>
      <c r="AO122" s="973"/>
      <c r="AP122" s="975" t="s">
        <v>439</v>
      </c>
      <c r="AQ122" s="976"/>
      <c r="AR122" s="976"/>
      <c r="AS122" s="976"/>
      <c r="AT122" s="977"/>
      <c r="AU122" s="1007"/>
      <c r="AV122" s="1008"/>
      <c r="AW122" s="1008"/>
      <c r="AX122" s="1008"/>
      <c r="AY122" s="1009"/>
      <c r="AZ122" s="986" t="s">
        <v>474</v>
      </c>
      <c r="BA122" s="978"/>
      <c r="BB122" s="978"/>
      <c r="BC122" s="978"/>
      <c r="BD122" s="978"/>
      <c r="BE122" s="978"/>
      <c r="BF122" s="978"/>
      <c r="BG122" s="978"/>
      <c r="BH122" s="978"/>
      <c r="BI122" s="978"/>
      <c r="BJ122" s="978"/>
      <c r="BK122" s="978"/>
      <c r="BL122" s="978"/>
      <c r="BM122" s="978"/>
      <c r="BN122" s="978"/>
      <c r="BO122" s="978"/>
      <c r="BP122" s="979"/>
      <c r="BQ122" s="1012">
        <v>14257931</v>
      </c>
      <c r="BR122" s="1013"/>
      <c r="BS122" s="1013"/>
      <c r="BT122" s="1013"/>
      <c r="BU122" s="1013"/>
      <c r="BV122" s="1013">
        <v>13261442</v>
      </c>
      <c r="BW122" s="1013"/>
      <c r="BX122" s="1013"/>
      <c r="BY122" s="1013"/>
      <c r="BZ122" s="1013"/>
      <c r="CA122" s="1013">
        <v>14237000</v>
      </c>
      <c r="CB122" s="1013"/>
      <c r="CC122" s="1013"/>
      <c r="CD122" s="1013"/>
      <c r="CE122" s="1013"/>
      <c r="CF122" s="1030">
        <v>33.9</v>
      </c>
      <c r="CG122" s="1031"/>
      <c r="CH122" s="1031"/>
      <c r="CI122" s="1031"/>
      <c r="CJ122" s="1031"/>
      <c r="CK122" s="1022"/>
      <c r="CL122" s="1023"/>
      <c r="CM122" s="1023"/>
      <c r="CN122" s="1023"/>
      <c r="CO122" s="1024"/>
      <c r="CP122" s="1032" t="s">
        <v>475</v>
      </c>
      <c r="CQ122" s="1033"/>
      <c r="CR122" s="1033"/>
      <c r="CS122" s="1033"/>
      <c r="CT122" s="1033"/>
      <c r="CU122" s="1033"/>
      <c r="CV122" s="1033"/>
      <c r="CW122" s="1033"/>
      <c r="CX122" s="1033"/>
      <c r="CY122" s="1033"/>
      <c r="CZ122" s="1033"/>
      <c r="DA122" s="1033"/>
      <c r="DB122" s="1033"/>
      <c r="DC122" s="1033"/>
      <c r="DD122" s="1033"/>
      <c r="DE122" s="1033"/>
      <c r="DF122" s="1034"/>
      <c r="DG122" s="938" t="s">
        <v>130</v>
      </c>
      <c r="DH122" s="939"/>
      <c r="DI122" s="939"/>
      <c r="DJ122" s="939"/>
      <c r="DK122" s="939"/>
      <c r="DL122" s="939" t="s">
        <v>476</v>
      </c>
      <c r="DM122" s="939"/>
      <c r="DN122" s="939"/>
      <c r="DO122" s="939"/>
      <c r="DP122" s="939"/>
      <c r="DQ122" s="939" t="s">
        <v>130</v>
      </c>
      <c r="DR122" s="939"/>
      <c r="DS122" s="939"/>
      <c r="DT122" s="939"/>
      <c r="DU122" s="939"/>
      <c r="DV122" s="940" t="s">
        <v>476</v>
      </c>
      <c r="DW122" s="940"/>
      <c r="DX122" s="940"/>
      <c r="DY122" s="940"/>
      <c r="DZ122" s="941"/>
    </row>
    <row r="123" spans="1:130" s="224" customFormat="1" ht="26.25" customHeight="1" x14ac:dyDescent="0.2">
      <c r="A123" s="1070"/>
      <c r="B123" s="962"/>
      <c r="C123" s="935" t="s">
        <v>459</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130</v>
      </c>
      <c r="AB123" s="972"/>
      <c r="AC123" s="972"/>
      <c r="AD123" s="972"/>
      <c r="AE123" s="973"/>
      <c r="AF123" s="974" t="s">
        <v>130</v>
      </c>
      <c r="AG123" s="972"/>
      <c r="AH123" s="972"/>
      <c r="AI123" s="972"/>
      <c r="AJ123" s="973"/>
      <c r="AK123" s="974" t="s">
        <v>130</v>
      </c>
      <c r="AL123" s="972"/>
      <c r="AM123" s="972"/>
      <c r="AN123" s="972"/>
      <c r="AO123" s="973"/>
      <c r="AP123" s="975" t="s">
        <v>130</v>
      </c>
      <c r="AQ123" s="976"/>
      <c r="AR123" s="976"/>
      <c r="AS123" s="976"/>
      <c r="AT123" s="977"/>
      <c r="AU123" s="1010"/>
      <c r="AV123" s="1011"/>
      <c r="AW123" s="1011"/>
      <c r="AX123" s="1011"/>
      <c r="AY123" s="1011"/>
      <c r="AZ123" s="245" t="s">
        <v>188</v>
      </c>
      <c r="BA123" s="245"/>
      <c r="BB123" s="245"/>
      <c r="BC123" s="245"/>
      <c r="BD123" s="245"/>
      <c r="BE123" s="245"/>
      <c r="BF123" s="245"/>
      <c r="BG123" s="245"/>
      <c r="BH123" s="245"/>
      <c r="BI123" s="245"/>
      <c r="BJ123" s="245"/>
      <c r="BK123" s="245"/>
      <c r="BL123" s="245"/>
      <c r="BM123" s="245"/>
      <c r="BN123" s="245"/>
      <c r="BO123" s="990" t="s">
        <v>477</v>
      </c>
      <c r="BP123" s="1018"/>
      <c r="BQ123" s="1076">
        <v>61164847</v>
      </c>
      <c r="BR123" s="1077"/>
      <c r="BS123" s="1077"/>
      <c r="BT123" s="1077"/>
      <c r="BU123" s="1077"/>
      <c r="BV123" s="1077">
        <v>65819856</v>
      </c>
      <c r="BW123" s="1077"/>
      <c r="BX123" s="1077"/>
      <c r="BY123" s="1077"/>
      <c r="BZ123" s="1077"/>
      <c r="CA123" s="1077">
        <v>70777204</v>
      </c>
      <c r="CB123" s="1077"/>
      <c r="CC123" s="1077"/>
      <c r="CD123" s="1077"/>
      <c r="CE123" s="1077"/>
      <c r="CF123" s="1014"/>
      <c r="CG123" s="1015"/>
      <c r="CH123" s="1015"/>
      <c r="CI123" s="1015"/>
      <c r="CJ123" s="1016"/>
      <c r="CK123" s="1022"/>
      <c r="CL123" s="1023"/>
      <c r="CM123" s="1023"/>
      <c r="CN123" s="1023"/>
      <c r="CO123" s="1024"/>
      <c r="CP123" s="1032" t="s">
        <v>403</v>
      </c>
      <c r="CQ123" s="1033"/>
      <c r="CR123" s="1033"/>
      <c r="CS123" s="1033"/>
      <c r="CT123" s="1033"/>
      <c r="CU123" s="1033"/>
      <c r="CV123" s="1033"/>
      <c r="CW123" s="1033"/>
      <c r="CX123" s="1033"/>
      <c r="CY123" s="1033"/>
      <c r="CZ123" s="1033"/>
      <c r="DA123" s="1033"/>
      <c r="DB123" s="1033"/>
      <c r="DC123" s="1033"/>
      <c r="DD123" s="1033"/>
      <c r="DE123" s="1033"/>
      <c r="DF123" s="1034"/>
      <c r="DG123" s="971" t="s">
        <v>130</v>
      </c>
      <c r="DH123" s="972"/>
      <c r="DI123" s="972"/>
      <c r="DJ123" s="972"/>
      <c r="DK123" s="973"/>
      <c r="DL123" s="974" t="s">
        <v>476</v>
      </c>
      <c r="DM123" s="972"/>
      <c r="DN123" s="972"/>
      <c r="DO123" s="972"/>
      <c r="DP123" s="973"/>
      <c r="DQ123" s="974" t="s">
        <v>130</v>
      </c>
      <c r="DR123" s="972"/>
      <c r="DS123" s="972"/>
      <c r="DT123" s="972"/>
      <c r="DU123" s="973"/>
      <c r="DV123" s="975" t="s">
        <v>476</v>
      </c>
      <c r="DW123" s="976"/>
      <c r="DX123" s="976"/>
      <c r="DY123" s="976"/>
      <c r="DZ123" s="977"/>
    </row>
    <row r="124" spans="1:130" s="224" customFormat="1" ht="26.25" customHeight="1" thickBot="1" x14ac:dyDescent="0.25">
      <c r="A124" s="1070"/>
      <c r="B124" s="962"/>
      <c r="C124" s="935" t="s">
        <v>462</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476</v>
      </c>
      <c r="AB124" s="972"/>
      <c r="AC124" s="972"/>
      <c r="AD124" s="972"/>
      <c r="AE124" s="973"/>
      <c r="AF124" s="974" t="s">
        <v>130</v>
      </c>
      <c r="AG124" s="972"/>
      <c r="AH124" s="972"/>
      <c r="AI124" s="972"/>
      <c r="AJ124" s="973"/>
      <c r="AK124" s="974" t="s">
        <v>439</v>
      </c>
      <c r="AL124" s="972"/>
      <c r="AM124" s="972"/>
      <c r="AN124" s="972"/>
      <c r="AO124" s="973"/>
      <c r="AP124" s="975" t="s">
        <v>130</v>
      </c>
      <c r="AQ124" s="976"/>
      <c r="AR124" s="976"/>
      <c r="AS124" s="976"/>
      <c r="AT124" s="977"/>
      <c r="AU124" s="1072" t="s">
        <v>478</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130</v>
      </c>
      <c r="BR124" s="1040"/>
      <c r="BS124" s="1040"/>
      <c r="BT124" s="1040"/>
      <c r="BU124" s="1040"/>
      <c r="BV124" s="1040" t="s">
        <v>130</v>
      </c>
      <c r="BW124" s="1040"/>
      <c r="BX124" s="1040"/>
      <c r="BY124" s="1040"/>
      <c r="BZ124" s="1040"/>
      <c r="CA124" s="1040" t="s">
        <v>130</v>
      </c>
      <c r="CB124" s="1040"/>
      <c r="CC124" s="1040"/>
      <c r="CD124" s="1040"/>
      <c r="CE124" s="1040"/>
      <c r="CF124" s="1041"/>
      <c r="CG124" s="1042"/>
      <c r="CH124" s="1042"/>
      <c r="CI124" s="1042"/>
      <c r="CJ124" s="1043"/>
      <c r="CK124" s="1025"/>
      <c r="CL124" s="1025"/>
      <c r="CM124" s="1025"/>
      <c r="CN124" s="1025"/>
      <c r="CO124" s="1026"/>
      <c r="CP124" s="1032" t="s">
        <v>479</v>
      </c>
      <c r="CQ124" s="1033"/>
      <c r="CR124" s="1033"/>
      <c r="CS124" s="1033"/>
      <c r="CT124" s="1033"/>
      <c r="CU124" s="1033"/>
      <c r="CV124" s="1033"/>
      <c r="CW124" s="1033"/>
      <c r="CX124" s="1033"/>
      <c r="CY124" s="1033"/>
      <c r="CZ124" s="1033"/>
      <c r="DA124" s="1033"/>
      <c r="DB124" s="1033"/>
      <c r="DC124" s="1033"/>
      <c r="DD124" s="1033"/>
      <c r="DE124" s="1033"/>
      <c r="DF124" s="1034"/>
      <c r="DG124" s="1017" t="s">
        <v>130</v>
      </c>
      <c r="DH124" s="999"/>
      <c r="DI124" s="999"/>
      <c r="DJ124" s="999"/>
      <c r="DK124" s="1000"/>
      <c r="DL124" s="998" t="s">
        <v>130</v>
      </c>
      <c r="DM124" s="999"/>
      <c r="DN124" s="999"/>
      <c r="DO124" s="999"/>
      <c r="DP124" s="1000"/>
      <c r="DQ124" s="998" t="s">
        <v>439</v>
      </c>
      <c r="DR124" s="999"/>
      <c r="DS124" s="999"/>
      <c r="DT124" s="999"/>
      <c r="DU124" s="1000"/>
      <c r="DV124" s="1001" t="s">
        <v>130</v>
      </c>
      <c r="DW124" s="1002"/>
      <c r="DX124" s="1002"/>
      <c r="DY124" s="1002"/>
      <c r="DZ124" s="1003"/>
    </row>
    <row r="125" spans="1:130" s="224" customFormat="1" ht="26.25" customHeight="1" x14ac:dyDescent="0.2">
      <c r="A125" s="1070"/>
      <c r="B125" s="962"/>
      <c r="C125" s="935" t="s">
        <v>464</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130</v>
      </c>
      <c r="AB125" s="972"/>
      <c r="AC125" s="972"/>
      <c r="AD125" s="972"/>
      <c r="AE125" s="973"/>
      <c r="AF125" s="974" t="s">
        <v>476</v>
      </c>
      <c r="AG125" s="972"/>
      <c r="AH125" s="972"/>
      <c r="AI125" s="972"/>
      <c r="AJ125" s="973"/>
      <c r="AK125" s="974" t="s">
        <v>130</v>
      </c>
      <c r="AL125" s="972"/>
      <c r="AM125" s="972"/>
      <c r="AN125" s="972"/>
      <c r="AO125" s="973"/>
      <c r="AP125" s="975" t="s">
        <v>439</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480</v>
      </c>
      <c r="CL125" s="1020"/>
      <c r="CM125" s="1020"/>
      <c r="CN125" s="1020"/>
      <c r="CO125" s="1021"/>
      <c r="CP125" s="942" t="s">
        <v>481</v>
      </c>
      <c r="CQ125" s="910"/>
      <c r="CR125" s="910"/>
      <c r="CS125" s="910"/>
      <c r="CT125" s="910"/>
      <c r="CU125" s="910"/>
      <c r="CV125" s="910"/>
      <c r="CW125" s="910"/>
      <c r="CX125" s="910"/>
      <c r="CY125" s="910"/>
      <c r="CZ125" s="910"/>
      <c r="DA125" s="910"/>
      <c r="DB125" s="910"/>
      <c r="DC125" s="910"/>
      <c r="DD125" s="910"/>
      <c r="DE125" s="910"/>
      <c r="DF125" s="911"/>
      <c r="DG125" s="943" t="s">
        <v>130</v>
      </c>
      <c r="DH125" s="944"/>
      <c r="DI125" s="944"/>
      <c r="DJ125" s="944"/>
      <c r="DK125" s="944"/>
      <c r="DL125" s="944" t="s">
        <v>130</v>
      </c>
      <c r="DM125" s="944"/>
      <c r="DN125" s="944"/>
      <c r="DO125" s="944"/>
      <c r="DP125" s="944"/>
      <c r="DQ125" s="944" t="s">
        <v>130</v>
      </c>
      <c r="DR125" s="944"/>
      <c r="DS125" s="944"/>
      <c r="DT125" s="944"/>
      <c r="DU125" s="944"/>
      <c r="DV125" s="945" t="s">
        <v>476</v>
      </c>
      <c r="DW125" s="945"/>
      <c r="DX125" s="945"/>
      <c r="DY125" s="945"/>
      <c r="DZ125" s="946"/>
    </row>
    <row r="126" spans="1:130" s="224" customFormat="1" ht="26.25" customHeight="1" thickBot="1" x14ac:dyDescent="0.25">
      <c r="A126" s="1070"/>
      <c r="B126" s="962"/>
      <c r="C126" s="935" t="s">
        <v>466</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v>105670</v>
      </c>
      <c r="AB126" s="972"/>
      <c r="AC126" s="972"/>
      <c r="AD126" s="972"/>
      <c r="AE126" s="973"/>
      <c r="AF126" s="974">
        <v>355048</v>
      </c>
      <c r="AG126" s="972"/>
      <c r="AH126" s="972"/>
      <c r="AI126" s="972"/>
      <c r="AJ126" s="973"/>
      <c r="AK126" s="974">
        <v>115017</v>
      </c>
      <c r="AL126" s="972"/>
      <c r="AM126" s="972"/>
      <c r="AN126" s="972"/>
      <c r="AO126" s="973"/>
      <c r="AP126" s="975">
        <v>0.3</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482</v>
      </c>
      <c r="CQ126" s="936"/>
      <c r="CR126" s="936"/>
      <c r="CS126" s="936"/>
      <c r="CT126" s="936"/>
      <c r="CU126" s="936"/>
      <c r="CV126" s="936"/>
      <c r="CW126" s="936"/>
      <c r="CX126" s="936"/>
      <c r="CY126" s="936"/>
      <c r="CZ126" s="936"/>
      <c r="DA126" s="936"/>
      <c r="DB126" s="936"/>
      <c r="DC126" s="936"/>
      <c r="DD126" s="936"/>
      <c r="DE126" s="936"/>
      <c r="DF126" s="937"/>
      <c r="DG126" s="938" t="s">
        <v>130</v>
      </c>
      <c r="DH126" s="939"/>
      <c r="DI126" s="939"/>
      <c r="DJ126" s="939"/>
      <c r="DK126" s="939"/>
      <c r="DL126" s="939" t="s">
        <v>476</v>
      </c>
      <c r="DM126" s="939"/>
      <c r="DN126" s="939"/>
      <c r="DO126" s="939"/>
      <c r="DP126" s="939"/>
      <c r="DQ126" s="939" t="s">
        <v>130</v>
      </c>
      <c r="DR126" s="939"/>
      <c r="DS126" s="939"/>
      <c r="DT126" s="939"/>
      <c r="DU126" s="939"/>
      <c r="DV126" s="940" t="s">
        <v>476</v>
      </c>
      <c r="DW126" s="940"/>
      <c r="DX126" s="940"/>
      <c r="DY126" s="940"/>
      <c r="DZ126" s="941"/>
    </row>
    <row r="127" spans="1:130" s="224" customFormat="1" ht="26.25" customHeight="1" x14ac:dyDescent="0.2">
      <c r="A127" s="1071"/>
      <c r="B127" s="964"/>
      <c r="C127" s="986" t="s">
        <v>483</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1871</v>
      </c>
      <c r="AB127" s="972"/>
      <c r="AC127" s="972"/>
      <c r="AD127" s="972"/>
      <c r="AE127" s="973"/>
      <c r="AF127" s="974">
        <v>1349</v>
      </c>
      <c r="AG127" s="972"/>
      <c r="AH127" s="972"/>
      <c r="AI127" s="972"/>
      <c r="AJ127" s="973"/>
      <c r="AK127" s="974">
        <v>784</v>
      </c>
      <c r="AL127" s="972"/>
      <c r="AM127" s="972"/>
      <c r="AN127" s="972"/>
      <c r="AO127" s="973"/>
      <c r="AP127" s="975">
        <v>0</v>
      </c>
      <c r="AQ127" s="976"/>
      <c r="AR127" s="976"/>
      <c r="AS127" s="976"/>
      <c r="AT127" s="977"/>
      <c r="AU127" s="226"/>
      <c r="AV127" s="226"/>
      <c r="AW127" s="226"/>
      <c r="AX127" s="1044" t="s">
        <v>484</v>
      </c>
      <c r="AY127" s="1045"/>
      <c r="AZ127" s="1045"/>
      <c r="BA127" s="1045"/>
      <c r="BB127" s="1045"/>
      <c r="BC127" s="1045"/>
      <c r="BD127" s="1045"/>
      <c r="BE127" s="1046"/>
      <c r="BF127" s="1047" t="s">
        <v>485</v>
      </c>
      <c r="BG127" s="1045"/>
      <c r="BH127" s="1045"/>
      <c r="BI127" s="1045"/>
      <c r="BJ127" s="1045"/>
      <c r="BK127" s="1045"/>
      <c r="BL127" s="1046"/>
      <c r="BM127" s="1047" t="s">
        <v>486</v>
      </c>
      <c r="BN127" s="1045"/>
      <c r="BO127" s="1045"/>
      <c r="BP127" s="1045"/>
      <c r="BQ127" s="1045"/>
      <c r="BR127" s="1045"/>
      <c r="BS127" s="1046"/>
      <c r="BT127" s="1047" t="s">
        <v>487</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488</v>
      </c>
      <c r="CQ127" s="936"/>
      <c r="CR127" s="936"/>
      <c r="CS127" s="936"/>
      <c r="CT127" s="936"/>
      <c r="CU127" s="936"/>
      <c r="CV127" s="936"/>
      <c r="CW127" s="936"/>
      <c r="CX127" s="936"/>
      <c r="CY127" s="936"/>
      <c r="CZ127" s="936"/>
      <c r="DA127" s="936"/>
      <c r="DB127" s="936"/>
      <c r="DC127" s="936"/>
      <c r="DD127" s="936"/>
      <c r="DE127" s="936"/>
      <c r="DF127" s="937"/>
      <c r="DG127" s="938" t="s">
        <v>439</v>
      </c>
      <c r="DH127" s="939"/>
      <c r="DI127" s="939"/>
      <c r="DJ127" s="939"/>
      <c r="DK127" s="939"/>
      <c r="DL127" s="939" t="s">
        <v>476</v>
      </c>
      <c r="DM127" s="939"/>
      <c r="DN127" s="939"/>
      <c r="DO127" s="939"/>
      <c r="DP127" s="939"/>
      <c r="DQ127" s="939" t="s">
        <v>476</v>
      </c>
      <c r="DR127" s="939"/>
      <c r="DS127" s="939"/>
      <c r="DT127" s="939"/>
      <c r="DU127" s="939"/>
      <c r="DV127" s="940" t="s">
        <v>439</v>
      </c>
      <c r="DW127" s="940"/>
      <c r="DX127" s="940"/>
      <c r="DY127" s="940"/>
      <c r="DZ127" s="941"/>
    </row>
    <row r="128" spans="1:130" s="224" customFormat="1" ht="26.25" customHeight="1" thickBot="1" x14ac:dyDescent="0.25">
      <c r="A128" s="1054" t="s">
        <v>489</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490</v>
      </c>
      <c r="X128" s="1056"/>
      <c r="Y128" s="1056"/>
      <c r="Z128" s="1057"/>
      <c r="AA128" s="1058">
        <v>1661452</v>
      </c>
      <c r="AB128" s="1059"/>
      <c r="AC128" s="1059"/>
      <c r="AD128" s="1059"/>
      <c r="AE128" s="1060"/>
      <c r="AF128" s="1061">
        <v>1212468</v>
      </c>
      <c r="AG128" s="1059"/>
      <c r="AH128" s="1059"/>
      <c r="AI128" s="1059"/>
      <c r="AJ128" s="1060"/>
      <c r="AK128" s="1061">
        <v>951725</v>
      </c>
      <c r="AL128" s="1059"/>
      <c r="AM128" s="1059"/>
      <c r="AN128" s="1059"/>
      <c r="AO128" s="1060"/>
      <c r="AP128" s="1062"/>
      <c r="AQ128" s="1063"/>
      <c r="AR128" s="1063"/>
      <c r="AS128" s="1063"/>
      <c r="AT128" s="1064"/>
      <c r="AU128" s="226"/>
      <c r="AV128" s="226"/>
      <c r="AW128" s="226"/>
      <c r="AX128" s="909" t="s">
        <v>491</v>
      </c>
      <c r="AY128" s="910"/>
      <c r="AZ128" s="910"/>
      <c r="BA128" s="910"/>
      <c r="BB128" s="910"/>
      <c r="BC128" s="910"/>
      <c r="BD128" s="910"/>
      <c r="BE128" s="911"/>
      <c r="BF128" s="1065" t="s">
        <v>439</v>
      </c>
      <c r="BG128" s="1066"/>
      <c r="BH128" s="1066"/>
      <c r="BI128" s="1066"/>
      <c r="BJ128" s="1066"/>
      <c r="BK128" s="1066"/>
      <c r="BL128" s="1067"/>
      <c r="BM128" s="1065">
        <v>11.37</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492</v>
      </c>
      <c r="CQ128" s="739"/>
      <c r="CR128" s="739"/>
      <c r="CS128" s="739"/>
      <c r="CT128" s="739"/>
      <c r="CU128" s="739"/>
      <c r="CV128" s="739"/>
      <c r="CW128" s="739"/>
      <c r="CX128" s="739"/>
      <c r="CY128" s="739"/>
      <c r="CZ128" s="739"/>
      <c r="DA128" s="739"/>
      <c r="DB128" s="739"/>
      <c r="DC128" s="739"/>
      <c r="DD128" s="739"/>
      <c r="DE128" s="739"/>
      <c r="DF128" s="1049"/>
      <c r="DG128" s="1050" t="s">
        <v>130</v>
      </c>
      <c r="DH128" s="1051"/>
      <c r="DI128" s="1051"/>
      <c r="DJ128" s="1051"/>
      <c r="DK128" s="1051"/>
      <c r="DL128" s="1051" t="s">
        <v>130</v>
      </c>
      <c r="DM128" s="1051"/>
      <c r="DN128" s="1051"/>
      <c r="DO128" s="1051"/>
      <c r="DP128" s="1051"/>
      <c r="DQ128" s="1051" t="s">
        <v>130</v>
      </c>
      <c r="DR128" s="1051"/>
      <c r="DS128" s="1051"/>
      <c r="DT128" s="1051"/>
      <c r="DU128" s="1051"/>
      <c r="DV128" s="1052" t="s">
        <v>439</v>
      </c>
      <c r="DW128" s="1052"/>
      <c r="DX128" s="1052"/>
      <c r="DY128" s="1052"/>
      <c r="DZ128" s="1053"/>
    </row>
    <row r="129" spans="1:131" s="224" customFormat="1" ht="26.25" customHeight="1" x14ac:dyDescent="0.2">
      <c r="A129" s="947" t="s">
        <v>108</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493</v>
      </c>
      <c r="X129" s="1084"/>
      <c r="Y129" s="1084"/>
      <c r="Z129" s="1085"/>
      <c r="AA129" s="971">
        <v>41923685</v>
      </c>
      <c r="AB129" s="972"/>
      <c r="AC129" s="972"/>
      <c r="AD129" s="972"/>
      <c r="AE129" s="973"/>
      <c r="AF129" s="974">
        <v>40539053</v>
      </c>
      <c r="AG129" s="972"/>
      <c r="AH129" s="972"/>
      <c r="AI129" s="972"/>
      <c r="AJ129" s="973"/>
      <c r="AK129" s="974">
        <v>43649799</v>
      </c>
      <c r="AL129" s="972"/>
      <c r="AM129" s="972"/>
      <c r="AN129" s="972"/>
      <c r="AO129" s="973"/>
      <c r="AP129" s="1086"/>
      <c r="AQ129" s="1087"/>
      <c r="AR129" s="1087"/>
      <c r="AS129" s="1087"/>
      <c r="AT129" s="1088"/>
      <c r="AU129" s="227"/>
      <c r="AV129" s="227"/>
      <c r="AW129" s="227"/>
      <c r="AX129" s="1078" t="s">
        <v>494</v>
      </c>
      <c r="AY129" s="936"/>
      <c r="AZ129" s="936"/>
      <c r="BA129" s="936"/>
      <c r="BB129" s="936"/>
      <c r="BC129" s="936"/>
      <c r="BD129" s="936"/>
      <c r="BE129" s="937"/>
      <c r="BF129" s="1079" t="s">
        <v>130</v>
      </c>
      <c r="BG129" s="1080"/>
      <c r="BH129" s="1080"/>
      <c r="BI129" s="1080"/>
      <c r="BJ129" s="1080"/>
      <c r="BK129" s="1080"/>
      <c r="BL129" s="1081"/>
      <c r="BM129" s="1079">
        <v>16.37</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495</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496</v>
      </c>
      <c r="X130" s="1084"/>
      <c r="Y130" s="1084"/>
      <c r="Z130" s="1085"/>
      <c r="AA130" s="971">
        <v>2108948</v>
      </c>
      <c r="AB130" s="972"/>
      <c r="AC130" s="972"/>
      <c r="AD130" s="972"/>
      <c r="AE130" s="973"/>
      <c r="AF130" s="974">
        <v>1919071</v>
      </c>
      <c r="AG130" s="972"/>
      <c r="AH130" s="972"/>
      <c r="AI130" s="972"/>
      <c r="AJ130" s="973"/>
      <c r="AK130" s="974">
        <v>1711387</v>
      </c>
      <c r="AL130" s="972"/>
      <c r="AM130" s="972"/>
      <c r="AN130" s="972"/>
      <c r="AO130" s="973"/>
      <c r="AP130" s="1086"/>
      <c r="AQ130" s="1087"/>
      <c r="AR130" s="1087"/>
      <c r="AS130" s="1087"/>
      <c r="AT130" s="1088"/>
      <c r="AU130" s="227"/>
      <c r="AV130" s="227"/>
      <c r="AW130" s="227"/>
      <c r="AX130" s="1078" t="s">
        <v>497</v>
      </c>
      <c r="AY130" s="936"/>
      <c r="AZ130" s="936"/>
      <c r="BA130" s="936"/>
      <c r="BB130" s="936"/>
      <c r="BC130" s="936"/>
      <c r="BD130" s="936"/>
      <c r="BE130" s="937"/>
      <c r="BF130" s="1114">
        <v>1.9</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498</v>
      </c>
      <c r="X131" s="1121"/>
      <c r="Y131" s="1121"/>
      <c r="Z131" s="1122"/>
      <c r="AA131" s="1017">
        <v>39814737</v>
      </c>
      <c r="AB131" s="999"/>
      <c r="AC131" s="999"/>
      <c r="AD131" s="999"/>
      <c r="AE131" s="1000"/>
      <c r="AF131" s="998">
        <v>38619982</v>
      </c>
      <c r="AG131" s="999"/>
      <c r="AH131" s="999"/>
      <c r="AI131" s="999"/>
      <c r="AJ131" s="1000"/>
      <c r="AK131" s="998">
        <v>41938412</v>
      </c>
      <c r="AL131" s="999"/>
      <c r="AM131" s="999"/>
      <c r="AN131" s="999"/>
      <c r="AO131" s="1000"/>
      <c r="AP131" s="1123"/>
      <c r="AQ131" s="1124"/>
      <c r="AR131" s="1124"/>
      <c r="AS131" s="1124"/>
      <c r="AT131" s="1125"/>
      <c r="AU131" s="227"/>
      <c r="AV131" s="227"/>
      <c r="AW131" s="227"/>
      <c r="AX131" s="1096" t="s">
        <v>499</v>
      </c>
      <c r="AY131" s="739"/>
      <c r="AZ131" s="739"/>
      <c r="BA131" s="739"/>
      <c r="BB131" s="739"/>
      <c r="BC131" s="739"/>
      <c r="BD131" s="739"/>
      <c r="BE131" s="1049"/>
      <c r="BF131" s="1097" t="s">
        <v>500</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501</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502</v>
      </c>
      <c r="W132" s="1107"/>
      <c r="X132" s="1107"/>
      <c r="Y132" s="1107"/>
      <c r="Z132" s="1108"/>
      <c r="AA132" s="1109">
        <v>0.80499589900000001</v>
      </c>
      <c r="AB132" s="1110"/>
      <c r="AC132" s="1110"/>
      <c r="AD132" s="1110"/>
      <c r="AE132" s="1111"/>
      <c r="AF132" s="1112">
        <v>2.4191828989999999</v>
      </c>
      <c r="AG132" s="1110"/>
      <c r="AH132" s="1110"/>
      <c r="AI132" s="1110"/>
      <c r="AJ132" s="1111"/>
      <c r="AK132" s="1112">
        <v>2.7527079470000002</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503</v>
      </c>
      <c r="W133" s="1090"/>
      <c r="X133" s="1090"/>
      <c r="Y133" s="1090"/>
      <c r="Z133" s="1091"/>
      <c r="AA133" s="1092">
        <v>1.8</v>
      </c>
      <c r="AB133" s="1093"/>
      <c r="AC133" s="1093"/>
      <c r="AD133" s="1093"/>
      <c r="AE133" s="1094"/>
      <c r="AF133" s="1092">
        <v>1.8</v>
      </c>
      <c r="AG133" s="1093"/>
      <c r="AH133" s="1093"/>
      <c r="AI133" s="1093"/>
      <c r="AJ133" s="1094"/>
      <c r="AK133" s="1092">
        <v>1.9</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wPAUjOEAF5b0M1u4lNkw0aoDMyq188ryRM0FgZOn8dFTV532Ak8B7F2FP1yn7HUKUS6hVc8R7VYd49HkFiQTcw==" saltValue="R89R7hT6d2s/hNZs7uotO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4HhJe6FwdA3KDrHl5WxI6Rsfp76q+xBPv78jPYc931Kpj7DSz4H5Udui5TCWTOI5AZXkWzDZPAyPSbIIjOF2eA==" saltValue="ualcxmBCI7snWi8oxEVMr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lXXbPbxzoxrUHR4P+nCt/DKV15KL0p5g4U5LfGf1GzmQPLkjfkD2dqs/jXAUks0LqjP9oa6wPFb3O9zVJAf9w==" saltValue="wHD7hC5e2hWKmy7QQUMYs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506</v>
      </c>
      <c r="AL6" s="260"/>
      <c r="AM6" s="260"/>
      <c r="AN6" s="260"/>
    </row>
    <row r="7" spans="1:46" ht="13.5" customHeight="1" x14ac:dyDescent="0.2">
      <c r="A7" s="259"/>
      <c r="AK7" s="262"/>
      <c r="AL7" s="263"/>
      <c r="AM7" s="263"/>
      <c r="AN7" s="264"/>
      <c r="AO7" s="1127" t="s">
        <v>507</v>
      </c>
      <c r="AP7" s="265"/>
      <c r="AQ7" s="266" t="s">
        <v>508</v>
      </c>
      <c r="AR7" s="267"/>
    </row>
    <row r="8" spans="1:46" ht="13.2" x14ac:dyDescent="0.2">
      <c r="A8" s="259"/>
      <c r="AK8" s="268"/>
      <c r="AL8" s="269"/>
      <c r="AM8" s="269"/>
      <c r="AN8" s="270"/>
      <c r="AO8" s="1128"/>
      <c r="AP8" s="271" t="s">
        <v>509</v>
      </c>
      <c r="AQ8" s="272" t="s">
        <v>510</v>
      </c>
      <c r="AR8" s="273" t="s">
        <v>511</v>
      </c>
    </row>
    <row r="9" spans="1:46" ht="13.2" x14ac:dyDescent="0.2">
      <c r="A9" s="259"/>
      <c r="AK9" s="1129" t="s">
        <v>512</v>
      </c>
      <c r="AL9" s="1130"/>
      <c r="AM9" s="1130"/>
      <c r="AN9" s="1131"/>
      <c r="AO9" s="274">
        <v>10860443</v>
      </c>
      <c r="AP9" s="274">
        <v>58552</v>
      </c>
      <c r="AQ9" s="275">
        <v>61723</v>
      </c>
      <c r="AR9" s="276">
        <v>-5.0999999999999996</v>
      </c>
    </row>
    <row r="10" spans="1:46" ht="13.5" customHeight="1" x14ac:dyDescent="0.2">
      <c r="A10" s="259"/>
      <c r="AK10" s="1129" t="s">
        <v>513</v>
      </c>
      <c r="AL10" s="1130"/>
      <c r="AM10" s="1130"/>
      <c r="AN10" s="1131"/>
      <c r="AO10" s="277">
        <v>39637</v>
      </c>
      <c r="AP10" s="277">
        <v>214</v>
      </c>
      <c r="AQ10" s="278">
        <v>1286</v>
      </c>
      <c r="AR10" s="279">
        <v>-83.4</v>
      </c>
    </row>
    <row r="11" spans="1:46" ht="13.5" customHeight="1" x14ac:dyDescent="0.2">
      <c r="A11" s="259"/>
      <c r="AK11" s="1129" t="s">
        <v>514</v>
      </c>
      <c r="AL11" s="1130"/>
      <c r="AM11" s="1130"/>
      <c r="AN11" s="1131"/>
      <c r="AO11" s="277">
        <v>100937</v>
      </c>
      <c r="AP11" s="277">
        <v>544</v>
      </c>
      <c r="AQ11" s="278">
        <v>1067</v>
      </c>
      <c r="AR11" s="279">
        <v>-49</v>
      </c>
    </row>
    <row r="12" spans="1:46" ht="13.5" customHeight="1" x14ac:dyDescent="0.2">
      <c r="A12" s="259"/>
      <c r="AK12" s="1129" t="s">
        <v>515</v>
      </c>
      <c r="AL12" s="1130"/>
      <c r="AM12" s="1130"/>
      <c r="AN12" s="1131"/>
      <c r="AO12" s="277" t="s">
        <v>516</v>
      </c>
      <c r="AP12" s="277" t="s">
        <v>516</v>
      </c>
      <c r="AQ12" s="278">
        <v>49</v>
      </c>
      <c r="AR12" s="279" t="s">
        <v>516</v>
      </c>
    </row>
    <row r="13" spans="1:46" ht="13.5" customHeight="1" x14ac:dyDescent="0.2">
      <c r="A13" s="259"/>
      <c r="AK13" s="1129" t="s">
        <v>517</v>
      </c>
      <c r="AL13" s="1130"/>
      <c r="AM13" s="1130"/>
      <c r="AN13" s="1131"/>
      <c r="AO13" s="277">
        <v>434789</v>
      </c>
      <c r="AP13" s="277">
        <v>2344</v>
      </c>
      <c r="AQ13" s="278">
        <v>2137</v>
      </c>
      <c r="AR13" s="279">
        <v>9.6999999999999993</v>
      </c>
    </row>
    <row r="14" spans="1:46" ht="13.5" customHeight="1" x14ac:dyDescent="0.2">
      <c r="A14" s="259"/>
      <c r="AK14" s="1129" t="s">
        <v>518</v>
      </c>
      <c r="AL14" s="1130"/>
      <c r="AM14" s="1130"/>
      <c r="AN14" s="1131"/>
      <c r="AO14" s="277">
        <v>129476</v>
      </c>
      <c r="AP14" s="277">
        <v>698</v>
      </c>
      <c r="AQ14" s="278">
        <v>1241</v>
      </c>
      <c r="AR14" s="279">
        <v>-43.8</v>
      </c>
    </row>
    <row r="15" spans="1:46" ht="13.5" customHeight="1" x14ac:dyDescent="0.2">
      <c r="A15" s="259"/>
      <c r="AK15" s="1132" t="s">
        <v>519</v>
      </c>
      <c r="AL15" s="1133"/>
      <c r="AM15" s="1133"/>
      <c r="AN15" s="1134"/>
      <c r="AO15" s="277">
        <v>-421865</v>
      </c>
      <c r="AP15" s="277">
        <v>-2274</v>
      </c>
      <c r="AQ15" s="278">
        <v>-3809</v>
      </c>
      <c r="AR15" s="279">
        <v>-40.299999999999997</v>
      </c>
    </row>
    <row r="16" spans="1:46" ht="13.2" x14ac:dyDescent="0.2">
      <c r="A16" s="259"/>
      <c r="AK16" s="1132" t="s">
        <v>188</v>
      </c>
      <c r="AL16" s="1133"/>
      <c r="AM16" s="1133"/>
      <c r="AN16" s="1134"/>
      <c r="AO16" s="277">
        <v>11143417</v>
      </c>
      <c r="AP16" s="277">
        <v>60078</v>
      </c>
      <c r="AQ16" s="278">
        <v>63693</v>
      </c>
      <c r="AR16" s="279">
        <v>-5.7</v>
      </c>
    </row>
    <row r="17" spans="1:46" ht="13.2" x14ac:dyDescent="0.2">
      <c r="A17" s="259"/>
    </row>
    <row r="18" spans="1:46" ht="13.2" x14ac:dyDescent="0.2">
      <c r="A18" s="259"/>
      <c r="AQ18" s="280"/>
      <c r="AR18" s="280"/>
    </row>
    <row r="19" spans="1:46" ht="13.2" x14ac:dyDescent="0.2">
      <c r="A19" s="259"/>
      <c r="AK19" s="255" t="s">
        <v>520</v>
      </c>
    </row>
    <row r="20" spans="1:46" ht="13.2" x14ac:dyDescent="0.2">
      <c r="A20" s="259"/>
      <c r="AK20" s="281"/>
      <c r="AL20" s="282"/>
      <c r="AM20" s="282"/>
      <c r="AN20" s="283"/>
      <c r="AO20" s="284" t="s">
        <v>521</v>
      </c>
      <c r="AP20" s="285" t="s">
        <v>522</v>
      </c>
      <c r="AQ20" s="286" t="s">
        <v>523</v>
      </c>
      <c r="AR20" s="287"/>
    </row>
    <row r="21" spans="1:46" s="260" customFormat="1" ht="13.2" x14ac:dyDescent="0.2">
      <c r="A21" s="288"/>
      <c r="AK21" s="1135" t="s">
        <v>524</v>
      </c>
      <c r="AL21" s="1136"/>
      <c r="AM21" s="1136"/>
      <c r="AN21" s="1137"/>
      <c r="AO21" s="289">
        <v>5.26</v>
      </c>
      <c r="AP21" s="290">
        <v>6.06</v>
      </c>
      <c r="AQ21" s="291">
        <v>-0.8</v>
      </c>
      <c r="AS21" s="292"/>
      <c r="AT21" s="288"/>
    </row>
    <row r="22" spans="1:46" s="260" customFormat="1" ht="13.2" x14ac:dyDescent="0.2">
      <c r="A22" s="288"/>
      <c r="AK22" s="1135" t="s">
        <v>525</v>
      </c>
      <c r="AL22" s="1136"/>
      <c r="AM22" s="1136"/>
      <c r="AN22" s="1137"/>
      <c r="AO22" s="293">
        <v>98.7</v>
      </c>
      <c r="AP22" s="294">
        <v>99.8</v>
      </c>
      <c r="AQ22" s="295">
        <v>-1.1000000000000001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526</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527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528</v>
      </c>
      <c r="AL29" s="260"/>
      <c r="AM29" s="260"/>
      <c r="AN29" s="260"/>
      <c r="AS29" s="302"/>
    </row>
    <row r="30" spans="1:46" ht="13.5" customHeight="1" x14ac:dyDescent="0.2">
      <c r="A30" s="259"/>
      <c r="AK30" s="262"/>
      <c r="AL30" s="263"/>
      <c r="AM30" s="263"/>
      <c r="AN30" s="264"/>
      <c r="AO30" s="1127" t="s">
        <v>507</v>
      </c>
      <c r="AP30" s="265"/>
      <c r="AQ30" s="266" t="s">
        <v>508</v>
      </c>
      <c r="AR30" s="267"/>
    </row>
    <row r="31" spans="1:46" ht="13.2" x14ac:dyDescent="0.2">
      <c r="A31" s="259"/>
      <c r="AK31" s="268"/>
      <c r="AL31" s="269"/>
      <c r="AM31" s="269"/>
      <c r="AN31" s="270"/>
      <c r="AO31" s="1128"/>
      <c r="AP31" s="271" t="s">
        <v>509</v>
      </c>
      <c r="AQ31" s="272" t="s">
        <v>510</v>
      </c>
      <c r="AR31" s="273" t="s">
        <v>511</v>
      </c>
    </row>
    <row r="32" spans="1:46" ht="27" customHeight="1" x14ac:dyDescent="0.2">
      <c r="A32" s="259"/>
      <c r="AK32" s="1143" t="s">
        <v>529</v>
      </c>
      <c r="AL32" s="1144"/>
      <c r="AM32" s="1144"/>
      <c r="AN32" s="1145"/>
      <c r="AO32" s="303">
        <v>2824613</v>
      </c>
      <c r="AP32" s="303">
        <v>15228</v>
      </c>
      <c r="AQ32" s="304">
        <v>26449</v>
      </c>
      <c r="AR32" s="305">
        <v>-42.4</v>
      </c>
    </row>
    <row r="33" spans="1:46" ht="13.5" customHeight="1" x14ac:dyDescent="0.2">
      <c r="A33" s="259"/>
      <c r="AK33" s="1143" t="s">
        <v>530</v>
      </c>
      <c r="AL33" s="1144"/>
      <c r="AM33" s="1144"/>
      <c r="AN33" s="1145"/>
      <c r="AO33" s="303" t="s">
        <v>516</v>
      </c>
      <c r="AP33" s="303" t="s">
        <v>516</v>
      </c>
      <c r="AQ33" s="304">
        <v>1</v>
      </c>
      <c r="AR33" s="305" t="s">
        <v>516</v>
      </c>
    </row>
    <row r="34" spans="1:46" ht="27" customHeight="1" x14ac:dyDescent="0.2">
      <c r="A34" s="259"/>
      <c r="AK34" s="1143" t="s">
        <v>531</v>
      </c>
      <c r="AL34" s="1144"/>
      <c r="AM34" s="1144"/>
      <c r="AN34" s="1145"/>
      <c r="AO34" s="303" t="s">
        <v>516</v>
      </c>
      <c r="AP34" s="303" t="s">
        <v>516</v>
      </c>
      <c r="AQ34" s="304">
        <v>29</v>
      </c>
      <c r="AR34" s="305" t="s">
        <v>516</v>
      </c>
    </row>
    <row r="35" spans="1:46" ht="27" customHeight="1" x14ac:dyDescent="0.2">
      <c r="A35" s="259"/>
      <c r="AK35" s="1143" t="s">
        <v>532</v>
      </c>
      <c r="AL35" s="1144"/>
      <c r="AM35" s="1144"/>
      <c r="AN35" s="1145"/>
      <c r="AO35" s="303">
        <v>721195</v>
      </c>
      <c r="AP35" s="303">
        <v>3888</v>
      </c>
      <c r="AQ35" s="304">
        <v>5448</v>
      </c>
      <c r="AR35" s="305">
        <v>-28.6</v>
      </c>
    </row>
    <row r="36" spans="1:46" ht="27" customHeight="1" x14ac:dyDescent="0.2">
      <c r="A36" s="259"/>
      <c r="AK36" s="1143" t="s">
        <v>533</v>
      </c>
      <c r="AL36" s="1144"/>
      <c r="AM36" s="1144"/>
      <c r="AN36" s="1145"/>
      <c r="AO36" s="303">
        <v>1511</v>
      </c>
      <c r="AP36" s="303">
        <v>8</v>
      </c>
      <c r="AQ36" s="304">
        <v>445</v>
      </c>
      <c r="AR36" s="305">
        <v>-98.2</v>
      </c>
    </row>
    <row r="37" spans="1:46" ht="13.5" customHeight="1" x14ac:dyDescent="0.2">
      <c r="A37" s="259"/>
      <c r="AK37" s="1143" t="s">
        <v>534</v>
      </c>
      <c r="AL37" s="1144"/>
      <c r="AM37" s="1144"/>
      <c r="AN37" s="1145"/>
      <c r="AO37" s="303">
        <v>270235</v>
      </c>
      <c r="AP37" s="303">
        <v>1457</v>
      </c>
      <c r="AQ37" s="304">
        <v>1095</v>
      </c>
      <c r="AR37" s="305">
        <v>33.1</v>
      </c>
    </row>
    <row r="38" spans="1:46" ht="27" customHeight="1" x14ac:dyDescent="0.2">
      <c r="A38" s="259"/>
      <c r="AK38" s="1146" t="s">
        <v>535</v>
      </c>
      <c r="AL38" s="1147"/>
      <c r="AM38" s="1147"/>
      <c r="AN38" s="1148"/>
      <c r="AO38" s="306" t="s">
        <v>516</v>
      </c>
      <c r="AP38" s="306" t="s">
        <v>516</v>
      </c>
      <c r="AQ38" s="307">
        <v>0</v>
      </c>
      <c r="AR38" s="295" t="s">
        <v>516</v>
      </c>
      <c r="AS38" s="302"/>
    </row>
    <row r="39" spans="1:46" ht="13.2" x14ac:dyDescent="0.2">
      <c r="A39" s="259"/>
      <c r="AK39" s="1146" t="s">
        <v>536</v>
      </c>
      <c r="AL39" s="1147"/>
      <c r="AM39" s="1147"/>
      <c r="AN39" s="1148"/>
      <c r="AO39" s="303">
        <v>-951725</v>
      </c>
      <c r="AP39" s="303">
        <v>-5131</v>
      </c>
      <c r="AQ39" s="304">
        <v>-7113</v>
      </c>
      <c r="AR39" s="305">
        <v>-27.9</v>
      </c>
      <c r="AS39" s="302"/>
    </row>
    <row r="40" spans="1:46" ht="27" customHeight="1" x14ac:dyDescent="0.2">
      <c r="A40" s="259"/>
      <c r="AK40" s="1143" t="s">
        <v>537</v>
      </c>
      <c r="AL40" s="1144"/>
      <c r="AM40" s="1144"/>
      <c r="AN40" s="1145"/>
      <c r="AO40" s="303">
        <v>-1711387</v>
      </c>
      <c r="AP40" s="303">
        <v>-9227</v>
      </c>
      <c r="AQ40" s="304">
        <v>-18923</v>
      </c>
      <c r="AR40" s="305">
        <v>-51.2</v>
      </c>
      <c r="AS40" s="302"/>
    </row>
    <row r="41" spans="1:46" ht="13.2" x14ac:dyDescent="0.2">
      <c r="A41" s="259"/>
      <c r="AK41" s="1149" t="s">
        <v>299</v>
      </c>
      <c r="AL41" s="1150"/>
      <c r="AM41" s="1150"/>
      <c r="AN41" s="1151"/>
      <c r="AO41" s="303">
        <v>1154442</v>
      </c>
      <c r="AP41" s="303">
        <v>6224</v>
      </c>
      <c r="AQ41" s="304">
        <v>7431</v>
      </c>
      <c r="AR41" s="305">
        <v>-16.2</v>
      </c>
      <c r="AS41" s="302"/>
    </row>
    <row r="42" spans="1:46" ht="13.2" x14ac:dyDescent="0.2">
      <c r="A42" s="259"/>
      <c r="AK42" s="308" t="s">
        <v>538</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539</v>
      </c>
    </row>
    <row r="48" spans="1:46" ht="13.2" x14ac:dyDescent="0.2">
      <c r="A48" s="259"/>
      <c r="AK48" s="313" t="s">
        <v>540</v>
      </c>
      <c r="AL48" s="313"/>
      <c r="AM48" s="313"/>
      <c r="AN48" s="313"/>
      <c r="AO48" s="313"/>
      <c r="AP48" s="313"/>
      <c r="AQ48" s="314"/>
      <c r="AR48" s="313"/>
    </row>
    <row r="49" spans="1:44" ht="13.5" customHeight="1" x14ac:dyDescent="0.2">
      <c r="A49" s="259"/>
      <c r="AK49" s="315"/>
      <c r="AL49" s="316"/>
      <c r="AM49" s="1138" t="s">
        <v>507</v>
      </c>
      <c r="AN49" s="1140" t="s">
        <v>541</v>
      </c>
      <c r="AO49" s="1141"/>
      <c r="AP49" s="1141"/>
      <c r="AQ49" s="1141"/>
      <c r="AR49" s="1142"/>
    </row>
    <row r="50" spans="1:44" ht="13.2" x14ac:dyDescent="0.2">
      <c r="A50" s="259"/>
      <c r="AK50" s="317"/>
      <c r="AL50" s="318"/>
      <c r="AM50" s="1139"/>
      <c r="AN50" s="319" t="s">
        <v>542</v>
      </c>
      <c r="AO50" s="320" t="s">
        <v>543</v>
      </c>
      <c r="AP50" s="321" t="s">
        <v>544</v>
      </c>
      <c r="AQ50" s="322" t="s">
        <v>545</v>
      </c>
      <c r="AR50" s="323" t="s">
        <v>546</v>
      </c>
    </row>
    <row r="51" spans="1:44" ht="13.2" x14ac:dyDescent="0.2">
      <c r="A51" s="259"/>
      <c r="AK51" s="315" t="s">
        <v>547</v>
      </c>
      <c r="AL51" s="316"/>
      <c r="AM51" s="324">
        <v>5765461</v>
      </c>
      <c r="AN51" s="325">
        <v>31364</v>
      </c>
      <c r="AO51" s="326">
        <v>18.7</v>
      </c>
      <c r="AP51" s="327">
        <v>33173</v>
      </c>
      <c r="AQ51" s="328">
        <v>-19.2</v>
      </c>
      <c r="AR51" s="329">
        <v>37.9</v>
      </c>
    </row>
    <row r="52" spans="1:44" ht="13.2" x14ac:dyDescent="0.2">
      <c r="A52" s="259"/>
      <c r="AK52" s="330"/>
      <c r="AL52" s="331" t="s">
        <v>548</v>
      </c>
      <c r="AM52" s="332">
        <v>4885803</v>
      </c>
      <c r="AN52" s="333">
        <v>26579</v>
      </c>
      <c r="AO52" s="334">
        <v>28.9</v>
      </c>
      <c r="AP52" s="335">
        <v>20353</v>
      </c>
      <c r="AQ52" s="336">
        <v>-25.4</v>
      </c>
      <c r="AR52" s="337">
        <v>54.3</v>
      </c>
    </row>
    <row r="53" spans="1:44" ht="13.2" x14ac:dyDescent="0.2">
      <c r="A53" s="259"/>
      <c r="AK53" s="315" t="s">
        <v>549</v>
      </c>
      <c r="AL53" s="316"/>
      <c r="AM53" s="324">
        <v>6382106</v>
      </c>
      <c r="AN53" s="325">
        <v>34668</v>
      </c>
      <c r="AO53" s="326">
        <v>10.5</v>
      </c>
      <c r="AP53" s="327">
        <v>37644</v>
      </c>
      <c r="AQ53" s="328">
        <v>13.5</v>
      </c>
      <c r="AR53" s="329">
        <v>-3</v>
      </c>
    </row>
    <row r="54" spans="1:44" ht="13.2" x14ac:dyDescent="0.2">
      <c r="A54" s="259"/>
      <c r="AK54" s="330"/>
      <c r="AL54" s="331" t="s">
        <v>548</v>
      </c>
      <c r="AM54" s="332">
        <v>5174709</v>
      </c>
      <c r="AN54" s="333">
        <v>28110</v>
      </c>
      <c r="AO54" s="334">
        <v>5.8</v>
      </c>
      <c r="AP54" s="335">
        <v>24939</v>
      </c>
      <c r="AQ54" s="336">
        <v>22.5</v>
      </c>
      <c r="AR54" s="337">
        <v>-16.7</v>
      </c>
    </row>
    <row r="55" spans="1:44" ht="13.2" x14ac:dyDescent="0.2">
      <c r="A55" s="259"/>
      <c r="AK55" s="315" t="s">
        <v>550</v>
      </c>
      <c r="AL55" s="316"/>
      <c r="AM55" s="324">
        <v>8513707</v>
      </c>
      <c r="AN55" s="325">
        <v>46126</v>
      </c>
      <c r="AO55" s="326">
        <v>33.1</v>
      </c>
      <c r="AP55" s="327">
        <v>39221</v>
      </c>
      <c r="AQ55" s="328">
        <v>4.2</v>
      </c>
      <c r="AR55" s="329">
        <v>28.9</v>
      </c>
    </row>
    <row r="56" spans="1:44" ht="13.2" x14ac:dyDescent="0.2">
      <c r="A56" s="259"/>
      <c r="AK56" s="330"/>
      <c r="AL56" s="331" t="s">
        <v>548</v>
      </c>
      <c r="AM56" s="332">
        <v>6422474</v>
      </c>
      <c r="AN56" s="333">
        <v>34796</v>
      </c>
      <c r="AO56" s="334">
        <v>23.8</v>
      </c>
      <c r="AP56" s="335">
        <v>24821</v>
      </c>
      <c r="AQ56" s="336">
        <v>-0.5</v>
      </c>
      <c r="AR56" s="337">
        <v>24.3</v>
      </c>
    </row>
    <row r="57" spans="1:44" ht="13.2" x14ac:dyDescent="0.2">
      <c r="A57" s="259"/>
      <c r="AK57" s="315" t="s">
        <v>551</v>
      </c>
      <c r="AL57" s="316"/>
      <c r="AM57" s="324">
        <v>8962197</v>
      </c>
      <c r="AN57" s="325">
        <v>48412</v>
      </c>
      <c r="AO57" s="326">
        <v>5</v>
      </c>
      <c r="AP57" s="327">
        <v>38566</v>
      </c>
      <c r="AQ57" s="328">
        <v>-1.7</v>
      </c>
      <c r="AR57" s="329">
        <v>6.7</v>
      </c>
    </row>
    <row r="58" spans="1:44" ht="13.2" x14ac:dyDescent="0.2">
      <c r="A58" s="259"/>
      <c r="AK58" s="330"/>
      <c r="AL58" s="331" t="s">
        <v>548</v>
      </c>
      <c r="AM58" s="332">
        <v>5874988</v>
      </c>
      <c r="AN58" s="333">
        <v>31735</v>
      </c>
      <c r="AO58" s="334">
        <v>-8.8000000000000007</v>
      </c>
      <c r="AP58" s="335">
        <v>24059</v>
      </c>
      <c r="AQ58" s="336">
        <v>-3.1</v>
      </c>
      <c r="AR58" s="337">
        <v>-5.7</v>
      </c>
    </row>
    <row r="59" spans="1:44" ht="13.2" x14ac:dyDescent="0.2">
      <c r="A59" s="259"/>
      <c r="AK59" s="315" t="s">
        <v>552</v>
      </c>
      <c r="AL59" s="316"/>
      <c r="AM59" s="324">
        <v>14482514</v>
      </c>
      <c r="AN59" s="325">
        <v>78080</v>
      </c>
      <c r="AO59" s="326">
        <v>61.3</v>
      </c>
      <c r="AP59" s="327">
        <v>35156</v>
      </c>
      <c r="AQ59" s="328">
        <v>-8.8000000000000007</v>
      </c>
      <c r="AR59" s="329">
        <v>70.099999999999994</v>
      </c>
    </row>
    <row r="60" spans="1:44" ht="13.2" x14ac:dyDescent="0.2">
      <c r="A60" s="259"/>
      <c r="AK60" s="330"/>
      <c r="AL60" s="331" t="s">
        <v>548</v>
      </c>
      <c r="AM60" s="332">
        <v>7552121</v>
      </c>
      <c r="AN60" s="333">
        <v>40716</v>
      </c>
      <c r="AO60" s="334">
        <v>28.3</v>
      </c>
      <c r="AP60" s="335">
        <v>22430</v>
      </c>
      <c r="AQ60" s="336">
        <v>-6.8</v>
      </c>
      <c r="AR60" s="337">
        <v>35.1</v>
      </c>
    </row>
    <row r="61" spans="1:44" ht="13.2" x14ac:dyDescent="0.2">
      <c r="A61" s="259"/>
      <c r="AK61" s="315" t="s">
        <v>553</v>
      </c>
      <c r="AL61" s="338"/>
      <c r="AM61" s="324">
        <v>8821197</v>
      </c>
      <c r="AN61" s="325">
        <v>47730</v>
      </c>
      <c r="AO61" s="326">
        <v>25.7</v>
      </c>
      <c r="AP61" s="327">
        <v>36752</v>
      </c>
      <c r="AQ61" s="339">
        <v>-2.4</v>
      </c>
      <c r="AR61" s="329">
        <v>28.1</v>
      </c>
    </row>
    <row r="62" spans="1:44" ht="13.2" x14ac:dyDescent="0.2">
      <c r="A62" s="259"/>
      <c r="AK62" s="330"/>
      <c r="AL62" s="331" t="s">
        <v>548</v>
      </c>
      <c r="AM62" s="332">
        <v>5982019</v>
      </c>
      <c r="AN62" s="333">
        <v>32387</v>
      </c>
      <c r="AO62" s="334">
        <v>15.6</v>
      </c>
      <c r="AP62" s="335">
        <v>23320</v>
      </c>
      <c r="AQ62" s="336">
        <v>-2.7</v>
      </c>
      <c r="AR62" s="337">
        <v>18.3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JhcGF3pjENLK/5F+eyXFy2xBEe3Sk8aGfFae087qHcbLTKU2GK7dPjDiOe4evCYA6Jp4fyhOgrExaQlCkCmV/A==" saltValue="G0hxlpOKB6vr+Ol3cQdgH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555</v>
      </c>
    </row>
    <row r="121" spans="125:125" ht="13.5" hidden="1" customHeight="1" x14ac:dyDescent="0.2">
      <c r="DU121" s="253"/>
    </row>
  </sheetData>
  <sheetProtection algorithmName="SHA-512" hashValue="cln8QaxU1QcEzTAEQ+i+/C4h5Lf79vH9AnKBK+EJz/8i5Cg4M9/rH9Q+KhLVwUDe5d52opdWd0XwxM9zLKgRkg==" saltValue="r/fQB7jZYDrXp5lVTw5Ru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556</v>
      </c>
    </row>
  </sheetData>
  <sheetProtection algorithmName="SHA-512" hashValue="U+WZSwEvXUR3zafbIPpOP3MserJB8IR8LSL77XRlP0xoz78K101pXCF/QnfJZEkkWcLVRL8a9lNWu4sGk/IiNg==" saltValue="C+/hNSWgw/KypHjf4O7iH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2">
      <c r="B47" s="10"/>
      <c r="C47" s="1152" t="s">
        <v>3</v>
      </c>
      <c r="D47" s="1152"/>
      <c r="E47" s="1153"/>
      <c r="F47" s="11">
        <v>25.9</v>
      </c>
      <c r="G47" s="12">
        <v>25.62</v>
      </c>
      <c r="H47" s="12">
        <v>24.69</v>
      </c>
      <c r="I47" s="12">
        <v>25.53</v>
      </c>
      <c r="J47" s="13">
        <v>25.99</v>
      </c>
    </row>
    <row r="48" spans="2:10" ht="57.75" customHeight="1" x14ac:dyDescent="0.2">
      <c r="B48" s="14"/>
      <c r="C48" s="1154" t="s">
        <v>4</v>
      </c>
      <c r="D48" s="1154"/>
      <c r="E48" s="1155"/>
      <c r="F48" s="15">
        <v>9.19</v>
      </c>
      <c r="G48" s="16">
        <v>10.49</v>
      </c>
      <c r="H48" s="16">
        <v>12.73</v>
      </c>
      <c r="I48" s="16">
        <v>16.04</v>
      </c>
      <c r="J48" s="17">
        <v>11.9</v>
      </c>
    </row>
    <row r="49" spans="2:10" ht="57.75" customHeight="1" thickBot="1" x14ac:dyDescent="0.25">
      <c r="B49" s="18"/>
      <c r="C49" s="1156" t="s">
        <v>5</v>
      </c>
      <c r="D49" s="1156"/>
      <c r="E49" s="1157"/>
      <c r="F49" s="19">
        <v>5.5</v>
      </c>
      <c r="G49" s="20">
        <v>1.41</v>
      </c>
      <c r="H49" s="20">
        <v>1.96</v>
      </c>
      <c r="I49" s="20">
        <v>2.88</v>
      </c>
      <c r="J49" s="21" t="s">
        <v>562</v>
      </c>
    </row>
    <row r="50" spans="2:10" ht="13.2" x14ac:dyDescent="0.2"/>
  </sheetData>
  <sheetProtection algorithmName="SHA-512" hashValue="OG2VaQ93l4/1ZorCDE2kpzmAwYEyfal96IQp42sgRTVWi9aKu3jyIq+0oTXXwmWIfklTSfxuCGPDpFqKq5ieXA==" saltValue="d9TfAGtralwItPQ8UUEMs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2024-02-05T00:53:26Z</dcterms:created>
  <dcterms:modified xsi:type="dcterms:W3CDTF">2025-09-28T07:09:19Z</dcterms:modified>
  <cp:category/>
</cp:coreProperties>
</file>