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99184207-614A-4CFD-B8C6-830E1A8F1335}" xr6:coauthVersionLast="47" xr6:coauthVersionMax="47" xr10:uidLastSave="{00000000-0000-0000-0000-000000000000}"/>
  <bookViews>
    <workbookView xWindow="-108" yWindow="-108" windowWidth="23256" windowHeight="12456" tabRatio="927"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23" i="12" l="1"/>
  <c r="V23" i="12"/>
  <c r="Q23" i="12"/>
  <c r="AP23" i="12"/>
  <c r="AO34" i="10" l="1"/>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C38" i="10"/>
  <c r="CO37" i="10"/>
  <c r="BE37" i="10"/>
  <c r="AM37" i="10"/>
  <c r="CO36" i="10"/>
  <c r="BE36" i="10"/>
  <c r="AM36" i="10"/>
  <c r="BE35" i="10"/>
  <c r="AM35" i="10"/>
  <c r="BE34" i="10"/>
  <c r="C34" i="10"/>
  <c r="C35" i="10" s="1"/>
  <c r="C36" i="10" l="1"/>
  <c r="C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 r="BW41" i="10" s="1"/>
  <c r="BW42" i="10" s="1"/>
  <c r="U34" i="10"/>
  <c r="U35" i="10" s="1"/>
  <c r="U36" i="10" s="1"/>
  <c r="U37" i="10" s="1"/>
  <c r="U38" i="10" s="1"/>
  <c r="AM34" i="10"/>
  <c r="CO34" i="10" l="1"/>
  <c r="CO35" i="10" s="1"/>
</calcChain>
</file>

<file path=xl/sharedStrings.xml><?xml version="1.0" encoding="utf-8"?>
<sst xmlns="http://schemas.openxmlformats.org/spreadsheetml/2006/main" count="1097" uniqueCount="620">
  <si>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</si>
  <si>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</si>
  <si>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</si>
  <si>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</si>
  <si>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</si>
  <si>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</si>
  <si>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</si>
  <si>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</si>
  <si>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</si>
  <si>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</si>
  <si>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</si>
  <si>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</si>
  <si>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</si>
  <si>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</si>
  <si>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</si>
  <si>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</si>
  <si>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</si>
  <si>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</si>
  <si>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</si>
  <si>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</si>
  <si>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</si>
  <si>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</si>
  <si>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</si>
  <si>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</si>
  <si>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</si>
  <si>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</si>
  <si>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</si>
  <si>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</si>
  <si>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</si>
  <si>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</si>
  <si>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</si>
  <si>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</si>
  <si>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</si>
  <si>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</si>
  <si>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</si>
  <si>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</si>
  <si>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</si>
  <si>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</si>
  <si>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</si>
  <si>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</si>
  <si>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</si>
  <si>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</si>
  <si>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</si>
  <si>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</si>
  <si>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</si>
  <si>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</si>
  <si>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</si>
  <si>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</si>
  <si>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</si>
  <si>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</si>
  <si>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</si>
  <si>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</si>
  <si>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</si>
  <si>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</si>
  <si>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</si>
  <si>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</si>
  <si>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</si>
  <si>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</si>
  <si>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</si>
  <si>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</si>
  <si>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</si>
  <si>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</si>
  <si>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</si>
  <si>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</si>
  <si>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</si>
  <si>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</si>
  <si>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</si>
  <si>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</si>
  <si>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</si>
  <si>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</si>
  <si>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</si>
  <si>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</si>
  <si>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</si>
  <si>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</si>
  <si>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</si>
  <si>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</si>
  <si>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</si>
  <si>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</si>
  <si>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</si>
  <si>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</si>
  <si>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</si>
  <si>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</si>
  <si>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</si>
  <si>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</si>
  <si>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</si>
  <si>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</si>
  <si>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中核市</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</si>
  <si>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</si>
  <si>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</si>
  <si>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</si>
  <si>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</si>
  <si>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</si>
  <si>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</si>
  <si>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</si>
  <si>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</si>
  <si>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</si>
  <si>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</si>
  <si>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</si>
  <si>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</si>
  <si>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八王子市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</si>
  <si>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</si>
  <si>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</si>
  <si>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</si>
  <si>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</si>
  <si>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</si>
  <si>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</si>
  <si>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</si>
  <si>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</si>
  <si>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</si>
  <si>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</si>
  <si>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</si>
  <si>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</si>
  <si>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</si>
  <si>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</si>
  <si>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</si>
  <si>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</si>
  <si>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</si>
  <si>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</si>
  <si>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</si>
  <si>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</si>
  <si>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</si>
  <si>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</si>
  <si>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</si>
  <si>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</si>
  <si>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</si>
  <si>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</si>
  <si>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</si>
  <si>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</si>
  <si>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</si>
  <si>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</si>
  <si>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</si>
  <si>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</si>
  <si>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</si>
  <si>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</si>
  <si>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</si>
  <si>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</si>
  <si>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</si>
  <si>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</si>
  <si>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</si>
  <si>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</si>
  <si>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</si>
  <si>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</si>
  <si>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</si>
  <si>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</si>
  <si>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</si>
  <si>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</si>
  <si>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</si>
  <si>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</si>
  <si>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</si>
  <si>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</si>
  <si>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</si>
  <si>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</si>
  <si>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</si>
  <si>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</si>
  <si>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</si>
  <si>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</si>
  <si>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</si>
  <si>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</si>
  <si>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</si>
  <si>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</si>
  <si>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</si>
  <si>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</si>
  <si>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</si>
  <si>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</si>
  <si>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</si>
  <si>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</si>
  <si>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</si>
  <si>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</si>
  <si>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</si>
  <si>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</si>
  <si>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</si>
  <si>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</si>
  <si>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</si>
  <si>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</si>
  <si>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</si>
  <si>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</si>
  <si>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</si>
  <si>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</si>
  <si>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</si>
  <si>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</si>
  <si>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</si>
  <si>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</si>
  <si>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</si>
  <si>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</si>
  <si>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</si>
  <si>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</si>
  <si>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</si>
  <si>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</si>
  <si>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</si>
  <si>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</si>
  <si>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</si>
  <si>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</si>
  <si>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</si>
  <si>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</si>
  <si>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</si>
  <si>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</si>
  <si>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</si>
  <si>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</si>
  <si>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</si>
  <si>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</si>
  <si>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</si>
  <si>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</si>
  <si>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</si>
  <si>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</si>
  <si>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</si>
  <si>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</si>
  <si>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</si>
  <si>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</si>
  <si>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</si>
  <si>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</si>
  <si>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</si>
  <si>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</si>
  <si>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</si>
  <si>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</si>
  <si>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東京都八王子市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</si>
  <si>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</si>
  <si>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</si>
  <si>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</si>
  <si>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</si>
  <si>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</si>
  <si>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</si>
  <si>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</si>
  <si>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</si>
  <si>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</si>
  <si>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</si>
  <si>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</si>
  <si>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</si>
  <si>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</si>
  <si>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</si>
  <si>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</si>
  <si>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</si>
  <si>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</si>
  <si>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</si>
  <si>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</si>
  <si>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</si>
  <si>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</si>
  <si>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</si>
  <si>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</si>
  <si>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</si>
  <si>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</si>
  <si>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</si>
  <si>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</si>
  <si>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</si>
  <si>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</si>
  <si>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</si>
  <si>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</si>
  <si>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</si>
  <si>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</si>
  <si>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</si>
  <si>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</si>
  <si>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</si>
  <si>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</si>
  <si>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</si>
  <si>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</si>
  <si>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</si>
  <si>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</si>
  <si>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</si>
  <si>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</si>
  <si>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</si>
  <si>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</si>
  <si>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</si>
  <si>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</si>
  <si>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</si>
  <si>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</si>
  <si>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</si>
  <si>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</si>
  <si>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</si>
  <si>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</si>
  <si>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</si>
  <si>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</si>
  <si>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</si>
  <si>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</si>
  <si>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</si>
  <si>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</si>
  <si>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</si>
  <si>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</si>
  <si>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</si>
  <si>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</si>
  <si>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</si>
  <si>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</si>
  <si>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</si>
  <si>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</si>
  <si>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</si>
  <si>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</si>
  <si>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</si>
  <si>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</si>
  <si>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</si>
  <si>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</si>
  <si>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</si>
  <si>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</si>
  <si>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</si>
  <si>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</si>
  <si>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</si>
  <si>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</si>
  <si>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</si>
  <si>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</si>
  <si>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</si>
  <si>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</si>
  <si>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</si>
  <si>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</si>
  <si>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</si>
  <si>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</si>
  <si>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</si>
  <si>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</si>
  <si>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</si>
  <si>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</si>
  <si>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</si>
  <si>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</si>
  <si>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</si>
  <si>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</si>
  <si>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</si>
  <si>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</si>
  <si>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</si>
  <si>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</si>
  <si>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</si>
  <si>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</si>
  <si>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</si>
  <si>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</si>
  <si>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</si>
  <si>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</si>
  <si>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</si>
  <si>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</si>
  <si>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</si>
  <si>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</si>
  <si>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</si>
  <si>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</si>
  <si>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</si>
  <si>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</si>
  <si>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</si>
  <si>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</si>
  <si>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</si>
  <si>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</si>
  <si>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</si>
  <si>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</si>
  <si>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</si>
  <si>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</si>
  <si>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</si>
  <si>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駐車場整備</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</si>
  <si>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</si>
  <si>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</si>
  <si>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</si>
  <si>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</si>
  <si>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</si>
  <si>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</si>
  <si>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</si>
  <si>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</si>
  <si>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</si>
  <si>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</si>
  <si>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</si>
  <si>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</si>
  <si>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</si>
  <si>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</si>
  <si>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</si>
  <si>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</si>
  <si>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</si>
  <si>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</si>
  <si>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</si>
  <si>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</si>
  <si>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</si>
  <si>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</si>
  <si>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</si>
  <si>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</si>
  <si>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</si>
  <si>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</si>
  <si>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</si>
  <si>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</si>
  <si>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</si>
  <si>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</si>
  <si>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東京都八王子市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</si>
  <si>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</si>
  <si>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</si>
  <si>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</si>
  <si>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</si>
  <si>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</si>
  <si>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</si>
  <si>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</si>
  <si>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</si>
  <si>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</si>
  <si>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</si>
  <si>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</si>
  <si>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</si>
  <si>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</si>
  <si>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</si>
  <si>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</si>
  <si>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</si>
  <si>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</si>
  <si>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</si>
  <si>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</si>
  <si>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</si>
  <si>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母子・父子福祉資金特別会計</t>
    <phoneticPr fontId="5"/>
  </si>
  <si>
    <t>-</t>
    <phoneticPr fontId="5"/>
  </si>
  <si>
    <t>土地取得事業特別会計</t>
    <phoneticPr fontId="5"/>
  </si>
  <si>
    <t>借入金管理特別会計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</si>
  <si>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</si>
  <si>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</si>
  <si>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</si>
  <si>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</si>
  <si>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</si>
  <si>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</si>
  <si>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</si>
  <si>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</si>
  <si>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</si>
  <si>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</si>
  <si>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</si>
  <si>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</si>
  <si>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</si>
  <si>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</si>
  <si>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</si>
  <si>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</si>
  <si>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</si>
  <si>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駐車場事業特別会計</t>
    <phoneticPr fontId="5"/>
  </si>
  <si>
    <t>給与及び公共料金特別会計</t>
    <phoneticPr fontId="5"/>
  </si>
  <si>
    <t>-</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</si>
  <si>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</si>
  <si>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</si>
  <si>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</si>
  <si>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</si>
  <si>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</si>
  <si>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</si>
  <si>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</si>
  <si>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</si>
  <si>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</si>
  <si>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</si>
  <si>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</si>
  <si>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</si>
  <si>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</si>
  <si>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</si>
  <si>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</si>
  <si>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</si>
  <si>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</si>
  <si>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</si>
  <si>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</si>
  <si>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</si>
  <si>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</si>
  <si>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</si>
  <si>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</si>
  <si>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</si>
  <si>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</si>
  <si>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</si>
  <si>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</si>
  <si>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</si>
  <si>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</si>
  <si>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</si>
  <si>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</si>
  <si>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</si>
  <si>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</si>
  <si>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</si>
  <si>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</si>
  <si>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</si>
  <si>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</si>
  <si>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</si>
  <si>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</si>
  <si>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</si>
  <si>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</si>
  <si>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</si>
  <si>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</si>
  <si>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</si>
  <si>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</si>
  <si>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</si>
  <si>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</si>
  <si>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</si>
  <si>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</si>
  <si>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</si>
  <si>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</si>
  <si>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</si>
  <si>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</si>
  <si>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</si>
  <si>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</si>
  <si>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</si>
  <si>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</si>
  <si>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</si>
  <si>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</si>
  <si>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</si>
  <si>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</si>
  <si>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</si>
  <si>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</si>
  <si>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</si>
  <si>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</si>
  <si>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介護保険特別会計</t>
    <phoneticPr fontId="5"/>
  </si>
  <si>
    <t>-</t>
    <phoneticPr fontId="5"/>
  </si>
  <si>
    <t>-</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</si>
  <si>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</si>
  <si>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</si>
  <si>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</si>
  <si>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t>
    <phoneticPr fontId="5"/>
  </si>
  <si>
    <t>(Ｆ)</t>
    <phoneticPr fontId="5"/>
  </si>
  <si>
    <t>国民健康保険事業特別会計</t>
    <phoneticPr fontId="5"/>
  </si>
  <si>
    <t>将来負担比率（(Ｅ)－(Ｆ)）／（(Ｃ)－(Ｄ)）×１００</t>
    <rPh sb="0" eb="2">
      <t>ショウライ</t>
    </rPh>
    <rPh sb="2" eb="4">
      <t>フタン</t>
    </rPh>
    <rPh sb="4" eb="6">
      <t>ヒリツ</t>
    </rPh>
    <phoneticPr fontId="5"/>
  </si>
  <si>
    <t>-</t>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</si>
  <si>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</si>
  <si>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</si>
  <si>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</si>
  <si>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</si>
  <si>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</si>
  <si>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</si>
  <si>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</si>
  <si>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</si>
  <si>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</si>
  <si>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</si>
  <si>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</si>
  <si>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</si>
  <si>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</si>
  <si>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</si>
  <si>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</si>
  <si>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</si>
  <si>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</si>
  <si>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</si>
  <si>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</si>
  <si>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</si>
  <si>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</si>
  <si>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</si>
  <si>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</si>
  <si>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</si>
  <si>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</si>
  <si>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</si>
  <si>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</si>
  <si>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</si>
  <si>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</si>
  <si>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</si>
  <si>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</si>
  <si>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</si>
  <si>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</si>
  <si>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</si>
  <si>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</si>
  <si>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</si>
  <si>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</si>
  <si>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</si>
  <si>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</si>
  <si>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</si>
  <si>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</si>
  <si>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</si>
  <si>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</si>
  <si>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</si>
  <si>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</si>
  <si>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</si>
  <si>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</si>
  <si>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</si>
  <si>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</si>
  <si>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</si>
  <si>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</si>
  <si>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</si>
  <si>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</si>
  <si>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</si>
  <si>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</si>
  <si>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</si>
  <si>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</si>
  <si>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</si>
  <si>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</si>
  <si>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</si>
  <si>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</si>
  <si>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</si>
  <si>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</si>
  <si>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</si>
  <si>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</si>
  <si>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</si>
  <si>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</si>
  <si>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</si>
  <si>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</si>
  <si>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</si>
  <si>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</si>
  <si>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</si>
  <si>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</si>
  <si>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</si>
  <si>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</si>
  <si>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</si>
  <si>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</si>
  <si>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</si>
  <si>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</si>
  <si>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</si>
  <si>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</si>
  <si>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</si>
  <si>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</si>
  <si>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</si>
  <si>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</si>
  <si>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1.76</t>
  </si>
  <si>
    <t>一般会計</t>
  </si>
  <si>
    <t>下水道事業会計</t>
  </si>
  <si>
    <t>介護保険特別会計</t>
  </si>
  <si>
    <t>国民健康保険事業特別会計</t>
  </si>
  <si>
    <t>後期高齢者医療特別会計</t>
  </si>
  <si>
    <t>駐車場事業特別会計</t>
  </si>
  <si>
    <t>母子・父子福祉資金特別会計</t>
  </si>
  <si>
    <t>土地取得事業特別会計</t>
  </si>
  <si>
    <t>その他会計（赤字）</t>
  </si>
  <si>
    <t>その他会計（黒字）</t>
  </si>
  <si>
    <t>（百万円）</t>
    <phoneticPr fontId="5"/>
  </si>
  <si>
    <t>H30</t>
    <phoneticPr fontId="5"/>
  </si>
  <si>
    <t>R01</t>
    <phoneticPr fontId="5"/>
  </si>
  <si>
    <t>R02</t>
    <phoneticPr fontId="5"/>
  </si>
  <si>
    <t>R03</t>
    <phoneticPr fontId="5"/>
  </si>
  <si>
    <t>R04</t>
    <phoneticPr fontId="5"/>
  </si>
  <si>
    <t>八王子市学園都市文化ふれあい財団</t>
    <rPh sb="0" eb="4">
      <t>ハチオウジシ</t>
    </rPh>
    <rPh sb="4" eb="8">
      <t>ガクエントシ</t>
    </rPh>
    <rPh sb="8" eb="10">
      <t>ブンカ</t>
    </rPh>
    <rPh sb="14" eb="16">
      <t>ザイダン</t>
    </rPh>
    <phoneticPr fontId="2"/>
  </si>
  <si>
    <t>八王子市まちづくり公社</t>
    <rPh sb="0" eb="4">
      <t>ハチオウジシ</t>
    </rPh>
    <rPh sb="9" eb="11">
      <t>コウシャ</t>
    </rPh>
    <phoneticPr fontId="2"/>
  </si>
  <si>
    <t>南多摩斎場組合</t>
    <rPh sb="0" eb="3">
      <t>ミナミタマ</t>
    </rPh>
    <rPh sb="3" eb="5">
      <t>サイジョウ</t>
    </rPh>
    <rPh sb="5" eb="7">
      <t>クミアイ</t>
    </rPh>
    <phoneticPr fontId="2"/>
  </si>
  <si>
    <t>東京たま広域資源循環組合</t>
    <rPh sb="0" eb="2">
      <t>トウキョウ</t>
    </rPh>
    <rPh sb="4" eb="6">
      <t>コウイキ</t>
    </rPh>
    <rPh sb="6" eb="8">
      <t>シゲン</t>
    </rPh>
    <rPh sb="8" eb="10">
      <t>ジュンカン</t>
    </rPh>
    <rPh sb="10" eb="12">
      <t>クミアイ</t>
    </rPh>
    <phoneticPr fontId="2"/>
  </si>
  <si>
    <t>東京市町村総合事務組合（一般会計）</t>
    <rPh sb="0" eb="2">
      <t>トウキョウ</t>
    </rPh>
    <rPh sb="2" eb="5">
      <t>シチョウソン</t>
    </rPh>
    <rPh sb="5" eb="7">
      <t>ソウゴウ</t>
    </rPh>
    <rPh sb="7" eb="11">
      <t>ジムクミアイ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</si>
  <si>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11">
      <t>ジムクミアイ</t>
    </rPh>
    <rPh sb="12" eb="14">
      <t>コウツウ</t>
    </rPh>
    <rPh sb="14" eb="16">
      <t>サイガイ</t>
    </rPh>
    <rPh sb="16" eb="18">
      <t>キョウサイ</t>
    </rPh>
    <rPh sb="18" eb="20">
      <t>ジギョウ</t>
    </rPh>
    <rPh sb="20" eb="22">
      <t>トクベツ</t>
    </rPh>
    <rPh sb="22" eb="24">
      <t>カイケイ</t>
    </rPh>
    <phoneticPr fontId="2"/>
  </si>
  <si>
    <t>多摩ニュータウン環境組合</t>
    <rPh sb="0" eb="2">
      <t>タマ</t>
    </rPh>
    <rPh sb="8" eb="10">
      <t>カンキョウ</t>
    </rPh>
    <rPh sb="10" eb="12">
      <t>クミアイ</t>
    </rPh>
    <phoneticPr fontId="2"/>
  </si>
  <si>
    <t>東京都十一市競輪事業組合</t>
    <rPh sb="0" eb="3">
      <t>トウキョウト</t>
    </rPh>
    <rPh sb="3" eb="6">
      <t>ジュウイッシ</t>
    </rPh>
    <rPh sb="6" eb="8">
      <t>ケイリン</t>
    </rPh>
    <rPh sb="8" eb="10">
      <t>ジギョウ</t>
    </rPh>
    <rPh sb="10" eb="12">
      <t>クミアイ</t>
    </rPh>
    <phoneticPr fontId="2"/>
  </si>
  <si>
    <t>東京都六市競艇事業組合</t>
    <rPh sb="0" eb="3">
      <t>トウキョウト</t>
    </rPh>
    <rPh sb="3" eb="5">
      <t>ロクシ</t>
    </rPh>
    <rPh sb="5" eb="7">
      <t>キョウテイ</t>
    </rPh>
    <rPh sb="7" eb="9">
      <t>ジギョウ</t>
    </rPh>
    <rPh sb="9" eb="11">
      <t>クミアイ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</si>
  <si>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9">
      <t>イッパンカイケイ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</si>
  <si>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</si>
  <si>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</si>
  <si>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</si>
  <si>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公共施設整備保全基金</t>
    <rPh sb="0" eb="10">
      <t>コウキョウシセツセイビホゼンキキン</t>
    </rPh>
    <phoneticPr fontId="5"/>
  </si>
  <si>
    <t>八王子駅周辺整備基金</t>
    <rPh sb="0" eb="4">
      <t>ハチオウジエキ</t>
    </rPh>
    <rPh sb="4" eb="6">
      <t>シュウヘン</t>
    </rPh>
    <rPh sb="6" eb="10">
      <t>セイビキキン</t>
    </rPh>
    <phoneticPr fontId="2"/>
  </si>
  <si>
    <t>高尾駅周辺整備基金</t>
    <rPh sb="0" eb="9">
      <t>タカオエキシュウヘンセイビキキン</t>
    </rPh>
    <phoneticPr fontId="2"/>
  </si>
  <si>
    <t>子ども・若者基金</t>
    <rPh sb="0" eb="1">
      <t>コ</t>
    </rPh>
    <rPh sb="4" eb="6">
      <t>ワカモノ</t>
    </rPh>
    <rPh sb="6" eb="8">
      <t>キキン</t>
    </rPh>
    <phoneticPr fontId="2"/>
  </si>
  <si>
    <t>みどりの保全基金</t>
    <rPh sb="4" eb="8">
      <t>ホゼンキキン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</si>
  <si>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</si>
  <si>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</si>
  <si>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臨時財政対策債の借入抑制等により、0％以下（「-」と表示）を維持している。有形固定資産減価償却率は、類似団体に比べて低くなっている。会計上の耐用年数が実際の使用可能年数ではないが、減価償却率に注視しつつ、公共施設等総合管理計画において掲げた人口規模に合った施設規模の適正化を図るとともに、公共施設の長寿命化を進め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</si>
  <si>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</si>
  <si>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</si>
  <si>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</si>
  <si>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</si>
  <si>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</si>
  <si>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</si>
  <si>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臨時財政対策債の借入抑制等により、0％以下（「-」と表示）を維持している。また、実質公債費比率については、類似団体に比べて低くなっている。一方、今後については、大規模事業の実施に伴い、市債借入額が増加することで、将来負担比率及び実質公債費比率の上昇を見込んでいる。本市では、資産と負債のバランスによる世代間の負担割合に着目した指標を定めており、引き続き将来世代に過度な負担を先送りすることのない、透明性の高い財政運営を行っていく。</t>
    <rPh sb="78" eb="80">
      <t>イッポウ</t>
    </rPh>
    <rPh sb="81" eb="83">
      <t>コンゴ</t>
    </rPh>
    <rPh sb="89" eb="92">
      <t>ダイキボ</t>
    </rPh>
    <rPh sb="92" eb="94">
      <t>ジギョウ</t>
    </rPh>
    <rPh sb="95" eb="97">
      <t>ジッシ</t>
    </rPh>
    <rPh sb="98" eb="99">
      <t>トモナ</t>
    </rPh>
    <rPh sb="101" eb="103">
      <t>シサイ</t>
    </rPh>
    <rPh sb="103" eb="106">
      <t>カリイレガク</t>
    </rPh>
    <rPh sb="107" eb="109">
      <t>ゾウカ</t>
    </rPh>
    <rPh sb="115" eb="119">
      <t>ショウライフタン</t>
    </rPh>
    <rPh sb="119" eb="121">
      <t>ヒリツ</t>
    </rPh>
    <rPh sb="121" eb="122">
      <t>オヨ</t>
    </rPh>
    <rPh sb="141" eb="143">
      <t>ホンシ</t>
    </rPh>
    <rPh sb="146" eb="148">
      <t>シサン</t>
    </rPh>
    <rPh sb="149" eb="151">
      <t>フサイ</t>
    </rPh>
    <rPh sb="159" eb="162">
      <t>セダイカン</t>
    </rPh>
    <rPh sb="163" eb="167">
      <t>フタンワリアイ</t>
    </rPh>
    <rPh sb="168" eb="170">
      <t>チャクモク</t>
    </rPh>
    <rPh sb="172" eb="174">
      <t>シヒョウ</t>
    </rPh>
    <rPh sb="175" eb="176">
      <t>サダ</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</si>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</sst>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38" fillId="0" borderId="41" xfId="16" applyFont="1" applyBorder="1" applyAlignment="1" applyProtection="1">
      <alignment horizontal="left" vertical="top" wrapText="1"/>
      <protection locked="0"/>
    </xf>
    <xf numFmtId="0" fontId="38" fillId="0" borderId="12" xfId="16" applyFont="1" applyBorder="1" applyAlignment="1" applyProtection="1">
      <alignment horizontal="left" vertical="top" wrapText="1"/>
      <protection locked="0"/>
    </xf>
    <xf numFmtId="0" fontId="38" fillId="0" borderId="51" xfId="16" applyFont="1" applyBorder="1" applyAlignment="1" applyProtection="1">
      <alignment horizontal="left" vertical="top" wrapText="1"/>
      <protection locked="0"/>
    </xf>
    <xf numFmtId="0" fontId="38" fillId="0" borderId="65" xfId="16" applyFont="1" applyBorder="1" applyAlignment="1" applyProtection="1">
      <alignment horizontal="left" vertical="top" wrapText="1"/>
      <protection locked="0"/>
    </xf>
    <xf numFmtId="0" fontId="38" fillId="0" borderId="0" xfId="16" applyFont="1" applyAlignment="1" applyProtection="1">
      <alignment horizontal="left" vertical="top" wrapText="1"/>
      <protection locked="0"/>
    </xf>
    <xf numFmtId="0" fontId="38" fillId="0" borderId="38" xfId="16" applyFont="1" applyBorder="1" applyAlignment="1" applyProtection="1">
      <alignment horizontal="left" vertical="top" wrapText="1"/>
      <protection locked="0"/>
    </xf>
    <xf numFmtId="0" fontId="38" fillId="0" borderId="37" xfId="16" applyFont="1" applyBorder="1" applyAlignment="1" applyProtection="1">
      <alignment horizontal="left" vertical="top" wrapText="1"/>
      <protection locked="0"/>
    </xf>
    <xf numFmtId="0" fontId="38" fillId="0" borderId="56" xfId="16" applyFont="1" applyBorder="1" applyAlignment="1" applyProtection="1">
      <alignment horizontal="left" vertical="top" wrapText="1"/>
      <protection locked="0"/>
    </xf>
    <xf numFmtId="0" fontId="38"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46457</c:v>
                </c:pt>
                <c:pt idx="1">
                  <c:v>51849</c:v>
                </c:pt>
                <c:pt idx="2">
                  <c:v>52191</c:v>
                </c:pt>
                <c:pt idx="3">
                  <c:v>48105</c:v>
                </c:pt>
                <c:pt idx="4">
                  <c:v>47446</c:v>
                </c:pt>
              </c:numCache>
            </c:numRef>
          </c:val>
          <c:smooth val="0"/>
          <c:extLst>
            <c:ext xmlns:c16="http://schemas.microsoft.com/office/drawing/2014/chart" uri="{C3380CC4-5D6E-409C-BE32-E72D297353CC}">
              <c16:uniqueId val="{00000000-57C1-4F33-8E5B-EFC65BEB202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35408</c:v>
                </c:pt>
                <c:pt idx="1">
                  <c:v>43615</c:v>
                </c:pt>
                <c:pt idx="2">
                  <c:v>34213</c:v>
                </c:pt>
                <c:pt idx="3">
                  <c:v>56272</c:v>
                </c:pt>
                <c:pt idx="4">
                  <c:v>32876</c:v>
                </c:pt>
              </c:numCache>
            </c:numRef>
          </c:val>
          <c:smooth val="0"/>
          <c:extLst>
            <c:ext xmlns:c16="http://schemas.microsoft.com/office/drawing/2014/chart" uri="{C3380CC4-5D6E-409C-BE32-E72D297353CC}">
              <c16:uniqueId val="{00000001-57C1-4F33-8E5B-EFC65BEB202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3.46</c:v>
                </c:pt>
                <c:pt idx="1">
                  <c:v>1.49</c:v>
                </c:pt>
                <c:pt idx="2">
                  <c:v>5.58</c:v>
                </c:pt>
                <c:pt idx="3">
                  <c:v>6.52</c:v>
                </c:pt>
                <c:pt idx="4">
                  <c:v>5.31</c:v>
                </c:pt>
              </c:numCache>
            </c:numRef>
          </c:val>
          <c:extLst>
            <c:ext xmlns:c16="http://schemas.microsoft.com/office/drawing/2014/chart" uri="{C3380CC4-5D6E-409C-BE32-E72D297353CC}">
              <c16:uniqueId val="{00000000-51C2-4B1B-9235-6E895940B84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9.66</c:v>
                </c:pt>
                <c:pt idx="1">
                  <c:v>9.84</c:v>
                </c:pt>
                <c:pt idx="2">
                  <c:v>9.9</c:v>
                </c:pt>
                <c:pt idx="3">
                  <c:v>12.9</c:v>
                </c:pt>
                <c:pt idx="4">
                  <c:v>17.41</c:v>
                </c:pt>
              </c:numCache>
            </c:numRef>
          </c:val>
          <c:extLst>
            <c:ext xmlns:c16="http://schemas.microsoft.com/office/drawing/2014/chart" uri="{C3380CC4-5D6E-409C-BE32-E72D297353CC}">
              <c16:uniqueId val="{00000001-51C2-4B1B-9235-6E895940B84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1.04</c:v>
                </c:pt>
                <c:pt idx="1">
                  <c:v>-1.76</c:v>
                </c:pt>
                <c:pt idx="2">
                  <c:v>4.34</c:v>
                </c:pt>
                <c:pt idx="3">
                  <c:v>4.62</c:v>
                </c:pt>
                <c:pt idx="4">
                  <c:v>2.97</c:v>
                </c:pt>
              </c:numCache>
            </c:numRef>
          </c:val>
          <c:smooth val="0"/>
          <c:extLst>
            <c:ext xmlns:c16="http://schemas.microsoft.com/office/drawing/2014/chart" uri="{C3380CC4-5D6E-409C-BE32-E72D297353CC}">
              <c16:uniqueId val="{00000002-51C2-4B1B-9235-6E895940B84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0.14000000000000001</c:v>
                </c:pt>
                <c:pt idx="2">
                  <c:v>#N/A</c:v>
                </c:pt>
                <c:pt idx="3">
                  <c:v>0.43</c:v>
                </c:pt>
                <c:pt idx="4">
                  <c:v>#N/A</c:v>
                </c:pt>
                <c:pt idx="5">
                  <c:v>0</c:v>
                </c:pt>
                <c:pt idx="6">
                  <c:v>#N/A</c:v>
                </c:pt>
                <c:pt idx="7">
                  <c:v>0</c:v>
                </c:pt>
                <c:pt idx="8">
                  <c:v>#N/A</c:v>
                </c:pt>
                <c:pt idx="9">
                  <c:v>0</c:v>
                </c:pt>
              </c:numCache>
            </c:numRef>
          </c:val>
          <c:extLst>
            <c:ext xmlns:c16="http://schemas.microsoft.com/office/drawing/2014/chart" uri="{C3380CC4-5D6E-409C-BE32-E72D297353CC}">
              <c16:uniqueId val="{00000000-9AF1-4B86-9E95-A799B36E65E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AF1-4B86-9E95-A799B36E65E0}"/>
            </c:ext>
          </c:extLst>
        </c:ser>
        <c:ser>
          <c:idx val="2"/>
          <c:order val="2"/>
          <c:tx>
            <c:strRef>
              <c:f>データシート!$A$29</c:f>
              <c:strCache>
                <c:ptCount val="1"/>
                <c:pt idx="0">
                  <c:v>土地取得事業特別会計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9AF1-4B86-9E95-A799B36E65E0}"/>
            </c:ext>
          </c:extLst>
        </c:ser>
        <c:ser>
          <c:idx val="3"/>
          <c:order val="3"/>
          <c:tx>
            <c:strRef>
              <c:f>データシート!$A$30</c:f>
              <c:strCache>
                <c:ptCount val="1"/>
                <c:pt idx="0">
                  <c:v>母子・父子福祉資金特別会計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9AF1-4B86-9E95-A799B36E65E0}"/>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9AF1-4B86-9E95-A799B36E65E0}"/>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0.03</c:v>
                </c:pt>
                <c:pt idx="2">
                  <c:v>#N/A</c:v>
                </c:pt>
                <c:pt idx="3">
                  <c:v>0.08</c:v>
                </c:pt>
                <c:pt idx="4">
                  <c:v>#N/A</c:v>
                </c:pt>
                <c:pt idx="5">
                  <c:v>0.09</c:v>
                </c:pt>
                <c:pt idx="6">
                  <c:v>#N/A</c:v>
                </c:pt>
                <c:pt idx="7">
                  <c:v>0.05</c:v>
                </c:pt>
                <c:pt idx="8">
                  <c:v>#N/A</c:v>
                </c:pt>
                <c:pt idx="9">
                  <c:v>0.05</c:v>
                </c:pt>
              </c:numCache>
            </c:numRef>
          </c:val>
          <c:extLst>
            <c:ext xmlns:c16="http://schemas.microsoft.com/office/drawing/2014/chart" uri="{C3380CC4-5D6E-409C-BE32-E72D297353CC}">
              <c16:uniqueId val="{00000005-9AF1-4B86-9E95-A799B36E65E0}"/>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0.52</c:v>
                </c:pt>
                <c:pt idx="2">
                  <c:v>#N/A</c:v>
                </c:pt>
                <c:pt idx="3">
                  <c:v>0.53</c:v>
                </c:pt>
                <c:pt idx="4">
                  <c:v>#N/A</c:v>
                </c:pt>
                <c:pt idx="5">
                  <c:v>0.64</c:v>
                </c:pt>
                <c:pt idx="6">
                  <c:v>#N/A</c:v>
                </c:pt>
                <c:pt idx="7">
                  <c:v>0.77</c:v>
                </c:pt>
                <c:pt idx="8">
                  <c:v>#N/A</c:v>
                </c:pt>
                <c:pt idx="9">
                  <c:v>0.42</c:v>
                </c:pt>
              </c:numCache>
            </c:numRef>
          </c:val>
          <c:extLst>
            <c:ext xmlns:c16="http://schemas.microsoft.com/office/drawing/2014/chart" uri="{C3380CC4-5D6E-409C-BE32-E72D297353CC}">
              <c16:uniqueId val="{00000006-9AF1-4B86-9E95-A799B36E65E0}"/>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0.36</c:v>
                </c:pt>
                <c:pt idx="2">
                  <c:v>#N/A</c:v>
                </c:pt>
                <c:pt idx="3">
                  <c:v>0.44</c:v>
                </c:pt>
                <c:pt idx="4">
                  <c:v>#N/A</c:v>
                </c:pt>
                <c:pt idx="5">
                  <c:v>0.59</c:v>
                </c:pt>
                <c:pt idx="6">
                  <c:v>#N/A</c:v>
                </c:pt>
                <c:pt idx="7">
                  <c:v>1.44</c:v>
                </c:pt>
                <c:pt idx="8">
                  <c:v>#N/A</c:v>
                </c:pt>
                <c:pt idx="9">
                  <c:v>1.23</c:v>
                </c:pt>
              </c:numCache>
            </c:numRef>
          </c:val>
          <c:extLst>
            <c:ext xmlns:c16="http://schemas.microsoft.com/office/drawing/2014/chart" uri="{C3380CC4-5D6E-409C-BE32-E72D297353CC}">
              <c16:uniqueId val="{00000007-9AF1-4B86-9E95-A799B36E65E0}"/>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0</c:v>
                </c:pt>
                <c:pt idx="1">
                  <c:v>0</c:v>
                </c:pt>
                <c:pt idx="2">
                  <c:v>0</c:v>
                </c:pt>
                <c:pt idx="3">
                  <c:v>0</c:v>
                </c:pt>
                <c:pt idx="4">
                  <c:v>#N/A</c:v>
                </c:pt>
                <c:pt idx="5">
                  <c:v>0.61</c:v>
                </c:pt>
                <c:pt idx="6">
                  <c:v>#N/A</c:v>
                </c:pt>
                <c:pt idx="7">
                  <c:v>1.4</c:v>
                </c:pt>
                <c:pt idx="8">
                  <c:v>#N/A</c:v>
                </c:pt>
                <c:pt idx="9">
                  <c:v>2.11</c:v>
                </c:pt>
              </c:numCache>
            </c:numRef>
          </c:val>
          <c:extLst>
            <c:ext xmlns:c16="http://schemas.microsoft.com/office/drawing/2014/chart" uri="{C3380CC4-5D6E-409C-BE32-E72D297353CC}">
              <c16:uniqueId val="{00000008-9AF1-4B86-9E95-A799B36E65E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3.46</c:v>
                </c:pt>
                <c:pt idx="2">
                  <c:v>#N/A</c:v>
                </c:pt>
                <c:pt idx="3">
                  <c:v>1.49</c:v>
                </c:pt>
                <c:pt idx="4">
                  <c:v>#N/A</c:v>
                </c:pt>
                <c:pt idx="5">
                  <c:v>5.58</c:v>
                </c:pt>
                <c:pt idx="6">
                  <c:v>#N/A</c:v>
                </c:pt>
                <c:pt idx="7">
                  <c:v>6.52</c:v>
                </c:pt>
                <c:pt idx="8">
                  <c:v>#N/A</c:v>
                </c:pt>
                <c:pt idx="9">
                  <c:v>5.31</c:v>
                </c:pt>
              </c:numCache>
            </c:numRef>
          </c:val>
          <c:extLst>
            <c:ext xmlns:c16="http://schemas.microsoft.com/office/drawing/2014/chart" uri="{C3380CC4-5D6E-409C-BE32-E72D297353CC}">
              <c16:uniqueId val="{00000009-9AF1-4B86-9E95-A799B36E65E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18024</c:v>
                </c:pt>
                <c:pt idx="5">
                  <c:v>17965</c:v>
                </c:pt>
                <c:pt idx="8">
                  <c:v>14094</c:v>
                </c:pt>
                <c:pt idx="11">
                  <c:v>13804</c:v>
                </c:pt>
                <c:pt idx="14">
                  <c:v>14266</c:v>
                </c:pt>
              </c:numCache>
            </c:numRef>
          </c:val>
          <c:extLst>
            <c:ext xmlns:c16="http://schemas.microsoft.com/office/drawing/2014/chart" uri="{C3380CC4-5D6E-409C-BE32-E72D297353CC}">
              <c16:uniqueId val="{00000000-529B-4FE2-9FEB-14C37819BE7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1</c:v>
                </c:pt>
                <c:pt idx="9">
                  <c:v>0</c:v>
                </c:pt>
                <c:pt idx="12">
                  <c:v>0</c:v>
                </c:pt>
              </c:numCache>
            </c:numRef>
          </c:val>
          <c:extLst>
            <c:ext xmlns:c16="http://schemas.microsoft.com/office/drawing/2014/chart" uri="{C3380CC4-5D6E-409C-BE32-E72D297353CC}">
              <c16:uniqueId val="{00000001-529B-4FE2-9FEB-14C37819BE7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1187</c:v>
                </c:pt>
                <c:pt idx="3">
                  <c:v>1091</c:v>
                </c:pt>
                <c:pt idx="6">
                  <c:v>886</c:v>
                </c:pt>
                <c:pt idx="9">
                  <c:v>888</c:v>
                </c:pt>
                <c:pt idx="12">
                  <c:v>750</c:v>
                </c:pt>
              </c:numCache>
            </c:numRef>
          </c:val>
          <c:extLst>
            <c:ext xmlns:c16="http://schemas.microsoft.com/office/drawing/2014/chart" uri="{C3380CC4-5D6E-409C-BE32-E72D297353CC}">
              <c16:uniqueId val="{00000002-529B-4FE2-9FEB-14C37819BE7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210</c:v>
                </c:pt>
                <c:pt idx="3">
                  <c:v>184</c:v>
                </c:pt>
                <c:pt idx="6">
                  <c:v>75</c:v>
                </c:pt>
                <c:pt idx="9">
                  <c:v>5</c:v>
                </c:pt>
                <c:pt idx="12">
                  <c:v>4</c:v>
                </c:pt>
              </c:numCache>
            </c:numRef>
          </c:val>
          <c:extLst>
            <c:ext xmlns:c16="http://schemas.microsoft.com/office/drawing/2014/chart" uri="{C3380CC4-5D6E-409C-BE32-E72D297353CC}">
              <c16:uniqueId val="{00000003-529B-4FE2-9FEB-14C37819BE7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3442</c:v>
                </c:pt>
                <c:pt idx="3">
                  <c:v>3744</c:v>
                </c:pt>
                <c:pt idx="6">
                  <c:v>465</c:v>
                </c:pt>
                <c:pt idx="9">
                  <c:v>595</c:v>
                </c:pt>
                <c:pt idx="12">
                  <c:v>646</c:v>
                </c:pt>
              </c:numCache>
            </c:numRef>
          </c:val>
          <c:extLst>
            <c:ext xmlns:c16="http://schemas.microsoft.com/office/drawing/2014/chart" uri="{C3380CC4-5D6E-409C-BE32-E72D297353CC}">
              <c16:uniqueId val="{00000004-529B-4FE2-9FEB-14C37819BE7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29B-4FE2-9FEB-14C37819BE7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29B-4FE2-9FEB-14C37819BE7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12438</c:v>
                </c:pt>
                <c:pt idx="3">
                  <c:v>12018</c:v>
                </c:pt>
                <c:pt idx="6">
                  <c:v>11650</c:v>
                </c:pt>
                <c:pt idx="9">
                  <c:v>12232</c:v>
                </c:pt>
                <c:pt idx="12">
                  <c:v>12600</c:v>
                </c:pt>
              </c:numCache>
            </c:numRef>
          </c:val>
          <c:extLst>
            <c:ext xmlns:c16="http://schemas.microsoft.com/office/drawing/2014/chart" uri="{C3380CC4-5D6E-409C-BE32-E72D297353CC}">
              <c16:uniqueId val="{00000007-529B-4FE2-9FEB-14C37819BE7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-747</c:v>
                </c:pt>
                <c:pt idx="2">
                  <c:v>#N/A</c:v>
                </c:pt>
                <c:pt idx="3">
                  <c:v>#N/A</c:v>
                </c:pt>
                <c:pt idx="4">
                  <c:v>-928</c:v>
                </c:pt>
                <c:pt idx="5">
                  <c:v>#N/A</c:v>
                </c:pt>
                <c:pt idx="6">
                  <c:v>#N/A</c:v>
                </c:pt>
                <c:pt idx="7">
                  <c:v>-1017</c:v>
                </c:pt>
                <c:pt idx="8">
                  <c:v>#N/A</c:v>
                </c:pt>
                <c:pt idx="9">
                  <c:v>#N/A</c:v>
                </c:pt>
                <c:pt idx="10">
                  <c:v>-84</c:v>
                </c:pt>
                <c:pt idx="11">
                  <c:v>#N/A</c:v>
                </c:pt>
                <c:pt idx="12">
                  <c:v>#N/A</c:v>
                </c:pt>
                <c:pt idx="13">
                  <c:v>-266</c:v>
                </c:pt>
                <c:pt idx="14">
                  <c:v>#N/A</c:v>
                </c:pt>
              </c:numCache>
            </c:numRef>
          </c:val>
          <c:smooth val="0"/>
          <c:extLst>
            <c:ext xmlns:c16="http://schemas.microsoft.com/office/drawing/2014/chart" uri="{C3380CC4-5D6E-409C-BE32-E72D297353CC}">
              <c16:uniqueId val="{00000008-529B-4FE2-9FEB-14C37819BE7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124712</c:v>
                </c:pt>
                <c:pt idx="5">
                  <c:v>124744</c:v>
                </c:pt>
                <c:pt idx="8">
                  <c:v>122253</c:v>
                </c:pt>
                <c:pt idx="11">
                  <c:v>124540</c:v>
                </c:pt>
                <c:pt idx="14">
                  <c:v>119332</c:v>
                </c:pt>
              </c:numCache>
            </c:numRef>
          </c:val>
          <c:extLst>
            <c:ext xmlns:c16="http://schemas.microsoft.com/office/drawing/2014/chart" uri="{C3380CC4-5D6E-409C-BE32-E72D297353CC}">
              <c16:uniqueId val="{00000000-45C3-429D-A2B8-E4196F8668E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43501</c:v>
                </c:pt>
                <c:pt idx="5">
                  <c:v>45704</c:v>
                </c:pt>
                <c:pt idx="8">
                  <c:v>40601</c:v>
                </c:pt>
                <c:pt idx="11">
                  <c:v>39756</c:v>
                </c:pt>
                <c:pt idx="14">
                  <c:v>35089</c:v>
                </c:pt>
              </c:numCache>
            </c:numRef>
          </c:val>
          <c:extLst>
            <c:ext xmlns:c16="http://schemas.microsoft.com/office/drawing/2014/chart" uri="{C3380CC4-5D6E-409C-BE32-E72D297353CC}">
              <c16:uniqueId val="{00000001-45C3-429D-A2B8-E4196F8668E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26101</c:v>
                </c:pt>
                <c:pt idx="5">
                  <c:v>27047</c:v>
                </c:pt>
                <c:pt idx="8">
                  <c:v>28219</c:v>
                </c:pt>
                <c:pt idx="11">
                  <c:v>33114</c:v>
                </c:pt>
                <c:pt idx="14">
                  <c:v>40474</c:v>
                </c:pt>
              </c:numCache>
            </c:numRef>
          </c:val>
          <c:extLst>
            <c:ext xmlns:c16="http://schemas.microsoft.com/office/drawing/2014/chart" uri="{C3380CC4-5D6E-409C-BE32-E72D297353CC}">
              <c16:uniqueId val="{00000002-45C3-429D-A2B8-E4196F8668E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5C3-429D-A2B8-E4196F8668E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5C3-429D-A2B8-E4196F8668E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5C3-429D-A2B8-E4196F8668E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22020</c:v>
                </c:pt>
                <c:pt idx="3">
                  <c:v>20450</c:v>
                </c:pt>
                <c:pt idx="6">
                  <c:v>20502</c:v>
                </c:pt>
                <c:pt idx="9">
                  <c:v>20262</c:v>
                </c:pt>
                <c:pt idx="12">
                  <c:v>20070</c:v>
                </c:pt>
              </c:numCache>
            </c:numRef>
          </c:val>
          <c:extLst>
            <c:ext xmlns:c16="http://schemas.microsoft.com/office/drawing/2014/chart" uri="{C3380CC4-5D6E-409C-BE32-E72D297353CC}">
              <c16:uniqueId val="{00000006-45C3-429D-A2B8-E4196F8668E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308</c:v>
                </c:pt>
                <c:pt idx="3">
                  <c:v>114</c:v>
                </c:pt>
                <c:pt idx="6">
                  <c:v>35</c:v>
                </c:pt>
                <c:pt idx="9">
                  <c:v>31</c:v>
                </c:pt>
                <c:pt idx="12">
                  <c:v>26</c:v>
                </c:pt>
              </c:numCache>
            </c:numRef>
          </c:val>
          <c:extLst>
            <c:ext xmlns:c16="http://schemas.microsoft.com/office/drawing/2014/chart" uri="{C3380CC4-5D6E-409C-BE32-E72D297353CC}">
              <c16:uniqueId val="{00000007-45C3-429D-A2B8-E4196F8668E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29024</c:v>
                </c:pt>
                <c:pt idx="3">
                  <c:v>28004</c:v>
                </c:pt>
                <c:pt idx="6">
                  <c:v>18581</c:v>
                </c:pt>
                <c:pt idx="9">
                  <c:v>11669</c:v>
                </c:pt>
                <c:pt idx="12">
                  <c:v>4295</c:v>
                </c:pt>
              </c:numCache>
            </c:numRef>
          </c:val>
          <c:extLst>
            <c:ext xmlns:c16="http://schemas.microsoft.com/office/drawing/2014/chart" uri="{C3380CC4-5D6E-409C-BE32-E72D297353CC}">
              <c16:uniqueId val="{00000008-45C3-429D-A2B8-E4196F8668E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7540</c:v>
                </c:pt>
                <c:pt idx="3">
                  <c:v>6020</c:v>
                </c:pt>
                <c:pt idx="6">
                  <c:v>4873</c:v>
                </c:pt>
                <c:pt idx="9">
                  <c:v>3727</c:v>
                </c:pt>
                <c:pt idx="12">
                  <c:v>2755</c:v>
                </c:pt>
              </c:numCache>
            </c:numRef>
          </c:val>
          <c:extLst>
            <c:ext xmlns:c16="http://schemas.microsoft.com/office/drawing/2014/chart" uri="{C3380CC4-5D6E-409C-BE32-E72D297353CC}">
              <c16:uniqueId val="{00000009-45C3-429D-A2B8-E4196F8668E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127840</c:v>
                </c:pt>
                <c:pt idx="3">
                  <c:v>134459</c:v>
                </c:pt>
                <c:pt idx="6">
                  <c:v>136369</c:v>
                </c:pt>
                <c:pt idx="9">
                  <c:v>140230</c:v>
                </c:pt>
                <c:pt idx="12">
                  <c:v>137707</c:v>
                </c:pt>
              </c:numCache>
            </c:numRef>
          </c:val>
          <c:extLst>
            <c:ext xmlns:c16="http://schemas.microsoft.com/office/drawing/2014/chart" uri="{C3380CC4-5D6E-409C-BE32-E72D297353CC}">
              <c16:uniqueId val="{0000000A-45C3-429D-A2B8-E4196F8668E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5C3-429D-A2B8-E4196F8668E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10911</c:v>
                </c:pt>
                <c:pt idx="1">
                  <c:v>14869</c:v>
                </c:pt>
                <c:pt idx="2">
                  <c:v>19734</c:v>
                </c:pt>
              </c:numCache>
            </c:numRef>
          </c:val>
          <c:extLst>
            <c:ext xmlns:c16="http://schemas.microsoft.com/office/drawing/2014/chart" uri="{C3380CC4-5D6E-409C-BE32-E72D297353CC}">
              <c16:uniqueId val="{00000000-4A16-4BAC-AFE8-DE03B357CED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4</c:v>
                </c:pt>
                <c:pt idx="1">
                  <c:v>4</c:v>
                </c:pt>
                <c:pt idx="2">
                  <c:v>4</c:v>
                </c:pt>
              </c:numCache>
            </c:numRef>
          </c:val>
          <c:extLst>
            <c:ext xmlns:c16="http://schemas.microsoft.com/office/drawing/2014/chart" uri="{C3380CC4-5D6E-409C-BE32-E72D297353CC}">
              <c16:uniqueId val="{00000001-4A16-4BAC-AFE8-DE03B357CED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13488</c:v>
                </c:pt>
                <c:pt idx="1">
                  <c:v>14306</c:v>
                </c:pt>
                <c:pt idx="2">
                  <c:v>15999</c:v>
                </c:pt>
              </c:numCache>
            </c:numRef>
          </c:val>
          <c:extLst>
            <c:ext xmlns:c16="http://schemas.microsoft.com/office/drawing/2014/chart" uri="{C3380CC4-5D6E-409C-BE32-E72D297353CC}">
              <c16:uniqueId val="{00000002-4A16-4BAC-AFE8-DE03B357CED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{3BDB9E18-B57C-480D-822E-5FE85580E59E}</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8341-4014-ADF7-13D7A334FC1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{8A8C747B-7F8C-4719-B2DA-695D3FFC47B7}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341-4014-ADF7-13D7A334FC1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{E473978D-8552-4868-B5C6-E811753EA148}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341-4014-ADF7-13D7A334FC1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{61874306-86A4-489D-8CC0-01069FD87BE4}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341-4014-ADF7-13D7A334FC1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{8A6C05FB-1C6B-4718-982C-7B8DC6156994}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341-4014-ADF7-13D7A334FC19}"/>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{5A553AF6-F3B1-4ED3-837F-43D7156EC51B}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8341-4014-ADF7-13D7A334FC19}"/>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{87EC384E-4940-416A-9046-389E3FCB5825}</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8341-4014-ADF7-13D7A334FC19}"/>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{23460869-2863-4ABC-9DE0-CB34010D6C9F}</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8341-4014-ADF7-13D7A334FC19}"/>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{6EDB66E3-25F0-4C5D-ABE4-5596BA7E5509}</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8341-4014-ADF7-13D7A334FC1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54.4</c:v>
                </c:pt>
                <c:pt idx="8">
                  <c:v>55.8</c:v>
                </c:pt>
                <c:pt idx="16">
                  <c:v>56.7</c:v>
                </c:pt>
                <c:pt idx="24">
                  <c:v>58.2</c:v>
                </c:pt>
                <c:pt idx="32">
                  <c:v>58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8341-4014-ADF7-13D7A334FC1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{270F4AEA-1194-4929-BC52-EE632872F112}</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8341-4014-ADF7-13D7A334FC1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{938C31E9-7C47-4A3D-BEBB-EDF93B79C0B9}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341-4014-ADF7-13D7A334FC1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{D289893D-A176-49ED-AE07-ACB47FD0DA19}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341-4014-ADF7-13D7A334FC1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{21E9C1C9-A1CE-426D-9831-65B7C487E1B2}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341-4014-ADF7-13D7A334FC1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{A7F9435D-E66B-4F1A-AE4D-426D7352BC98}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341-4014-ADF7-13D7A334FC19}"/>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{84527E8E-86D3-4762-AE7B-62251C522A3B}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8341-4014-ADF7-13D7A334FC19}"/>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{2F8E59D0-33D5-42F7-9513-FAB091BA3F9E}</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8341-4014-ADF7-13D7A334FC19}"/>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{AF2E1179-3C7F-4A9A-9BCA-FB683DCF18F4}</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8341-4014-ADF7-13D7A334FC19}"/>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{213BCBF6-1026-44B0-8998-4F9F733096FD}</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8341-4014-ADF7-13D7A334FC1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61.1</c:v>
                </c:pt>
                <c:pt idx="8">
                  <c:v>61.9</c:v>
                </c:pt>
                <c:pt idx="16">
                  <c:v>62.7</c:v>
                </c:pt>
                <c:pt idx="24">
                  <c:v>63.9</c:v>
                </c:pt>
                <c:pt idx="32">
                  <c:v>64.8</c:v>
                </c:pt>
              </c:numCache>
            </c:numRef>
          </c:xVal>
          <c:yVal>
            <c:numRef>
              <c:f>公会計指標分析・財政指標組合せ分析表!$BP$55:$DC$55</c:f>
              <c:numCache>
                <c:formatCode>#,##0.0;"▲ "#,##0.0</c:formatCode>
                <c:ptCount val="40"/>
                <c:pt idx="0">
                  <c:v>34</c:v>
                </c:pt>
                <c:pt idx="8">
                  <c:v>33.9</c:v>
                </c:pt>
                <c:pt idx="16">
                  <c:v>31.5</c:v>
                </c:pt>
                <c:pt idx="24">
                  <c:v>23.4</c:v>
                </c:pt>
                <c:pt idx="32">
                  <c:v>18.2</c:v>
                </c:pt>
              </c:numCache>
            </c:numRef>
          </c:yVal>
          <c:smooth val="0"/>
          <c:extLst>
            <c:ext xmlns:c16="http://schemas.microsoft.com/office/drawing/2014/chart" uri="{C3380CC4-5D6E-409C-BE32-E72D297353CC}">
              <c16:uniqueId val="{00000013-8341-4014-ADF7-13D7A334FC19}"/>
            </c:ext>
          </c:extLst>
        </c:ser>
        <c:dLbls>
          <c:showLegendKey val="0"/>
          <c:showVal val="1"/>
          <c:showCatName val="0"/>
          <c:showSerName val="0"/>
          <c:showPercent val="0"/>
          <c:showBubbleSize val="0"/>
        </c:dLbls>
        <c:axId val="46179840"/>
        <c:axId val="46181760"/>
      </c:scatterChart>
      <c:valAx>
        <c:axId val="46179840"/>
        <c:scaling>
          <c:orientation val="maxMin"/>
          <c:max val="66"/>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{1B1FE179-5DB2-4E96-97AA-38D3D0F08131}</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1FFA-4AC6-81FB-DE629502324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{7C271D1F-8246-4F3E-9A32-E76B0EB59202}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FFA-4AC6-81FB-DE629502324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{B308B410-1F8E-4E44-BB8D-7C84FE67D924}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FFA-4AC6-81FB-DE629502324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{E2F0C14A-D403-483D-9962-F1F591B7F555}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FFA-4AC6-81FB-DE629502324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{3851B630-654A-4A0E-8C93-7BAB5114EE08}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FFA-4AC6-81FB-DE629502324A}"/>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{1179A21F-0FAE-4B9E-B057-883F96663C23}</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1FFA-4AC6-81FB-DE629502324A}"/>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{CE7EDD2A-3411-4483-9912-6240BBE606D1}</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1FFA-4AC6-81FB-DE629502324A}"/>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{DF09E1FA-B09A-417F-8C7F-66566804FC07}</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1FFA-4AC6-81FB-DE629502324A}"/>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{61A943C2-0AAA-4885-AA67-26652EABDBA8}</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1FFA-4AC6-81FB-DE629502324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-0.6</c:v>
                </c:pt>
                <c:pt idx="8">
                  <c:v>-0.7</c:v>
                </c:pt>
                <c:pt idx="16">
                  <c:v>-0.9</c:v>
                </c:pt>
                <c:pt idx="24">
                  <c:v>-0.6</c:v>
                </c:pt>
                <c:pt idx="32">
                  <c:v>-0.4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1FFA-4AC6-81FB-DE629502324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{549E6156-1301-4288-83CD-1FA19FEC51A1}</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1FFA-4AC6-81FB-DE629502324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{278FA945-ED55-4476-8D99-C49C1BDBB974}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FFA-4AC6-81FB-DE629502324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{4272C430-DF4C-47D4-B341-C9FDA7C2FDC0}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FFA-4AC6-81FB-DE629502324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{76E839F3-F891-4121-9CFC-5884948A0A59}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FFA-4AC6-81FB-DE629502324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{0DA6D0D3-5D0E-43E3-B32E-9D950E5025C7}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FFA-4AC6-81FB-DE629502324A}"/>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{989DF155-87EF-4A80-B40E-3C496F0C7A57}</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1FFA-4AC6-81FB-DE629502324A}"/>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{CAA7856E-F5ED-47D2-8034-785D0F5B483F}</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1FFA-4AC6-81FB-DE629502324A}"/>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{B582B007-DBA3-4E7A-8160-F1E727F9A8DD}</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1FFA-4AC6-81FB-DE629502324A}"/>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{2EFAE326-1B0C-440D-8D92-3D60C920C318}</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1FFA-4AC6-81FB-DE629502324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5.9</c:v>
                </c:pt>
                <c:pt idx="8">
                  <c:v>5.7</c:v>
                </c:pt>
                <c:pt idx="16">
                  <c:v>5.4</c:v>
                </c:pt>
                <c:pt idx="24">
                  <c:v>5.2</c:v>
                </c:pt>
                <c:pt idx="32">
                  <c:v>5.2</c:v>
                </c:pt>
              </c:numCache>
            </c:numRef>
          </c:xVal>
          <c:yVal>
            <c:numRef>
              <c:f>公会計指標分析・財政指標組合せ分析表!$BP$77:$DC$77</c:f>
              <c:numCache>
                <c:formatCode>#,##0.0;"▲ "#,##0.0</c:formatCode>
                <c:ptCount val="40"/>
                <c:pt idx="0">
                  <c:v>34</c:v>
                </c:pt>
                <c:pt idx="8">
                  <c:v>33.9</c:v>
                </c:pt>
                <c:pt idx="16">
                  <c:v>31.5</c:v>
                </c:pt>
                <c:pt idx="24">
                  <c:v>23.4</c:v>
                </c:pt>
                <c:pt idx="32">
                  <c:v>18.2</c:v>
                </c:pt>
              </c:numCache>
            </c:numRef>
          </c:yVal>
          <c:smooth val="0"/>
          <c:extLst>
            <c:ext xmlns:c16="http://schemas.microsoft.com/office/drawing/2014/chart" uri="{C3380CC4-5D6E-409C-BE32-E72D297353CC}">
              <c16:uniqueId val="{00000013-1FFA-4AC6-81FB-DE629502324A}"/>
            </c:ext>
          </c:extLst>
        </c:ser>
        <c:dLbls>
          <c:showLegendKey val="0"/>
          <c:showVal val="1"/>
          <c:showCatName val="0"/>
          <c:showSerName val="0"/>
          <c:showPercent val="0"/>
          <c:showBubbleSize val="0"/>
        </c:dLbls>
        <c:axId val="84219776"/>
        <c:axId val="84234240"/>
      </c:scatterChart>
      <c:valAx>
        <c:axId val="84219776"/>
        <c:scaling>
          <c:orientation val="maxMin"/>
          <c:max val="6"/>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一般会計等の元利償還金が臨時財政対策債や戸吹清掃工場延命化対策の償還等により</a:t>
          </a:r>
          <a:r>
            <a:rPr kumimoji="1" lang="en-US" altLang="ja-JP" sz="1400">
              <a:latin typeface="ＭＳ ゴシック" pitchFamily="49" charset="-128"/>
              <a:ea typeface="ＭＳ ゴシック" pitchFamily="49" charset="-128"/>
            </a:rPr>
            <a:t>3.7</a:t>
          </a:r>
          <a:r>
            <a:rPr kumimoji="1" lang="ja-JP" altLang="en-US" sz="1400">
              <a:latin typeface="ＭＳ ゴシック" pitchFamily="49" charset="-128"/>
              <a:ea typeface="ＭＳ ゴシック" pitchFamily="49" charset="-128"/>
            </a:rPr>
            <a:t>億円増になったことなどにより、元利償還金等（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億円増加した。</a:t>
          </a:r>
        </a:p>
        <a:p>
          <a:r>
            <a:rPr kumimoji="1" lang="ja-JP" altLang="en-US" sz="1400">
              <a:latin typeface="ＭＳ ゴシック" pitchFamily="49" charset="-128"/>
              <a:ea typeface="ＭＳ ゴシック" pitchFamily="49" charset="-128"/>
            </a:rPr>
            <a:t>　一方、算入公債費等（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）については、公債費に充当できる都市計画税が</a:t>
          </a:r>
          <a:r>
            <a:rPr kumimoji="1" lang="en-US" altLang="ja-JP" sz="1400">
              <a:latin typeface="ＭＳ ゴシック" pitchFamily="49" charset="-128"/>
              <a:ea typeface="ＭＳ ゴシック" pitchFamily="49" charset="-128"/>
            </a:rPr>
            <a:t>4.4</a:t>
          </a:r>
          <a:r>
            <a:rPr kumimoji="1" lang="ja-JP" altLang="en-US" sz="1400">
              <a:latin typeface="ＭＳ ゴシック" pitchFamily="49" charset="-128"/>
              <a:ea typeface="ＭＳ ゴシック" pitchFamily="49" charset="-128"/>
            </a:rPr>
            <a:t>億円増になったことなどにより、</a:t>
          </a:r>
          <a:r>
            <a:rPr kumimoji="1" lang="en-US" altLang="ja-JP" sz="1400">
              <a:latin typeface="ＭＳ ゴシック" pitchFamily="49" charset="-128"/>
              <a:ea typeface="ＭＳ ゴシック" pitchFamily="49" charset="-128"/>
            </a:rPr>
            <a:t>4.6</a:t>
          </a:r>
          <a:r>
            <a:rPr kumimoji="1" lang="ja-JP" altLang="en-US" sz="1400">
              <a:latin typeface="ＭＳ ゴシック" pitchFamily="49" charset="-128"/>
              <a:ea typeface="ＭＳ ゴシック" pitchFamily="49" charset="-128"/>
            </a:rPr>
            <a:t>億円増加した。</a:t>
          </a:r>
        </a:p>
        <a:p>
          <a:r>
            <a:rPr kumimoji="1" lang="ja-JP" altLang="en-US" sz="1400">
              <a:latin typeface="ＭＳ ゴシック" pitchFamily="49" charset="-128"/>
              <a:ea typeface="ＭＳ ゴシック" pitchFamily="49" charset="-128"/>
            </a:rPr>
            <a:t>　以上のことから、算定上の分子は</a:t>
          </a:r>
          <a:r>
            <a:rPr kumimoji="1" lang="en-US" altLang="ja-JP" sz="1400">
              <a:latin typeface="ＭＳ ゴシック" pitchFamily="49" charset="-128"/>
              <a:ea typeface="ＭＳ ゴシック" pitchFamily="49" charset="-128"/>
            </a:rPr>
            <a:t>1.8</a:t>
          </a:r>
          <a:r>
            <a:rPr kumimoji="1" lang="ja-JP" altLang="en-US" sz="1400">
              <a:latin typeface="ＭＳ ゴシック" pitchFamily="49" charset="-128"/>
              <a:ea typeface="ＭＳ ゴシック" pitchFamily="49" charset="-128"/>
            </a:rPr>
            <a:t>億円減の△</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億円になった。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18</a:t>
          </a:r>
          <a:r>
            <a:rPr kumimoji="1" lang="ja-JP" altLang="en-US" sz="1400">
              <a:latin typeface="ＭＳ ゴシック" pitchFamily="49" charset="-128"/>
              <a:ea typeface="ＭＳ ゴシック" pitchFamily="49" charset="-128"/>
            </a:rPr>
            <a:t>年度（</a:t>
          </a:r>
          <a:r>
            <a:rPr kumimoji="1" lang="en-US" altLang="ja-JP" sz="1400">
              <a:latin typeface="ＭＳ ゴシック" pitchFamily="49" charset="-128"/>
              <a:ea typeface="ＭＳ ゴシック" pitchFamily="49" charset="-128"/>
            </a:rPr>
            <a:t>2006</a:t>
          </a:r>
          <a:r>
            <a:rPr kumimoji="1" lang="ja-JP" altLang="en-US" sz="1400">
              <a:latin typeface="ＭＳ ゴシック" pitchFamily="49" charset="-128"/>
              <a:ea typeface="ＭＳ ゴシック" pitchFamily="49" charset="-128"/>
            </a:rPr>
            <a:t>年度）以降、減債基金の充当対象となる満期一括償還地方債の借入は行っていない。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将来負担額（</a:t>
          </a:r>
          <a:r>
            <a:rPr kumimoji="1" lang="en-US" altLang="ja-JP" sz="1300">
              <a:latin typeface="ＭＳ ゴシック" pitchFamily="49" charset="-128"/>
              <a:ea typeface="ＭＳ ゴシック" pitchFamily="49" charset="-128"/>
            </a:rPr>
            <a:t>A</a:t>
          </a:r>
          <a:r>
            <a:rPr kumimoji="1" lang="ja-JP" altLang="en-US" sz="1300">
              <a:latin typeface="ＭＳ ゴシック" pitchFamily="49" charset="-128"/>
              <a:ea typeface="ＭＳ ゴシック" pitchFamily="49" charset="-128"/>
            </a:rPr>
            <a:t>）は、一般会計等に係る地方債の現在高が</a:t>
          </a:r>
          <a:r>
            <a:rPr kumimoji="1" lang="en-US" altLang="ja-JP" sz="1300">
              <a:latin typeface="ＭＳ ゴシック" pitchFamily="49" charset="-128"/>
              <a:ea typeface="ＭＳ ゴシック" pitchFamily="49" charset="-128"/>
            </a:rPr>
            <a:t>25.2</a:t>
          </a:r>
          <a:r>
            <a:rPr kumimoji="1" lang="ja-JP" altLang="en-US" sz="1300">
              <a:latin typeface="ＭＳ ゴシック" pitchFamily="49" charset="-128"/>
              <a:ea typeface="ＭＳ ゴシック" pitchFamily="49" charset="-128"/>
            </a:rPr>
            <a:t>億円、公営企業債等繰入見込額が下水道事業の公営企業法適用等により</a:t>
          </a:r>
          <a:r>
            <a:rPr kumimoji="1" lang="en-US" altLang="ja-JP" sz="1300">
              <a:latin typeface="ＭＳ ゴシック" pitchFamily="49" charset="-128"/>
              <a:ea typeface="ＭＳ ゴシック" pitchFamily="49" charset="-128"/>
            </a:rPr>
            <a:t>73.7</a:t>
          </a:r>
          <a:r>
            <a:rPr kumimoji="1" lang="ja-JP" altLang="en-US" sz="1300">
              <a:latin typeface="ＭＳ ゴシック" pitchFamily="49" charset="-128"/>
              <a:ea typeface="ＭＳ ゴシック" pitchFamily="49" charset="-128"/>
            </a:rPr>
            <a:t>億円それぞれ減になったことなどにより、</a:t>
          </a:r>
          <a:r>
            <a:rPr kumimoji="1" lang="en-US" altLang="ja-JP" sz="1300">
              <a:latin typeface="ＭＳ ゴシック" pitchFamily="49" charset="-128"/>
              <a:ea typeface="ＭＳ ゴシック" pitchFamily="49" charset="-128"/>
            </a:rPr>
            <a:t>110.7</a:t>
          </a:r>
          <a:r>
            <a:rPr kumimoji="1" lang="ja-JP" altLang="en-US" sz="1300">
              <a:latin typeface="ＭＳ ゴシック" pitchFamily="49" charset="-128"/>
              <a:ea typeface="ＭＳ ゴシック" pitchFamily="49" charset="-128"/>
            </a:rPr>
            <a:t>億円減少した。</a:t>
          </a:r>
        </a:p>
        <a:p>
          <a:endParaRPr kumimoji="1" lang="ja-JP" altLang="en-US"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一方、充当可能財源等（</a:t>
          </a:r>
          <a:r>
            <a:rPr kumimoji="1" lang="en-US" altLang="ja-JP" sz="1300">
              <a:latin typeface="ＭＳ ゴシック" pitchFamily="49" charset="-128"/>
              <a:ea typeface="ＭＳ ゴシック" pitchFamily="49" charset="-128"/>
            </a:rPr>
            <a:t>B</a:t>
          </a:r>
          <a:r>
            <a:rPr kumimoji="1" lang="ja-JP" altLang="en-US" sz="1300">
              <a:latin typeface="ＭＳ ゴシック" pitchFamily="49" charset="-128"/>
              <a:ea typeface="ＭＳ ゴシック" pitchFamily="49" charset="-128"/>
            </a:rPr>
            <a:t>）は、財政調整基金等の積立により基金残高が</a:t>
          </a:r>
          <a:r>
            <a:rPr kumimoji="1" lang="en-US" altLang="ja-JP" sz="1300">
              <a:latin typeface="ＭＳ ゴシック" pitchFamily="49" charset="-128"/>
              <a:ea typeface="ＭＳ ゴシック" pitchFamily="49" charset="-128"/>
            </a:rPr>
            <a:t>73.6</a:t>
          </a:r>
          <a:r>
            <a:rPr kumimoji="1" lang="ja-JP" altLang="en-US" sz="1300">
              <a:latin typeface="ＭＳ ゴシック" pitchFamily="49" charset="-128"/>
              <a:ea typeface="ＭＳ ゴシック" pitchFamily="49" charset="-128"/>
            </a:rPr>
            <a:t>億円増になったものの、公営企業債等繰入見込額の減に伴う都市計画税充当見込額の減などにより、充当可能特定歳入が</a:t>
          </a:r>
          <a:r>
            <a:rPr kumimoji="1" lang="en-US" altLang="ja-JP" sz="1300">
              <a:latin typeface="ＭＳ ゴシック" pitchFamily="49" charset="-128"/>
              <a:ea typeface="ＭＳ ゴシック" pitchFamily="49" charset="-128"/>
            </a:rPr>
            <a:t>46.7</a:t>
          </a:r>
          <a:r>
            <a:rPr kumimoji="1" lang="ja-JP" altLang="en-US" sz="1300">
              <a:latin typeface="ＭＳ ゴシック" pitchFamily="49" charset="-128"/>
              <a:ea typeface="ＭＳ ゴシック" pitchFamily="49" charset="-128"/>
            </a:rPr>
            <a:t>億円、臨時財政対策債や公害防止事業債に係る公債費の償還実績等により、基準財政需要額算入見込額が</a:t>
          </a:r>
          <a:r>
            <a:rPr kumimoji="1" lang="en-US" altLang="ja-JP" sz="1300">
              <a:latin typeface="ＭＳ ゴシック" pitchFamily="49" charset="-128"/>
              <a:ea typeface="ＭＳ ゴシック" pitchFamily="49" charset="-128"/>
            </a:rPr>
            <a:t>52.1</a:t>
          </a:r>
          <a:r>
            <a:rPr kumimoji="1" lang="ja-JP" altLang="en-US" sz="1300">
              <a:latin typeface="ＭＳ ゴシック" pitchFamily="49" charset="-128"/>
              <a:ea typeface="ＭＳ ゴシック" pitchFamily="49" charset="-128"/>
            </a:rPr>
            <a:t>億円それぞれ減となった結果、</a:t>
          </a:r>
          <a:r>
            <a:rPr kumimoji="1" lang="en-US" altLang="ja-JP" sz="1300">
              <a:latin typeface="ＭＳ ゴシック" pitchFamily="49" charset="-128"/>
              <a:ea typeface="ＭＳ ゴシック" pitchFamily="49" charset="-128"/>
            </a:rPr>
            <a:t>25.2</a:t>
          </a:r>
          <a:r>
            <a:rPr kumimoji="1" lang="ja-JP" altLang="en-US" sz="1300">
              <a:latin typeface="ＭＳ ゴシック" pitchFamily="49" charset="-128"/>
              <a:ea typeface="ＭＳ ゴシック" pitchFamily="49" charset="-128"/>
            </a:rPr>
            <a:t>億円減少した。</a:t>
          </a:r>
        </a:p>
        <a:p>
          <a:endParaRPr kumimoji="1" lang="ja-JP" altLang="en-US"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以上の要因により、将来負担比率の分子は</a:t>
          </a:r>
          <a:r>
            <a:rPr kumimoji="1" lang="en-US" altLang="ja-JP" sz="1300">
              <a:latin typeface="ＭＳ ゴシック" pitchFamily="49" charset="-128"/>
              <a:ea typeface="ＭＳ ゴシック" pitchFamily="49" charset="-128"/>
            </a:rPr>
            <a:t>85.5</a:t>
          </a:r>
          <a:r>
            <a:rPr kumimoji="1" lang="ja-JP" altLang="en-US" sz="1300">
              <a:latin typeface="ＭＳ ゴシック" pitchFamily="49" charset="-128"/>
              <a:ea typeface="ＭＳ ゴシック" pitchFamily="49" charset="-128"/>
            </a:rPr>
            <a:t>億円減の△</a:t>
          </a:r>
          <a:r>
            <a:rPr kumimoji="1" lang="en-US" altLang="ja-JP" sz="1300">
              <a:latin typeface="ＭＳ ゴシック" pitchFamily="49" charset="-128"/>
              <a:ea typeface="ＭＳ ゴシック" pitchFamily="49" charset="-128"/>
            </a:rPr>
            <a:t>300.4</a:t>
          </a:r>
          <a:r>
            <a:rPr kumimoji="1" lang="ja-JP" altLang="en-US" sz="1300">
              <a:latin typeface="ＭＳ ゴシック" pitchFamily="49" charset="-128"/>
              <a:ea typeface="ＭＳ ゴシック" pitchFamily="49" charset="-128"/>
            </a:rPr>
            <a:t>億円になった。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東京都八王子市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前年度と比較し、財政調整基金が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％）それぞれ増加し、合計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％）の増となった。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標準財政規模に対する残高は前年度の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ポイント増加し、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財政収支の均衡及び財政運営の健全性を確保するため、引き続き計画的な運用に取り組む。</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公共施設整備保全基金：公園、学校などの公共施設の整備、維持及び更新</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八王子駅周辺整備基金：八王子駅周辺の整備事業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公共施設整備保全基金：今後の公共施設の維持・更新にかかる財源として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公共施設整備保全基金：中長期的な視点から公共施設の維持・更新を行い長寿命化を目指す中長期保全計画に対応するため、年度間の財政負担の平準化を図る。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前年度決算剰余金及び普通交付税の増額補正分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億円を今後の財政需要に備え積み立てた。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剰余金等を活用し積み立てを行うとともに、災害復旧、その他財源に不足が生じた場合の財源として活用する。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運用利子収入の積立のみであり、増減はない。</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年度）に「八王子みどり市民債」一括償還のため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億円を取り崩して以降、満期一括償還市債がないことから運用利子収入のみを積み立てる状況が続いている。今後も利子収入のみの積み立てが見込まれる。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562,145
547,949
186.38
237,366,330
228,077,566
6,022,759
113,342,333
137,670,763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50">
              <a:solidFill>
                <a:schemeClr val="dk1"/>
              </a:solidFill>
              <a:effectLst/>
              <a:latin typeface="ＭＳ ゴシック" panose="020B0609070205080204" pitchFamily="49" charset="-128"/>
              <a:ea typeface="ＭＳ ゴシック" panose="020B0609070205080204" pitchFamily="49" charset="-128"/>
              <a:cs typeface="+mn-cs"/>
            </a:rPr>
            <a:t>　本市では、平成</a:t>
          </a:r>
          <a:r>
            <a:rPr kumimoji="1" lang="en-US" altLang="ja-JP" sz="95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95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950">
              <a:solidFill>
                <a:schemeClr val="dk1"/>
              </a:solidFill>
              <a:effectLst/>
              <a:latin typeface="ＭＳ ゴシック" panose="020B0609070205080204" pitchFamily="49" charset="-128"/>
              <a:ea typeface="ＭＳ ゴシック" panose="020B0609070205080204" pitchFamily="49" charset="-128"/>
              <a:cs typeface="+mn-cs"/>
            </a:rPr>
            <a:t>2016</a:t>
          </a:r>
          <a:r>
            <a:rPr kumimoji="1" lang="ja-JP" altLang="ja-JP" sz="950">
              <a:solidFill>
                <a:schemeClr val="dk1"/>
              </a:solidFill>
              <a:effectLst/>
              <a:latin typeface="ＭＳ ゴシック" panose="020B0609070205080204" pitchFamily="49" charset="-128"/>
              <a:ea typeface="ＭＳ ゴシック" panose="020B0609070205080204" pitchFamily="49" charset="-128"/>
              <a:cs typeface="+mn-cs"/>
            </a:rPr>
            <a:t>年度）に策定した八王子市公共施設等総合管理計画において、施設の適正配置とともに人口規模にあった施設総量の適正化を図るという目標を掲げ、公共施設マネジメントの取組を進めている。</a:t>
          </a:r>
          <a:endParaRPr lang="ja-JP" altLang="ja-JP" sz="950">
            <a:effectLst/>
            <a:latin typeface="ＭＳ ゴシック" panose="020B0609070205080204" pitchFamily="49" charset="-128"/>
            <a:ea typeface="ＭＳ ゴシック" panose="020B0609070205080204" pitchFamily="49" charset="-128"/>
          </a:endParaRPr>
        </a:p>
        <a:p>
          <a:r>
            <a:rPr kumimoji="1" lang="ja-JP" altLang="ja-JP" sz="950">
              <a:solidFill>
                <a:schemeClr val="dk1"/>
              </a:solidFill>
              <a:effectLst/>
              <a:latin typeface="ＭＳ ゴシック" panose="020B0609070205080204" pitchFamily="49" charset="-128"/>
              <a:ea typeface="ＭＳ ゴシック" panose="020B0609070205080204" pitchFamily="49" charset="-128"/>
              <a:cs typeface="+mn-cs"/>
            </a:rPr>
            <a:t>　有形固定資産減価償却率については、</a:t>
          </a:r>
          <a:r>
            <a:rPr kumimoji="1" lang="ja-JP" altLang="en-US" sz="950">
              <a:solidFill>
                <a:schemeClr val="dk1"/>
              </a:solidFill>
              <a:effectLst/>
              <a:latin typeface="ＭＳ ゴシック" panose="020B0609070205080204" pitchFamily="49" charset="-128"/>
              <a:ea typeface="ＭＳ ゴシック" panose="020B0609070205080204" pitchFamily="49" charset="-128"/>
              <a:cs typeface="+mn-cs"/>
            </a:rPr>
            <a:t>一般廃棄物処理施設の新設等もあり減少した。</a:t>
          </a:r>
          <a:r>
            <a:rPr kumimoji="1" lang="ja-JP" altLang="ja-JP" sz="950">
              <a:solidFill>
                <a:schemeClr val="dk1"/>
              </a:solidFill>
              <a:effectLst/>
              <a:latin typeface="ＭＳ ゴシック" panose="020B0609070205080204" pitchFamily="49" charset="-128"/>
              <a:ea typeface="ＭＳ ゴシック" panose="020B0609070205080204" pitchFamily="49" charset="-128"/>
              <a:cs typeface="+mn-cs"/>
            </a:rPr>
            <a:t>また、計画的な施設改修を行ってきた結果、類似団体平均と比べ資産価値の減少を低い水準に抑えることができている。</a:t>
          </a:r>
          <a:endParaRPr lang="ja-JP" altLang="ja-JP" sz="950">
            <a:effectLst/>
            <a:latin typeface="ＭＳ ゴシック" panose="020B0609070205080204" pitchFamily="49" charset="-128"/>
            <a:ea typeface="ＭＳ ゴシック" panose="020B0609070205080204" pitchFamily="49"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151977</xdr:rowOff>
    </xdr:from>
    <xdr:to>
      <xdr:col>23</xdr:col>
      <xdr:colOff>85090</xdr:colOff>
      <xdr:row>34</xdr:row>
      <xdr:rowOff>100965</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760595" y="5381202"/>
          <a:ext cx="1270" cy="1320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104792</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813300" y="670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100965</xdr:rowOff>
    </xdr:from>
    <xdr:to>
      <xdr:col>23</xdr:col>
      <xdr:colOff>174625</xdr:colOff>
      <xdr:row>34</xdr:row>
      <xdr:rowOff>100965</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673600" y="6701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98654</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813300" y="5156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151977</xdr:rowOff>
    </xdr:from>
    <xdr:to>
      <xdr:col>23</xdr:col>
      <xdr:colOff>174625</xdr:colOff>
      <xdr:row>26</xdr:row>
      <xdr:rowOff>151977</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673600" y="5381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46372</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813300" y="61328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7117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35560</xdr:rowOff>
    </xdr:from>
    <xdr:to>
      <xdr:col>19</xdr:col>
      <xdr:colOff>187325</xdr:colOff>
      <xdr:row>31</xdr:row>
      <xdr:rowOff>137160</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4000500" y="6122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163830</xdr:rowOff>
    </xdr:from>
    <xdr:to>
      <xdr:col>15</xdr:col>
      <xdr:colOff>187325</xdr:colOff>
      <xdr:row>31</xdr:row>
      <xdr:rowOff>93980</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3238500" y="6078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135043</xdr:rowOff>
    </xdr:from>
    <xdr:to>
      <xdr:col>11</xdr:col>
      <xdr:colOff>187325</xdr:colOff>
      <xdr:row>31</xdr:row>
      <xdr:rowOff>65193</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476500" y="6050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106257</xdr:rowOff>
    </xdr:from>
    <xdr:to>
      <xdr:col>7</xdr:col>
      <xdr:colOff>187325</xdr:colOff>
      <xdr:row>31</xdr:row>
      <xdr:rowOff>36407</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714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166158</xdr:rowOff>
    </xdr:from>
    <xdr:to>
      <xdr:col>23</xdr:col>
      <xdr:colOff>136525</xdr:colOff>
      <xdr:row>30</xdr:row>
      <xdr:rowOff>96308</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711700" y="590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17585</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813300" y="5761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1905</xdr:rowOff>
    </xdr:from>
    <xdr:to>
      <xdr:col>19</xdr:col>
      <xdr:colOff>187325</xdr:colOff>
      <xdr:row>30</xdr:row>
      <xdr:rowOff>103505</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4000500" y="591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45508</xdr:rowOff>
    </xdr:from>
    <xdr:to>
      <xdr:col>23</xdr:col>
      <xdr:colOff>85725</xdr:colOff>
      <xdr:row>30</xdr:row>
      <xdr:rowOff>52705</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flipV="1">
          <a:off x="4051300" y="5960533"/>
          <a:ext cx="711200" cy="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119380</xdr:rowOff>
    </xdr:from>
    <xdr:to>
      <xdr:col>15</xdr:col>
      <xdr:colOff>187325</xdr:colOff>
      <xdr:row>30</xdr:row>
      <xdr:rowOff>49530</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3238500" y="586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170180</xdr:rowOff>
    </xdr:from>
    <xdr:to>
      <xdr:col>19</xdr:col>
      <xdr:colOff>136525</xdr:colOff>
      <xdr:row>30</xdr:row>
      <xdr:rowOff>52705</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a:off x="3289300" y="5913755"/>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86995</xdr:rowOff>
    </xdr:from>
    <xdr:to>
      <xdr:col>11</xdr:col>
      <xdr:colOff>187325</xdr:colOff>
      <xdr:row>30</xdr:row>
      <xdr:rowOff>17145</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476500" y="583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137795</xdr:rowOff>
    </xdr:from>
    <xdr:to>
      <xdr:col>15</xdr:col>
      <xdr:colOff>136525</xdr:colOff>
      <xdr:row>29</xdr:row>
      <xdr:rowOff>170180</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2527300" y="5881370"/>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36618</xdr:rowOff>
    </xdr:from>
    <xdr:to>
      <xdr:col>7</xdr:col>
      <xdr:colOff>187325</xdr:colOff>
      <xdr:row>29</xdr:row>
      <xdr:rowOff>138218</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714500" y="578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87418</xdr:rowOff>
    </xdr:from>
    <xdr:to>
      <xdr:col>11</xdr:col>
      <xdr:colOff>136525</xdr:colOff>
      <xdr:row>29</xdr:row>
      <xdr:rowOff>137795</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1765300" y="5830993"/>
          <a:ext cx="76200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128287</xdr:rowOff>
    </xdr:from>
    <xdr:ext cx="405111" cy="259045"/>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836044" y="621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85107</xdr:rowOff>
    </xdr:from>
    <xdr:ext cx="405111" cy="25904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3086744" y="6171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56320</xdr:rowOff>
    </xdr:from>
    <xdr:ext cx="405111" cy="259045"/>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324744" y="6142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27534</xdr:rowOff>
    </xdr:from>
    <xdr:ext cx="405111" cy="259045"/>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562744" y="6114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120032</xdr:rowOff>
    </xdr:from>
    <xdr:ext cx="405111" cy="259045"/>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836044" y="569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66057</xdr:rowOff>
    </xdr:from>
    <xdr:ext cx="405111" cy="25904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3086744" y="563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33672</xdr:rowOff>
    </xdr:from>
    <xdr:ext cx="405111" cy="25904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324744" y="5605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154745</xdr:rowOff>
    </xdr:from>
    <xdr:ext cx="405111" cy="25904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562744" y="5555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[ 301.1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50">
              <a:solidFill>
                <a:schemeClr val="dk1"/>
              </a:solidFill>
              <a:effectLst/>
              <a:latin typeface="+mn-lt"/>
              <a:ea typeface="+mn-ea"/>
              <a:cs typeface="+mn-cs"/>
            </a:rPr>
            <a:t>　</a:t>
          </a:r>
          <a:r>
            <a:rPr kumimoji="1" lang="ja-JP" altLang="ja-JP" sz="950">
              <a:solidFill>
                <a:schemeClr val="dk1"/>
              </a:solidFill>
              <a:effectLst/>
              <a:latin typeface="ＭＳ ゴシック" panose="020B0609070205080204" pitchFamily="49" charset="-128"/>
              <a:ea typeface="ＭＳ ゴシック" panose="020B0609070205080204" pitchFamily="49" charset="-128"/>
              <a:cs typeface="+mn-cs"/>
            </a:rPr>
            <a:t>将来負担額が下水道事業会計の公営企業法適用や学校施設取得の償還進捗などにより</a:t>
          </a:r>
          <a:r>
            <a:rPr kumimoji="1" lang="en-US" altLang="ja-JP" sz="950">
              <a:solidFill>
                <a:schemeClr val="dk1"/>
              </a:solidFill>
              <a:effectLst/>
              <a:latin typeface="ＭＳ ゴシック" panose="020B0609070205080204" pitchFamily="49" charset="-128"/>
              <a:ea typeface="ＭＳ ゴシック" panose="020B0609070205080204" pitchFamily="49" charset="-128"/>
              <a:cs typeface="+mn-cs"/>
            </a:rPr>
            <a:t>110.7</a:t>
          </a:r>
          <a:r>
            <a:rPr kumimoji="1" lang="ja-JP" altLang="ja-JP" sz="950">
              <a:solidFill>
                <a:schemeClr val="dk1"/>
              </a:solidFill>
              <a:effectLst/>
              <a:latin typeface="ＭＳ ゴシック" panose="020B0609070205080204" pitchFamily="49" charset="-128"/>
              <a:ea typeface="ＭＳ ゴシック" panose="020B0609070205080204" pitchFamily="49" charset="-128"/>
              <a:cs typeface="+mn-cs"/>
            </a:rPr>
            <a:t>億円減少したことに加え、充当可能財源が財政調整基金の積立て等により</a:t>
          </a:r>
          <a:r>
            <a:rPr kumimoji="1" lang="en-US" altLang="ja-JP" sz="950">
              <a:solidFill>
                <a:schemeClr val="dk1"/>
              </a:solidFill>
              <a:effectLst/>
              <a:latin typeface="ＭＳ ゴシック" panose="020B0609070205080204" pitchFamily="49" charset="-128"/>
              <a:ea typeface="ＭＳ ゴシック" panose="020B0609070205080204" pitchFamily="49" charset="-128"/>
              <a:cs typeface="+mn-cs"/>
            </a:rPr>
            <a:t>26.9</a:t>
          </a:r>
          <a:r>
            <a:rPr kumimoji="1" lang="ja-JP" altLang="ja-JP" sz="950">
              <a:solidFill>
                <a:schemeClr val="dk1"/>
              </a:solidFill>
              <a:effectLst/>
              <a:latin typeface="ＭＳ ゴシック" panose="020B0609070205080204" pitchFamily="49" charset="-128"/>
              <a:ea typeface="ＭＳ ゴシック" panose="020B0609070205080204" pitchFamily="49" charset="-128"/>
              <a:cs typeface="+mn-cs"/>
            </a:rPr>
            <a:t>億円増加したことから、算定式における分子が減少した。また、分母では経常一般財源等（歳入）等</a:t>
          </a:r>
          <a:r>
            <a:rPr kumimoji="1" lang="ja-JP" altLang="ja-JP" sz="950">
              <a:solidFill>
                <a:schemeClr val="tx1"/>
              </a:solidFill>
              <a:effectLst/>
              <a:latin typeface="ＭＳ ゴシック" panose="020B0609070205080204" pitchFamily="49" charset="-128"/>
              <a:ea typeface="ＭＳ ゴシック" panose="020B0609070205080204" pitchFamily="49" charset="-128"/>
              <a:cs typeface="+mn-cs"/>
            </a:rPr>
            <a:t>が</a:t>
          </a:r>
          <a:r>
            <a:rPr kumimoji="1" lang="ja-JP" altLang="en-US" sz="950">
              <a:solidFill>
                <a:schemeClr val="tx1"/>
              </a:solidFill>
              <a:effectLst/>
              <a:latin typeface="ＭＳ ゴシック" panose="020B0609070205080204" pitchFamily="49" charset="-128"/>
              <a:ea typeface="ＭＳ ゴシック" panose="020B0609070205080204" pitchFamily="49" charset="-128"/>
              <a:cs typeface="+mn-cs"/>
            </a:rPr>
            <a:t>地方税</a:t>
          </a:r>
          <a:r>
            <a:rPr kumimoji="1" lang="ja-JP" altLang="ja-JP" sz="950">
              <a:solidFill>
                <a:schemeClr val="tx1"/>
              </a:solidFill>
              <a:effectLst/>
              <a:latin typeface="ＭＳ ゴシック" panose="020B0609070205080204" pitchFamily="49" charset="-128"/>
              <a:ea typeface="ＭＳ ゴシック" panose="020B0609070205080204" pitchFamily="49" charset="-128"/>
              <a:cs typeface="+mn-cs"/>
            </a:rPr>
            <a:t>や税交付金の</a:t>
          </a:r>
          <a:r>
            <a:rPr kumimoji="1" lang="ja-JP" altLang="en-US" sz="950">
              <a:solidFill>
                <a:schemeClr val="tx1"/>
              </a:solidFill>
              <a:effectLst/>
              <a:latin typeface="ＭＳ ゴシック" panose="020B0609070205080204" pitchFamily="49" charset="-128"/>
              <a:ea typeface="ＭＳ ゴシック" panose="020B0609070205080204" pitchFamily="49" charset="-128"/>
              <a:cs typeface="+mn-cs"/>
            </a:rPr>
            <a:t>増加</a:t>
          </a:r>
          <a:r>
            <a:rPr kumimoji="1" lang="ja-JP" altLang="ja-JP" sz="950">
              <a:solidFill>
                <a:schemeClr val="tx1"/>
              </a:solidFill>
              <a:effectLst/>
              <a:latin typeface="ＭＳ ゴシック" panose="020B0609070205080204" pitchFamily="49" charset="-128"/>
              <a:ea typeface="ＭＳ ゴシック" panose="020B0609070205080204" pitchFamily="49" charset="-128"/>
              <a:cs typeface="+mn-cs"/>
            </a:rPr>
            <a:t>により</a:t>
          </a:r>
          <a:r>
            <a:rPr kumimoji="1" lang="en-US" altLang="ja-JP" sz="950">
              <a:solidFill>
                <a:schemeClr val="tx1"/>
              </a:solidFill>
              <a:effectLst/>
              <a:latin typeface="ＭＳ ゴシック" panose="020B0609070205080204" pitchFamily="49" charset="-128"/>
              <a:ea typeface="ＭＳ ゴシック" panose="020B0609070205080204" pitchFamily="49" charset="-128"/>
              <a:cs typeface="+mn-cs"/>
            </a:rPr>
            <a:t>30.7</a:t>
          </a:r>
          <a:r>
            <a:rPr kumimoji="1" lang="ja-JP" altLang="en-US" sz="950">
              <a:solidFill>
                <a:schemeClr val="tx1"/>
              </a:solidFill>
              <a:effectLst/>
              <a:latin typeface="ＭＳ ゴシック" panose="020B0609070205080204" pitchFamily="49" charset="-128"/>
              <a:ea typeface="ＭＳ ゴシック" panose="020B0609070205080204" pitchFamily="49" charset="-128"/>
              <a:cs typeface="+mn-cs"/>
            </a:rPr>
            <a:t>億</a:t>
          </a:r>
          <a:r>
            <a:rPr kumimoji="1" lang="ja-JP" altLang="ja-JP" sz="950">
              <a:solidFill>
                <a:schemeClr val="tx1"/>
              </a:solidFill>
              <a:effectLst/>
              <a:latin typeface="ＭＳ ゴシック" panose="020B0609070205080204" pitchFamily="49" charset="-128"/>
              <a:ea typeface="ＭＳ ゴシック" panose="020B0609070205080204" pitchFamily="49" charset="-128"/>
              <a:cs typeface="+mn-cs"/>
            </a:rPr>
            <a:t>円</a:t>
          </a:r>
          <a:r>
            <a:rPr kumimoji="1" lang="ja-JP" altLang="en-US" sz="950">
              <a:solidFill>
                <a:schemeClr val="tx1"/>
              </a:solidFill>
              <a:effectLst/>
              <a:latin typeface="ＭＳ ゴシック" panose="020B0609070205080204" pitchFamily="49" charset="-128"/>
              <a:ea typeface="ＭＳ ゴシック" panose="020B0609070205080204" pitchFamily="49" charset="-128"/>
              <a:cs typeface="+mn-cs"/>
            </a:rPr>
            <a:t>減少</a:t>
          </a:r>
          <a:r>
            <a:rPr kumimoji="1" lang="ja-JP" altLang="ja-JP" sz="950">
              <a:solidFill>
                <a:schemeClr val="tx1"/>
              </a:solidFill>
              <a:effectLst/>
              <a:latin typeface="ＭＳ ゴシック" panose="020B0609070205080204" pitchFamily="49" charset="-128"/>
              <a:ea typeface="ＭＳ ゴシック" panose="020B0609070205080204" pitchFamily="49" charset="-128"/>
              <a:cs typeface="+mn-cs"/>
            </a:rPr>
            <a:t>した結果、債務償還比率は</a:t>
          </a:r>
          <a:r>
            <a:rPr kumimoji="1" lang="en-US" altLang="ja-JP" sz="950">
              <a:solidFill>
                <a:schemeClr val="tx1"/>
              </a:solidFill>
              <a:effectLst/>
              <a:latin typeface="ＭＳ ゴシック" panose="020B0609070205080204" pitchFamily="49" charset="-128"/>
              <a:ea typeface="ＭＳ ゴシック" panose="020B0609070205080204" pitchFamily="49" charset="-128"/>
              <a:cs typeface="+mn-cs"/>
            </a:rPr>
            <a:t>17.5</a:t>
          </a:r>
          <a:r>
            <a:rPr kumimoji="1" lang="ja-JP" altLang="ja-JP" sz="950">
              <a:solidFill>
                <a:schemeClr val="tx1"/>
              </a:solidFill>
              <a:effectLst/>
              <a:latin typeface="ＭＳ ゴシック" panose="020B0609070205080204" pitchFamily="49" charset="-128"/>
              <a:ea typeface="ＭＳ ゴシック" panose="020B0609070205080204" pitchFamily="49" charset="-128"/>
              <a:cs typeface="+mn-cs"/>
            </a:rPr>
            <a:t>ポイント</a:t>
          </a:r>
          <a:r>
            <a:rPr kumimoji="1" lang="ja-JP" altLang="en-US" sz="950">
              <a:solidFill>
                <a:schemeClr val="tx1"/>
              </a:solidFill>
              <a:effectLst/>
              <a:latin typeface="ＭＳ ゴシック" panose="020B0609070205080204" pitchFamily="49" charset="-128"/>
              <a:ea typeface="ＭＳ ゴシック" panose="020B0609070205080204" pitchFamily="49" charset="-128"/>
              <a:cs typeface="+mn-cs"/>
            </a:rPr>
            <a:t>増加</a:t>
          </a:r>
          <a:r>
            <a:rPr kumimoji="1" lang="ja-JP" altLang="ja-JP" sz="950">
              <a:solidFill>
                <a:schemeClr val="tx1"/>
              </a:solidFill>
              <a:effectLst/>
              <a:latin typeface="ＭＳ ゴシック" panose="020B0609070205080204" pitchFamily="49" charset="-128"/>
              <a:ea typeface="ＭＳ ゴシック" panose="020B0609070205080204" pitchFamily="49" charset="-128"/>
              <a:cs typeface="+mn-cs"/>
            </a:rPr>
            <a:t>した。</a:t>
          </a:r>
          <a:endParaRPr lang="ja-JP" altLang="ja-JP" sz="95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950">
              <a:solidFill>
                <a:schemeClr val="dk1"/>
              </a:solidFill>
              <a:effectLst/>
              <a:latin typeface="ＭＳ ゴシック" panose="020B0609070205080204" pitchFamily="49" charset="-128"/>
              <a:ea typeface="ＭＳ ゴシック" panose="020B0609070205080204" pitchFamily="49" charset="-128"/>
              <a:cs typeface="+mn-cs"/>
            </a:rPr>
            <a:t>　類似団体平均は下回っているが、引き続き将来の義務的経費となる公債費の抑制を図るため、市債残高の管理を行っていく。</a:t>
          </a:r>
          <a:endParaRPr lang="ja-JP" altLang="ja-JP" sz="950">
            <a:effectLst/>
            <a:latin typeface="ＭＳ ゴシック" panose="020B0609070205080204" pitchFamily="49" charset="-128"/>
            <a:ea typeface="ＭＳ ゴシック" panose="020B0609070205080204" pitchFamily="49" charset="-128"/>
          </a:endParaRPr>
        </a:p>
        <a:p>
          <a:endParaRPr kumimoji="1" lang="ja-JP" altLang="en-US" sz="1000">
            <a:latin typeface="ＭＳ ゴシック" panose="020B0609070205080204" pitchFamily="49" charset="-128"/>
            <a:ea typeface="ＭＳ ゴシック" panose="020B0609070205080204" pitchFamily="49"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00000000-0008-0000-0D00-000088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139107</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flipV="1">
          <a:off x="14793595" y="5312833"/>
          <a:ext cx="1269" cy="1427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142934</xdr:rowOff>
    </xdr:from>
    <xdr:ext cx="560923" cy="259045"/>
    <xdr:sp macro="" textlink="">
      <xdr:nvSpPr>
        <xdr:cNvPr id="138" name="債務償還比率最小値テキスト">
          <a:extLst>
            <a:ext uri="{FF2B5EF4-FFF2-40B4-BE49-F238E27FC236}">
              <a16:creationId xmlns:a16="http://schemas.microsoft.com/office/drawing/2014/main" id="{00000000-0008-0000-0D00-00008A000000}"/>
            </a:ext>
          </a:extLst>
        </xdr:cNvPr>
        <xdr:cNvSpPr txBox="1"/>
      </xdr:nvSpPr>
      <xdr:spPr>
        <a:xfrm>
          <a:off x="14846300" y="674375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139107</xdr:rowOff>
    </xdr:from>
    <xdr:to>
      <xdr:col>76</xdr:col>
      <xdr:colOff>111125</xdr:colOff>
      <xdr:row>34</xdr:row>
      <xdr:rowOff>139107</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a:off x="14706600" y="6739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00000000-0008-0000-0D00-00008C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7080</xdr:rowOff>
    </xdr:from>
    <xdr:ext cx="469744" cy="259045"/>
    <xdr:sp macro="" textlink="">
      <xdr:nvSpPr>
        <xdr:cNvPr id="142" name="債務償還比率平均値テキスト">
          <a:extLst>
            <a:ext uri="{FF2B5EF4-FFF2-40B4-BE49-F238E27FC236}">
              <a16:creationId xmlns:a16="http://schemas.microsoft.com/office/drawing/2014/main" id="{00000000-0008-0000-0D00-00008E000000}"/>
            </a:ext>
          </a:extLst>
        </xdr:cNvPr>
        <xdr:cNvSpPr txBox="1"/>
      </xdr:nvSpPr>
      <xdr:spPr>
        <a:xfrm>
          <a:off x="14846300" y="59221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28653</xdr:rowOff>
    </xdr:from>
    <xdr:to>
      <xdr:col>76</xdr:col>
      <xdr:colOff>73025</xdr:colOff>
      <xdr:row>30</xdr:row>
      <xdr:rowOff>130253</xdr:rowOff>
    </xdr:to>
    <xdr:sp macro="" textlink="">
      <xdr:nvSpPr>
        <xdr:cNvPr id="143" name="フローチャート: 判断 142">
          <a:extLst>
            <a:ext uri="{FF2B5EF4-FFF2-40B4-BE49-F238E27FC236}">
              <a16:creationId xmlns:a16="http://schemas.microsoft.com/office/drawing/2014/main" id="{00000000-0008-0000-0D00-00008F000000}"/>
            </a:ext>
          </a:extLst>
        </xdr:cNvPr>
        <xdr:cNvSpPr/>
      </xdr:nvSpPr>
      <xdr:spPr>
        <a:xfrm>
          <a:off x="14744700" y="5943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125257</xdr:rowOff>
    </xdr:from>
    <xdr:to>
      <xdr:col>72</xdr:col>
      <xdr:colOff>123825</xdr:colOff>
      <xdr:row>30</xdr:row>
      <xdr:rowOff>55407</xdr:rowOff>
    </xdr:to>
    <xdr:sp macro="" textlink="">
      <xdr:nvSpPr>
        <xdr:cNvPr id="144" name="フローチャート: 判断 143">
          <a:extLst>
            <a:ext uri="{FF2B5EF4-FFF2-40B4-BE49-F238E27FC236}">
              <a16:creationId xmlns:a16="http://schemas.microsoft.com/office/drawing/2014/main" id="{00000000-0008-0000-0D00-000090000000}"/>
            </a:ext>
          </a:extLst>
        </xdr:cNvPr>
        <xdr:cNvSpPr/>
      </xdr:nvSpPr>
      <xdr:spPr>
        <a:xfrm>
          <a:off x="14033500" y="586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135763</xdr:rowOff>
    </xdr:from>
    <xdr:to>
      <xdr:col>68</xdr:col>
      <xdr:colOff>123825</xdr:colOff>
      <xdr:row>31</xdr:row>
      <xdr:rowOff>65913</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3271500" y="605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142840</xdr:rowOff>
    </xdr:from>
    <xdr:to>
      <xdr:col>64</xdr:col>
      <xdr:colOff>123825</xdr:colOff>
      <xdr:row>31</xdr:row>
      <xdr:rowOff>72990</xdr:rowOff>
    </xdr:to>
    <xdr:sp macro="" textlink="">
      <xdr:nvSpPr>
        <xdr:cNvPr id="146" name="フローチャート: 判断 145">
          <a:extLst>
            <a:ext uri="{FF2B5EF4-FFF2-40B4-BE49-F238E27FC236}">
              <a16:creationId xmlns:a16="http://schemas.microsoft.com/office/drawing/2014/main" id="{00000000-0008-0000-0D00-000092000000}"/>
            </a:ext>
          </a:extLst>
        </xdr:cNvPr>
        <xdr:cNvSpPr/>
      </xdr:nvSpPr>
      <xdr:spPr>
        <a:xfrm>
          <a:off x="12509500" y="605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117532</xdr:rowOff>
    </xdr:from>
    <xdr:to>
      <xdr:col>60</xdr:col>
      <xdr:colOff>123825</xdr:colOff>
      <xdr:row>31</xdr:row>
      <xdr:rowOff>47682</xdr:rowOff>
    </xdr:to>
    <xdr:sp macro="" textlink="">
      <xdr:nvSpPr>
        <xdr:cNvPr id="147" name="フローチャート: 判断 146">
          <a:extLst>
            <a:ext uri="{FF2B5EF4-FFF2-40B4-BE49-F238E27FC236}">
              <a16:creationId xmlns:a16="http://schemas.microsoft.com/office/drawing/2014/main" id="{00000000-0008-0000-0D00-000093000000}"/>
            </a:ext>
          </a:extLst>
        </xdr:cNvPr>
        <xdr:cNvSpPr/>
      </xdr:nvSpPr>
      <xdr:spPr>
        <a:xfrm>
          <a:off x="11747500" y="603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D00-000094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0000000-0008-0000-0D00-000095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51061</xdr:rowOff>
    </xdr:from>
    <xdr:to>
      <xdr:col>76</xdr:col>
      <xdr:colOff>73025</xdr:colOff>
      <xdr:row>28</xdr:row>
      <xdr:rowOff>152661</xdr:rowOff>
    </xdr:to>
    <xdr:sp macro="" textlink="">
      <xdr:nvSpPr>
        <xdr:cNvPr id="153" name="楕円 152">
          <a:extLst>
            <a:ext uri="{FF2B5EF4-FFF2-40B4-BE49-F238E27FC236}">
              <a16:creationId xmlns:a16="http://schemas.microsoft.com/office/drawing/2014/main" id="{00000000-0008-0000-0D00-000099000000}"/>
            </a:ext>
          </a:extLst>
        </xdr:cNvPr>
        <xdr:cNvSpPr/>
      </xdr:nvSpPr>
      <xdr:spPr>
        <a:xfrm>
          <a:off x="14744700" y="562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73938</xdr:rowOff>
    </xdr:from>
    <xdr:ext cx="469744" cy="259045"/>
    <xdr:sp macro="" textlink="">
      <xdr:nvSpPr>
        <xdr:cNvPr id="154" name="債務償還比率該当値テキスト">
          <a:extLst>
            <a:ext uri="{FF2B5EF4-FFF2-40B4-BE49-F238E27FC236}">
              <a16:creationId xmlns:a16="http://schemas.microsoft.com/office/drawing/2014/main" id="{00000000-0008-0000-0D00-00009A000000}"/>
            </a:ext>
          </a:extLst>
        </xdr:cNvPr>
        <xdr:cNvSpPr txBox="1"/>
      </xdr:nvSpPr>
      <xdr:spPr>
        <a:xfrm>
          <a:off x="14846300" y="547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30071</xdr:rowOff>
    </xdr:from>
    <xdr:to>
      <xdr:col>72</xdr:col>
      <xdr:colOff>123825</xdr:colOff>
      <xdr:row>28</xdr:row>
      <xdr:rowOff>131671</xdr:rowOff>
    </xdr:to>
    <xdr:sp macro="" textlink="">
      <xdr:nvSpPr>
        <xdr:cNvPr id="155" name="楕円 154">
          <a:extLst>
            <a:ext uri="{FF2B5EF4-FFF2-40B4-BE49-F238E27FC236}">
              <a16:creationId xmlns:a16="http://schemas.microsoft.com/office/drawing/2014/main" id="{00000000-0008-0000-0D00-00009B000000}"/>
            </a:ext>
          </a:extLst>
        </xdr:cNvPr>
        <xdr:cNvSpPr/>
      </xdr:nvSpPr>
      <xdr:spPr>
        <a:xfrm>
          <a:off x="14033500" y="560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80871</xdr:rowOff>
    </xdr:from>
    <xdr:to>
      <xdr:col>76</xdr:col>
      <xdr:colOff>22225</xdr:colOff>
      <xdr:row>28</xdr:row>
      <xdr:rowOff>101861</xdr:rowOff>
    </xdr:to>
    <xdr:cxnSp macro="">
      <xdr:nvCxnSpPr>
        <xdr:cNvPr id="156" name="直線コネクタ 155">
          <a:extLst>
            <a:ext uri="{FF2B5EF4-FFF2-40B4-BE49-F238E27FC236}">
              <a16:creationId xmlns:a16="http://schemas.microsoft.com/office/drawing/2014/main" id="{00000000-0008-0000-0D00-00009C000000}"/>
            </a:ext>
          </a:extLst>
        </xdr:cNvPr>
        <xdr:cNvCxnSpPr/>
      </xdr:nvCxnSpPr>
      <xdr:spPr>
        <a:xfrm>
          <a:off x="14084300" y="5652996"/>
          <a:ext cx="711200" cy="20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159491</xdr:rowOff>
    </xdr:from>
    <xdr:to>
      <xdr:col>68</xdr:col>
      <xdr:colOff>123825</xdr:colOff>
      <xdr:row>29</xdr:row>
      <xdr:rowOff>89641</xdr:rowOff>
    </xdr:to>
    <xdr:sp macro="" textlink="">
      <xdr:nvSpPr>
        <xdr:cNvPr id="157" name="楕円 156">
          <a:extLst>
            <a:ext uri="{FF2B5EF4-FFF2-40B4-BE49-F238E27FC236}">
              <a16:creationId xmlns:a16="http://schemas.microsoft.com/office/drawing/2014/main" id="{00000000-0008-0000-0D00-00009D000000}"/>
            </a:ext>
          </a:extLst>
        </xdr:cNvPr>
        <xdr:cNvSpPr/>
      </xdr:nvSpPr>
      <xdr:spPr>
        <a:xfrm>
          <a:off x="13271500" y="573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80871</xdr:rowOff>
    </xdr:from>
    <xdr:to>
      <xdr:col>72</xdr:col>
      <xdr:colOff>73025</xdr:colOff>
      <xdr:row>29</xdr:row>
      <xdr:rowOff>38841</xdr:rowOff>
    </xdr:to>
    <xdr:cxnSp macro="">
      <xdr:nvCxnSpPr>
        <xdr:cNvPr id="158" name="直線コネクタ 157">
          <a:extLst>
            <a:ext uri="{FF2B5EF4-FFF2-40B4-BE49-F238E27FC236}">
              <a16:creationId xmlns:a16="http://schemas.microsoft.com/office/drawing/2014/main" id="{00000000-0008-0000-0D00-00009E000000}"/>
            </a:ext>
          </a:extLst>
        </xdr:cNvPr>
        <xdr:cNvCxnSpPr/>
      </xdr:nvCxnSpPr>
      <xdr:spPr>
        <a:xfrm flipV="1">
          <a:off x="13322300" y="5652996"/>
          <a:ext cx="762000" cy="129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170646</xdr:rowOff>
    </xdr:from>
    <xdr:to>
      <xdr:col>64</xdr:col>
      <xdr:colOff>123825</xdr:colOff>
      <xdr:row>29</xdr:row>
      <xdr:rowOff>100796</xdr:rowOff>
    </xdr:to>
    <xdr:sp macro="" textlink="">
      <xdr:nvSpPr>
        <xdr:cNvPr id="159" name="楕円 158">
          <a:extLst>
            <a:ext uri="{FF2B5EF4-FFF2-40B4-BE49-F238E27FC236}">
              <a16:creationId xmlns:a16="http://schemas.microsoft.com/office/drawing/2014/main" id="{00000000-0008-0000-0D00-00009F000000}"/>
            </a:ext>
          </a:extLst>
        </xdr:cNvPr>
        <xdr:cNvSpPr/>
      </xdr:nvSpPr>
      <xdr:spPr>
        <a:xfrm>
          <a:off x="12509500" y="574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38841</xdr:rowOff>
    </xdr:from>
    <xdr:to>
      <xdr:col>68</xdr:col>
      <xdr:colOff>73025</xdr:colOff>
      <xdr:row>29</xdr:row>
      <xdr:rowOff>49996</xdr:rowOff>
    </xdr:to>
    <xdr:cxnSp macro="">
      <xdr:nvCxnSpPr>
        <xdr:cNvPr id="160" name="直線コネクタ 159">
          <a:extLst>
            <a:ext uri="{FF2B5EF4-FFF2-40B4-BE49-F238E27FC236}">
              <a16:creationId xmlns:a16="http://schemas.microsoft.com/office/drawing/2014/main" id="{00000000-0008-0000-0D00-0000A0000000}"/>
            </a:ext>
          </a:extLst>
        </xdr:cNvPr>
        <xdr:cNvCxnSpPr/>
      </xdr:nvCxnSpPr>
      <xdr:spPr>
        <a:xfrm flipV="1">
          <a:off x="12560300" y="5782416"/>
          <a:ext cx="762000" cy="11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156132</xdr:rowOff>
    </xdr:from>
    <xdr:to>
      <xdr:col>60</xdr:col>
      <xdr:colOff>123825</xdr:colOff>
      <xdr:row>29</xdr:row>
      <xdr:rowOff>86282</xdr:rowOff>
    </xdr:to>
    <xdr:sp macro="" textlink="">
      <xdr:nvSpPr>
        <xdr:cNvPr id="161" name="楕円 160">
          <a:extLst>
            <a:ext uri="{FF2B5EF4-FFF2-40B4-BE49-F238E27FC236}">
              <a16:creationId xmlns:a16="http://schemas.microsoft.com/office/drawing/2014/main" id="{00000000-0008-0000-0D00-0000A1000000}"/>
            </a:ext>
          </a:extLst>
        </xdr:cNvPr>
        <xdr:cNvSpPr/>
      </xdr:nvSpPr>
      <xdr:spPr>
        <a:xfrm>
          <a:off x="11747500" y="572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35482</xdr:rowOff>
    </xdr:from>
    <xdr:to>
      <xdr:col>64</xdr:col>
      <xdr:colOff>73025</xdr:colOff>
      <xdr:row>29</xdr:row>
      <xdr:rowOff>49996</xdr:rowOff>
    </xdr:to>
    <xdr:cxnSp macro="">
      <xdr:nvCxnSpPr>
        <xdr:cNvPr id="162" name="直線コネクタ 161">
          <a:extLst>
            <a:ext uri="{FF2B5EF4-FFF2-40B4-BE49-F238E27FC236}">
              <a16:creationId xmlns:a16="http://schemas.microsoft.com/office/drawing/2014/main" id="{00000000-0008-0000-0D00-0000A2000000}"/>
            </a:ext>
          </a:extLst>
        </xdr:cNvPr>
        <xdr:cNvCxnSpPr/>
      </xdr:nvCxnSpPr>
      <xdr:spPr>
        <a:xfrm>
          <a:off x="11798300" y="5779057"/>
          <a:ext cx="762000" cy="14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46534</xdr:rowOff>
    </xdr:from>
    <xdr:ext cx="469744" cy="259045"/>
    <xdr:sp macro="" textlink="">
      <xdr:nvSpPr>
        <xdr:cNvPr id="163" name="n_1aveValue債務償還比率">
          <a:extLst>
            <a:ext uri="{FF2B5EF4-FFF2-40B4-BE49-F238E27FC236}">
              <a16:creationId xmlns:a16="http://schemas.microsoft.com/office/drawing/2014/main" id="{00000000-0008-0000-0D00-0000A3000000}"/>
            </a:ext>
          </a:extLst>
        </xdr:cNvPr>
        <xdr:cNvSpPr txBox="1"/>
      </xdr:nvSpPr>
      <xdr:spPr>
        <a:xfrm>
          <a:off x="13836727" y="5961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57040</xdr:rowOff>
    </xdr:from>
    <xdr:ext cx="469744" cy="259045"/>
    <xdr:sp macro="" textlink="">
      <xdr:nvSpPr>
        <xdr:cNvPr id="164" name="n_2aveValue債務償還比率">
          <a:extLst>
            <a:ext uri="{FF2B5EF4-FFF2-40B4-BE49-F238E27FC236}">
              <a16:creationId xmlns:a16="http://schemas.microsoft.com/office/drawing/2014/main" id="{00000000-0008-0000-0D00-0000A4000000}"/>
            </a:ext>
          </a:extLst>
        </xdr:cNvPr>
        <xdr:cNvSpPr txBox="1"/>
      </xdr:nvSpPr>
      <xdr:spPr>
        <a:xfrm>
          <a:off x="13087427" y="614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64117</xdr:rowOff>
    </xdr:from>
    <xdr:ext cx="469744" cy="259045"/>
    <xdr:sp macro="" textlink="">
      <xdr:nvSpPr>
        <xdr:cNvPr id="165" name="n_3aveValue債務償還比率">
          <a:extLst>
            <a:ext uri="{FF2B5EF4-FFF2-40B4-BE49-F238E27FC236}">
              <a16:creationId xmlns:a16="http://schemas.microsoft.com/office/drawing/2014/main" id="{00000000-0008-0000-0D00-0000A5000000}"/>
            </a:ext>
          </a:extLst>
        </xdr:cNvPr>
        <xdr:cNvSpPr txBox="1"/>
      </xdr:nvSpPr>
      <xdr:spPr>
        <a:xfrm>
          <a:off x="12325427" y="6150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38809</xdr:rowOff>
    </xdr:from>
    <xdr:ext cx="469744" cy="259045"/>
    <xdr:sp macro="" textlink="">
      <xdr:nvSpPr>
        <xdr:cNvPr id="166" name="n_4aveValue債務償還比率">
          <a:extLst>
            <a:ext uri="{FF2B5EF4-FFF2-40B4-BE49-F238E27FC236}">
              <a16:creationId xmlns:a16="http://schemas.microsoft.com/office/drawing/2014/main" id="{00000000-0008-0000-0D00-0000A6000000}"/>
            </a:ext>
          </a:extLst>
        </xdr:cNvPr>
        <xdr:cNvSpPr txBox="1"/>
      </xdr:nvSpPr>
      <xdr:spPr>
        <a:xfrm>
          <a:off x="11563427" y="6125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148198</xdr:rowOff>
    </xdr:from>
    <xdr:ext cx="469744" cy="259045"/>
    <xdr:sp macro="" textlink="">
      <xdr:nvSpPr>
        <xdr:cNvPr id="167" name="n_1mainValue債務償還比率">
          <a:extLst>
            <a:ext uri="{FF2B5EF4-FFF2-40B4-BE49-F238E27FC236}">
              <a16:creationId xmlns:a16="http://schemas.microsoft.com/office/drawing/2014/main" id="{00000000-0008-0000-0D00-0000A7000000}"/>
            </a:ext>
          </a:extLst>
        </xdr:cNvPr>
        <xdr:cNvSpPr txBox="1"/>
      </xdr:nvSpPr>
      <xdr:spPr>
        <a:xfrm>
          <a:off x="13836727" y="5377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106168</xdr:rowOff>
    </xdr:from>
    <xdr:ext cx="469744" cy="259045"/>
    <xdr:sp macro="" textlink="">
      <xdr:nvSpPr>
        <xdr:cNvPr id="168" name="n_2mainValue債務償還比率">
          <a:extLst>
            <a:ext uri="{FF2B5EF4-FFF2-40B4-BE49-F238E27FC236}">
              <a16:creationId xmlns:a16="http://schemas.microsoft.com/office/drawing/2014/main" id="{00000000-0008-0000-0D00-0000A8000000}"/>
            </a:ext>
          </a:extLst>
        </xdr:cNvPr>
        <xdr:cNvSpPr txBox="1"/>
      </xdr:nvSpPr>
      <xdr:spPr>
        <a:xfrm>
          <a:off x="13087427" y="5506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117323</xdr:rowOff>
    </xdr:from>
    <xdr:ext cx="469744" cy="259045"/>
    <xdr:sp macro="" textlink="">
      <xdr:nvSpPr>
        <xdr:cNvPr id="169" name="n_3mainValue債務償還比率">
          <a:extLst>
            <a:ext uri="{FF2B5EF4-FFF2-40B4-BE49-F238E27FC236}">
              <a16:creationId xmlns:a16="http://schemas.microsoft.com/office/drawing/2014/main" id="{00000000-0008-0000-0D00-0000A9000000}"/>
            </a:ext>
          </a:extLst>
        </xdr:cNvPr>
        <xdr:cNvSpPr txBox="1"/>
      </xdr:nvSpPr>
      <xdr:spPr>
        <a:xfrm>
          <a:off x="12325427" y="551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102809</xdr:rowOff>
    </xdr:from>
    <xdr:ext cx="469744" cy="259045"/>
    <xdr:sp macro="" textlink="">
      <xdr:nvSpPr>
        <xdr:cNvPr id="170" name="n_4mainValue債務償還比率">
          <a:extLst>
            <a:ext uri="{FF2B5EF4-FFF2-40B4-BE49-F238E27FC236}">
              <a16:creationId xmlns:a16="http://schemas.microsoft.com/office/drawing/2014/main" id="{00000000-0008-0000-0D00-0000AA000000}"/>
            </a:ext>
          </a:extLst>
        </xdr:cNvPr>
        <xdr:cNvSpPr txBox="1"/>
      </xdr:nvSpPr>
      <xdr:spPr>
        <a:xfrm>
          <a:off x="11563427" y="5503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00000000-0008-0000-0D00-0000AB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00000000-0008-0000-0D00-0000AC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00000000-0008-0000-0D00-0000AD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00000000-0008-0000-0D00-0000AE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00000000-0008-0000-0D00-0000AF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00000000-0008-0000-0D00-0000B0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562,145
547,949
186.38
237,366,330
228,077,566
6,022,759
113,342,333
137,670,763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E00-000036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94488</xdr:rowOff>
    </xdr:from>
    <xdr:to>
      <xdr:col>24</xdr:col>
      <xdr:colOff>62865</xdr:colOff>
      <xdr:row>41</xdr:row>
      <xdr:rowOff>73914</xdr:rowOff>
    </xdr:to>
    <xdr:cxnSp macro="">
      <xdr:nvCxnSpPr>
        <xdr:cNvPr id="55" name="直線コネクタ 54">
          <a:extLst>
            <a:ext uri="{FF2B5EF4-FFF2-40B4-BE49-F238E27FC236}">
              <a16:creationId xmlns:a16="http://schemas.microsoft.com/office/drawing/2014/main" id="{00000000-0008-0000-0E00-000037000000}"/>
            </a:ext>
          </a:extLst>
        </xdr:cNvPr>
        <xdr:cNvCxnSpPr/>
      </xdr:nvCxnSpPr>
      <xdr:spPr>
        <a:xfrm flipV="1">
          <a:off x="4634865" y="5752338"/>
          <a:ext cx="0" cy="1351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77741</xdr:rowOff>
    </xdr:from>
    <xdr:ext cx="405111" cy="259045"/>
    <xdr:sp macro="" textlink="">
      <xdr:nvSpPr>
        <xdr:cNvPr id="56" name="【道路】&#10;有形固定資産減価償却率最小値テキスト">
          <a:extLst>
            <a:ext uri="{FF2B5EF4-FFF2-40B4-BE49-F238E27FC236}">
              <a16:creationId xmlns:a16="http://schemas.microsoft.com/office/drawing/2014/main" id="{00000000-0008-0000-0E00-000038000000}"/>
            </a:ext>
          </a:extLst>
        </xdr:cNvPr>
        <xdr:cNvSpPr txBox="1"/>
      </xdr:nvSpPr>
      <xdr:spPr>
        <a:xfrm>
          <a:off x="4673600" y="7107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73914</xdr:rowOff>
    </xdr:from>
    <xdr:to>
      <xdr:col>24</xdr:col>
      <xdr:colOff>152400</xdr:colOff>
      <xdr:row>41</xdr:row>
      <xdr:rowOff>73914</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a:off x="4546600" y="710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41165</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E00-00003A000000}"/>
            </a:ext>
          </a:extLst>
        </xdr:cNvPr>
        <xdr:cNvSpPr txBox="1"/>
      </xdr:nvSpPr>
      <xdr:spPr>
        <a:xfrm>
          <a:off x="4673600" y="5527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94488</xdr:rowOff>
    </xdr:from>
    <xdr:to>
      <xdr:col>24</xdr:col>
      <xdr:colOff>152400</xdr:colOff>
      <xdr:row>33</xdr:row>
      <xdr:rowOff>94488</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5752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3827</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E00-00003C000000}"/>
            </a:ext>
          </a:extLst>
        </xdr:cNvPr>
        <xdr:cNvSpPr txBox="1"/>
      </xdr:nvSpPr>
      <xdr:spPr>
        <a:xfrm>
          <a:off x="4673600" y="634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a:extLst>
            <a:ext uri="{FF2B5EF4-FFF2-40B4-BE49-F238E27FC236}">
              <a16:creationId xmlns:a16="http://schemas.microsoft.com/office/drawing/2014/main" id="{00000000-0008-0000-0E00-00003D000000}"/>
            </a:ext>
          </a:extLst>
        </xdr:cNvPr>
        <xdr:cNvSpPr/>
      </xdr:nvSpPr>
      <xdr:spPr>
        <a:xfrm>
          <a:off x="4584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164846</xdr:rowOff>
    </xdr:from>
    <xdr:to>
      <xdr:col>20</xdr:col>
      <xdr:colOff>38100</xdr:colOff>
      <xdr:row>37</xdr:row>
      <xdr:rowOff>94996</xdr:rowOff>
    </xdr:to>
    <xdr:sp macro="" textlink="">
      <xdr:nvSpPr>
        <xdr:cNvPr id="62" name="フローチャート: 判断 61">
          <a:extLst>
            <a:ext uri="{FF2B5EF4-FFF2-40B4-BE49-F238E27FC236}">
              <a16:creationId xmlns:a16="http://schemas.microsoft.com/office/drawing/2014/main" id="{00000000-0008-0000-0E00-00003E000000}"/>
            </a:ext>
          </a:extLst>
        </xdr:cNvPr>
        <xdr:cNvSpPr/>
      </xdr:nvSpPr>
      <xdr:spPr>
        <a:xfrm>
          <a:off x="3746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132842</xdr:rowOff>
    </xdr:from>
    <xdr:to>
      <xdr:col>15</xdr:col>
      <xdr:colOff>101600</xdr:colOff>
      <xdr:row>37</xdr:row>
      <xdr:rowOff>62992</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2857500" y="630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98552</xdr:rowOff>
    </xdr:from>
    <xdr:to>
      <xdr:col>10</xdr:col>
      <xdr:colOff>165100</xdr:colOff>
      <xdr:row>37</xdr:row>
      <xdr:rowOff>28702</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1968500" y="6270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59690</xdr:rowOff>
    </xdr:from>
    <xdr:to>
      <xdr:col>6</xdr:col>
      <xdr:colOff>38100</xdr:colOff>
      <xdr:row>36</xdr:row>
      <xdr:rowOff>161290</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10795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E00-000042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91694</xdr:rowOff>
    </xdr:from>
    <xdr:to>
      <xdr:col>24</xdr:col>
      <xdr:colOff>114300</xdr:colOff>
      <xdr:row>36</xdr:row>
      <xdr:rowOff>21844</xdr:rowOff>
    </xdr:to>
    <xdr:sp macro="" textlink="">
      <xdr:nvSpPr>
        <xdr:cNvPr id="71" name="楕円 70">
          <a:extLst>
            <a:ext uri="{FF2B5EF4-FFF2-40B4-BE49-F238E27FC236}">
              <a16:creationId xmlns:a16="http://schemas.microsoft.com/office/drawing/2014/main" id="{00000000-0008-0000-0E00-000047000000}"/>
            </a:ext>
          </a:extLst>
        </xdr:cNvPr>
        <xdr:cNvSpPr/>
      </xdr:nvSpPr>
      <xdr:spPr>
        <a:xfrm>
          <a:off x="4584700" y="6092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114571</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E00-000048000000}"/>
            </a:ext>
          </a:extLst>
        </xdr:cNvPr>
        <xdr:cNvSpPr txBox="1"/>
      </xdr:nvSpPr>
      <xdr:spPr>
        <a:xfrm>
          <a:off x="4673600" y="594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48260</xdr:rowOff>
    </xdr:from>
    <xdr:to>
      <xdr:col>20</xdr:col>
      <xdr:colOff>38100</xdr:colOff>
      <xdr:row>35</xdr:row>
      <xdr:rowOff>149860</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3746500" y="604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99060</xdr:rowOff>
    </xdr:from>
    <xdr:to>
      <xdr:col>24</xdr:col>
      <xdr:colOff>63500</xdr:colOff>
      <xdr:row>35</xdr:row>
      <xdr:rowOff>142494</xdr:rowOff>
    </xdr:to>
    <xdr:cxnSp macro="">
      <xdr:nvCxnSpPr>
        <xdr:cNvPr id="74" name="直線コネクタ 73">
          <a:extLst>
            <a:ext uri="{FF2B5EF4-FFF2-40B4-BE49-F238E27FC236}">
              <a16:creationId xmlns:a16="http://schemas.microsoft.com/office/drawing/2014/main" id="{00000000-0008-0000-0E00-00004A000000}"/>
            </a:ext>
          </a:extLst>
        </xdr:cNvPr>
        <xdr:cNvCxnSpPr/>
      </xdr:nvCxnSpPr>
      <xdr:spPr>
        <a:xfrm>
          <a:off x="3797300" y="6099810"/>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7112</xdr:rowOff>
    </xdr:from>
    <xdr:to>
      <xdr:col>15</xdr:col>
      <xdr:colOff>101600</xdr:colOff>
      <xdr:row>35</xdr:row>
      <xdr:rowOff>108712</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2857500" y="600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57912</xdr:rowOff>
    </xdr:from>
    <xdr:to>
      <xdr:col>19</xdr:col>
      <xdr:colOff>177800</xdr:colOff>
      <xdr:row>35</xdr:row>
      <xdr:rowOff>99060</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2908300" y="605866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139700</xdr:rowOff>
    </xdr:from>
    <xdr:to>
      <xdr:col>10</xdr:col>
      <xdr:colOff>165100</xdr:colOff>
      <xdr:row>35</xdr:row>
      <xdr:rowOff>69850</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1968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19050</xdr:rowOff>
    </xdr:from>
    <xdr:to>
      <xdr:col>15</xdr:col>
      <xdr:colOff>50800</xdr:colOff>
      <xdr:row>35</xdr:row>
      <xdr:rowOff>57912</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019300" y="601980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100838</xdr:rowOff>
    </xdr:from>
    <xdr:to>
      <xdr:col>6</xdr:col>
      <xdr:colOff>38100</xdr:colOff>
      <xdr:row>35</xdr:row>
      <xdr:rowOff>30988</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1079500" y="593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151638</xdr:rowOff>
    </xdr:from>
    <xdr:to>
      <xdr:col>10</xdr:col>
      <xdr:colOff>114300</xdr:colOff>
      <xdr:row>35</xdr:row>
      <xdr:rowOff>19050</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1130300" y="5980938"/>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86123</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E00-000051000000}"/>
            </a:ext>
          </a:extLst>
        </xdr:cNvPr>
        <xdr:cNvSpPr txBox="1"/>
      </xdr:nvSpPr>
      <xdr:spPr>
        <a:xfrm>
          <a:off x="3582044" y="642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54119</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E00-000052000000}"/>
            </a:ext>
          </a:extLst>
        </xdr:cNvPr>
        <xdr:cNvSpPr txBox="1"/>
      </xdr:nvSpPr>
      <xdr:spPr>
        <a:xfrm>
          <a:off x="2705744" y="6397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19829</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E00-000053000000}"/>
            </a:ext>
          </a:extLst>
        </xdr:cNvPr>
        <xdr:cNvSpPr txBox="1"/>
      </xdr:nvSpPr>
      <xdr:spPr>
        <a:xfrm>
          <a:off x="1816744" y="6363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152417</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E00-000054000000}"/>
            </a:ext>
          </a:extLst>
        </xdr:cNvPr>
        <xdr:cNvSpPr txBox="1"/>
      </xdr:nvSpPr>
      <xdr:spPr>
        <a:xfrm>
          <a:off x="927744" y="632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166387</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E00-000055000000}"/>
            </a:ext>
          </a:extLst>
        </xdr:cNvPr>
        <xdr:cNvSpPr txBox="1"/>
      </xdr:nvSpPr>
      <xdr:spPr>
        <a:xfrm>
          <a:off x="3582044" y="582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125239</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E00-000056000000}"/>
            </a:ext>
          </a:extLst>
        </xdr:cNvPr>
        <xdr:cNvSpPr txBox="1"/>
      </xdr:nvSpPr>
      <xdr:spPr>
        <a:xfrm>
          <a:off x="2705744" y="5783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86377</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E00-000057000000}"/>
            </a:ext>
          </a:extLst>
        </xdr:cNvPr>
        <xdr:cNvSpPr txBox="1"/>
      </xdr:nvSpPr>
      <xdr:spPr>
        <a:xfrm>
          <a:off x="1816744" y="57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47515</xdr:rowOff>
    </xdr:from>
    <xdr:ext cx="405111" cy="259045"/>
    <xdr:sp macro="" textlink="">
      <xdr:nvSpPr>
        <xdr:cNvPr id="88" name="n_4mainValue【道路】&#10;有形固定資産減価償却率">
          <a:extLst>
            <a:ext uri="{FF2B5EF4-FFF2-40B4-BE49-F238E27FC236}">
              <a16:creationId xmlns:a16="http://schemas.microsoft.com/office/drawing/2014/main" id="{00000000-0008-0000-0E00-000058000000}"/>
            </a:ext>
          </a:extLst>
        </xdr:cNvPr>
        <xdr:cNvSpPr txBox="1"/>
      </xdr:nvSpPr>
      <xdr:spPr>
        <a:xfrm>
          <a:off x="927744" y="5705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E00-00005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E00-00005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E00-000061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E00-000062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00000000-0008-0000-0E00-000063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00000000-0008-0000-0E00-000070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E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18723</xdr:rowOff>
    </xdr:from>
    <xdr:to>
      <xdr:col>54</xdr:col>
      <xdr:colOff>189865</xdr:colOff>
      <xdr:row>42</xdr:row>
      <xdr:rowOff>18397</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flipV="1">
          <a:off x="10476865" y="5676573"/>
          <a:ext cx="0" cy="1542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22224</xdr:rowOff>
    </xdr:from>
    <xdr:ext cx="469744" cy="259045"/>
    <xdr:sp macro="" textlink="">
      <xdr:nvSpPr>
        <xdr:cNvPr id="115" name="【道路】&#10;一人当たり延長最小値テキスト">
          <a:extLst>
            <a:ext uri="{FF2B5EF4-FFF2-40B4-BE49-F238E27FC236}">
              <a16:creationId xmlns:a16="http://schemas.microsoft.com/office/drawing/2014/main" id="{00000000-0008-0000-0E00-000073000000}"/>
            </a:ext>
          </a:extLst>
        </xdr:cNvPr>
        <xdr:cNvSpPr txBox="1"/>
      </xdr:nvSpPr>
      <xdr:spPr>
        <a:xfrm>
          <a:off x="10515600" y="7223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18397</xdr:rowOff>
    </xdr:from>
    <xdr:to>
      <xdr:col>55</xdr:col>
      <xdr:colOff>88900</xdr:colOff>
      <xdr:row>42</xdr:row>
      <xdr:rowOff>18397</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10388600" y="7219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136850</xdr:rowOff>
    </xdr:from>
    <xdr:ext cx="534377" cy="259045"/>
    <xdr:sp macro="" textlink="">
      <xdr:nvSpPr>
        <xdr:cNvPr id="117" name="【道路】&#10;一人当たり延長最大値テキスト">
          <a:extLst>
            <a:ext uri="{FF2B5EF4-FFF2-40B4-BE49-F238E27FC236}">
              <a16:creationId xmlns:a16="http://schemas.microsoft.com/office/drawing/2014/main" id="{00000000-0008-0000-0E00-000075000000}"/>
            </a:ext>
          </a:extLst>
        </xdr:cNvPr>
        <xdr:cNvSpPr txBox="1"/>
      </xdr:nvSpPr>
      <xdr:spPr>
        <a:xfrm>
          <a:off x="10515600" y="545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18723</xdr:rowOff>
    </xdr:from>
    <xdr:to>
      <xdr:col>55</xdr:col>
      <xdr:colOff>88900</xdr:colOff>
      <xdr:row>33</xdr:row>
      <xdr:rowOff>18723</xdr:rowOff>
    </xdr:to>
    <xdr:cxnSp macro="">
      <xdr:nvCxnSpPr>
        <xdr:cNvPr id="118" name="直線コネクタ 117">
          <a:extLst>
            <a:ext uri="{FF2B5EF4-FFF2-40B4-BE49-F238E27FC236}">
              <a16:creationId xmlns:a16="http://schemas.microsoft.com/office/drawing/2014/main" id="{00000000-0008-0000-0E00-000076000000}"/>
            </a:ext>
          </a:extLst>
        </xdr:cNvPr>
        <xdr:cNvCxnSpPr/>
      </xdr:nvCxnSpPr>
      <xdr:spPr>
        <a:xfrm>
          <a:off x="10388600" y="5676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121102</xdr:rowOff>
    </xdr:from>
    <xdr:ext cx="469744" cy="259045"/>
    <xdr:sp macro="" textlink="">
      <xdr:nvSpPr>
        <xdr:cNvPr id="119" name="【道路】&#10;一人当たり延長平均値テキスト">
          <a:extLst>
            <a:ext uri="{FF2B5EF4-FFF2-40B4-BE49-F238E27FC236}">
              <a16:creationId xmlns:a16="http://schemas.microsoft.com/office/drawing/2014/main" id="{00000000-0008-0000-0E00-000077000000}"/>
            </a:ext>
          </a:extLst>
        </xdr:cNvPr>
        <xdr:cNvSpPr txBox="1"/>
      </xdr:nvSpPr>
      <xdr:spPr>
        <a:xfrm>
          <a:off x="10515600" y="64647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98226</xdr:rowOff>
    </xdr:from>
    <xdr:to>
      <xdr:col>55</xdr:col>
      <xdr:colOff>50800</xdr:colOff>
      <xdr:row>39</xdr:row>
      <xdr:rowOff>28376</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10426700" y="6613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98226</xdr:rowOff>
    </xdr:from>
    <xdr:to>
      <xdr:col>50</xdr:col>
      <xdr:colOff>165100</xdr:colOff>
      <xdr:row>39</xdr:row>
      <xdr:rowOff>28376</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9588500" y="6613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107805</xdr:rowOff>
    </xdr:from>
    <xdr:to>
      <xdr:col>46</xdr:col>
      <xdr:colOff>38100</xdr:colOff>
      <xdr:row>39</xdr:row>
      <xdr:rowOff>37955</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8699500" y="662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102036</xdr:rowOff>
    </xdr:from>
    <xdr:to>
      <xdr:col>41</xdr:col>
      <xdr:colOff>101600</xdr:colOff>
      <xdr:row>39</xdr:row>
      <xdr:rowOff>32186</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7810500" y="661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105519</xdr:rowOff>
    </xdr:from>
    <xdr:to>
      <xdr:col>36</xdr:col>
      <xdr:colOff>165100</xdr:colOff>
      <xdr:row>39</xdr:row>
      <xdr:rowOff>35669</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6921500" y="662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123698</xdr:rowOff>
    </xdr:from>
    <xdr:to>
      <xdr:col>55</xdr:col>
      <xdr:colOff>50800</xdr:colOff>
      <xdr:row>41</xdr:row>
      <xdr:rowOff>53848</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10426700" y="698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102125</xdr:rowOff>
    </xdr:from>
    <xdr:ext cx="469744" cy="259045"/>
    <xdr:sp macro="" textlink="">
      <xdr:nvSpPr>
        <xdr:cNvPr id="131" name="【道路】&#10;一人当たり延長該当値テキスト">
          <a:extLst>
            <a:ext uri="{FF2B5EF4-FFF2-40B4-BE49-F238E27FC236}">
              <a16:creationId xmlns:a16="http://schemas.microsoft.com/office/drawing/2014/main" id="{00000000-0008-0000-0E00-000083000000}"/>
            </a:ext>
          </a:extLst>
        </xdr:cNvPr>
        <xdr:cNvSpPr txBox="1"/>
      </xdr:nvSpPr>
      <xdr:spPr>
        <a:xfrm>
          <a:off x="10515600" y="6960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124678</xdr:rowOff>
    </xdr:from>
    <xdr:to>
      <xdr:col>50</xdr:col>
      <xdr:colOff>165100</xdr:colOff>
      <xdr:row>41</xdr:row>
      <xdr:rowOff>54828</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9588500" y="698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3048</xdr:rowOff>
    </xdr:from>
    <xdr:to>
      <xdr:col>55</xdr:col>
      <xdr:colOff>0</xdr:colOff>
      <xdr:row>41</xdr:row>
      <xdr:rowOff>4028</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flipV="1">
          <a:off x="9639300" y="7032498"/>
          <a:ext cx="8382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124895</xdr:rowOff>
    </xdr:from>
    <xdr:to>
      <xdr:col>46</xdr:col>
      <xdr:colOff>38100</xdr:colOff>
      <xdr:row>41</xdr:row>
      <xdr:rowOff>55045</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8699500" y="698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4028</xdr:rowOff>
    </xdr:from>
    <xdr:to>
      <xdr:col>50</xdr:col>
      <xdr:colOff>114300</xdr:colOff>
      <xdr:row>41</xdr:row>
      <xdr:rowOff>4245</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8750300" y="7033478"/>
          <a:ext cx="889000" cy="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125766</xdr:rowOff>
    </xdr:from>
    <xdr:to>
      <xdr:col>41</xdr:col>
      <xdr:colOff>101600</xdr:colOff>
      <xdr:row>41</xdr:row>
      <xdr:rowOff>55916</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7810500" y="698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4245</xdr:rowOff>
    </xdr:from>
    <xdr:to>
      <xdr:col>45</xdr:col>
      <xdr:colOff>177800</xdr:colOff>
      <xdr:row>41</xdr:row>
      <xdr:rowOff>5116</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flipV="1">
          <a:off x="7861300" y="7033695"/>
          <a:ext cx="889000" cy="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127508</xdr:rowOff>
    </xdr:from>
    <xdr:to>
      <xdr:col>36</xdr:col>
      <xdr:colOff>165100</xdr:colOff>
      <xdr:row>41</xdr:row>
      <xdr:rowOff>57658</xdr:rowOff>
    </xdr:to>
    <xdr:sp macro="" textlink="">
      <xdr:nvSpPr>
        <xdr:cNvPr id="138" name="楕円 137">
          <a:extLst>
            <a:ext uri="{FF2B5EF4-FFF2-40B4-BE49-F238E27FC236}">
              <a16:creationId xmlns:a16="http://schemas.microsoft.com/office/drawing/2014/main" id="{00000000-0008-0000-0E00-00008A000000}"/>
            </a:ext>
          </a:extLst>
        </xdr:cNvPr>
        <xdr:cNvSpPr/>
      </xdr:nvSpPr>
      <xdr:spPr>
        <a:xfrm>
          <a:off x="6921500" y="698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5116</xdr:rowOff>
    </xdr:from>
    <xdr:to>
      <xdr:col>41</xdr:col>
      <xdr:colOff>50800</xdr:colOff>
      <xdr:row>41</xdr:row>
      <xdr:rowOff>6858</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flipV="1">
          <a:off x="6972300" y="7034566"/>
          <a:ext cx="889000" cy="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44902</xdr:rowOff>
    </xdr:from>
    <xdr:ext cx="469744" cy="259045"/>
    <xdr:sp macro="" textlink="">
      <xdr:nvSpPr>
        <xdr:cNvPr id="140" name="n_1aveValue【道路】&#10;一人当たり延長">
          <a:extLst>
            <a:ext uri="{FF2B5EF4-FFF2-40B4-BE49-F238E27FC236}">
              <a16:creationId xmlns:a16="http://schemas.microsoft.com/office/drawing/2014/main" id="{00000000-0008-0000-0E00-00008C000000}"/>
            </a:ext>
          </a:extLst>
        </xdr:cNvPr>
        <xdr:cNvSpPr txBox="1"/>
      </xdr:nvSpPr>
      <xdr:spPr>
        <a:xfrm>
          <a:off x="9391727" y="6388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54482</xdr:rowOff>
    </xdr:from>
    <xdr:ext cx="469744" cy="259045"/>
    <xdr:sp macro="" textlink="">
      <xdr:nvSpPr>
        <xdr:cNvPr id="141" name="n_2aveValue【道路】&#10;一人当たり延長">
          <a:extLst>
            <a:ext uri="{FF2B5EF4-FFF2-40B4-BE49-F238E27FC236}">
              <a16:creationId xmlns:a16="http://schemas.microsoft.com/office/drawing/2014/main" id="{00000000-0008-0000-0E00-00008D000000}"/>
            </a:ext>
          </a:extLst>
        </xdr:cNvPr>
        <xdr:cNvSpPr txBox="1"/>
      </xdr:nvSpPr>
      <xdr:spPr>
        <a:xfrm>
          <a:off x="8515427" y="6398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48712</xdr:rowOff>
    </xdr:from>
    <xdr:ext cx="469744" cy="259045"/>
    <xdr:sp macro="" textlink="">
      <xdr:nvSpPr>
        <xdr:cNvPr id="142" name="n_3aveValue【道路】&#10;一人当たり延長">
          <a:extLst>
            <a:ext uri="{FF2B5EF4-FFF2-40B4-BE49-F238E27FC236}">
              <a16:creationId xmlns:a16="http://schemas.microsoft.com/office/drawing/2014/main" id="{00000000-0008-0000-0E00-00008E000000}"/>
            </a:ext>
          </a:extLst>
        </xdr:cNvPr>
        <xdr:cNvSpPr txBox="1"/>
      </xdr:nvSpPr>
      <xdr:spPr>
        <a:xfrm>
          <a:off x="7626427" y="6392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52196</xdr:rowOff>
    </xdr:from>
    <xdr:ext cx="469744" cy="259045"/>
    <xdr:sp macro="" textlink="">
      <xdr:nvSpPr>
        <xdr:cNvPr id="143" name="n_4aveValue【道路】&#10;一人当たり延長">
          <a:extLst>
            <a:ext uri="{FF2B5EF4-FFF2-40B4-BE49-F238E27FC236}">
              <a16:creationId xmlns:a16="http://schemas.microsoft.com/office/drawing/2014/main" id="{00000000-0008-0000-0E00-00008F000000}"/>
            </a:ext>
          </a:extLst>
        </xdr:cNvPr>
        <xdr:cNvSpPr txBox="1"/>
      </xdr:nvSpPr>
      <xdr:spPr>
        <a:xfrm>
          <a:off x="6737427" y="6395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45955</xdr:rowOff>
    </xdr:from>
    <xdr:ext cx="469744" cy="259045"/>
    <xdr:sp macro="" textlink="">
      <xdr:nvSpPr>
        <xdr:cNvPr id="144" name="n_1mainValue【道路】&#10;一人当たり延長">
          <a:extLst>
            <a:ext uri="{FF2B5EF4-FFF2-40B4-BE49-F238E27FC236}">
              <a16:creationId xmlns:a16="http://schemas.microsoft.com/office/drawing/2014/main" id="{00000000-0008-0000-0E00-000090000000}"/>
            </a:ext>
          </a:extLst>
        </xdr:cNvPr>
        <xdr:cNvSpPr txBox="1"/>
      </xdr:nvSpPr>
      <xdr:spPr>
        <a:xfrm>
          <a:off x="9391727" y="7075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46172</xdr:rowOff>
    </xdr:from>
    <xdr:ext cx="469744" cy="259045"/>
    <xdr:sp macro="" textlink="">
      <xdr:nvSpPr>
        <xdr:cNvPr id="145" name="n_2mainValue【道路】&#10;一人当たり延長">
          <a:extLst>
            <a:ext uri="{FF2B5EF4-FFF2-40B4-BE49-F238E27FC236}">
              <a16:creationId xmlns:a16="http://schemas.microsoft.com/office/drawing/2014/main" id="{00000000-0008-0000-0E00-000091000000}"/>
            </a:ext>
          </a:extLst>
        </xdr:cNvPr>
        <xdr:cNvSpPr txBox="1"/>
      </xdr:nvSpPr>
      <xdr:spPr>
        <a:xfrm>
          <a:off x="8515427" y="707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47043</xdr:rowOff>
    </xdr:from>
    <xdr:ext cx="469744" cy="259045"/>
    <xdr:sp macro="" textlink="">
      <xdr:nvSpPr>
        <xdr:cNvPr id="146" name="n_3mainValue【道路】&#10;一人当たり延長">
          <a:extLst>
            <a:ext uri="{FF2B5EF4-FFF2-40B4-BE49-F238E27FC236}">
              <a16:creationId xmlns:a16="http://schemas.microsoft.com/office/drawing/2014/main" id="{00000000-0008-0000-0E00-000092000000}"/>
            </a:ext>
          </a:extLst>
        </xdr:cNvPr>
        <xdr:cNvSpPr txBox="1"/>
      </xdr:nvSpPr>
      <xdr:spPr>
        <a:xfrm>
          <a:off x="7626427" y="7076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48785</xdr:rowOff>
    </xdr:from>
    <xdr:ext cx="469744" cy="259045"/>
    <xdr:sp macro="" textlink="">
      <xdr:nvSpPr>
        <xdr:cNvPr id="147" name="n_4mainValue【道路】&#10;一人当たり延長">
          <a:extLst>
            <a:ext uri="{FF2B5EF4-FFF2-40B4-BE49-F238E27FC236}">
              <a16:creationId xmlns:a16="http://schemas.microsoft.com/office/drawing/2014/main" id="{00000000-0008-0000-0E00-000093000000}"/>
            </a:ext>
          </a:extLst>
        </xdr:cNvPr>
        <xdr:cNvSpPr txBox="1"/>
      </xdr:nvSpPr>
      <xdr:spPr>
        <a:xfrm>
          <a:off x="6737427" y="7078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E00-0000A9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00000000-0008-0000-0E00-0000AB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20955</xdr:rowOff>
    </xdr:from>
    <xdr:to>
      <xdr:col>24</xdr:col>
      <xdr:colOff>62865</xdr:colOff>
      <xdr:row>63</xdr:row>
      <xdr:rowOff>20955</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flipV="1">
          <a:off x="4634865" y="945070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24782</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00000000-0008-0000-0E00-0000AD000000}"/>
            </a:ext>
          </a:extLst>
        </xdr:cNvPr>
        <xdr:cNvSpPr txBox="1"/>
      </xdr:nvSpPr>
      <xdr:spPr>
        <a:xfrm>
          <a:off x="4673600" y="1082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20955</xdr:rowOff>
    </xdr:from>
    <xdr:to>
      <xdr:col>24</xdr:col>
      <xdr:colOff>152400</xdr:colOff>
      <xdr:row>63</xdr:row>
      <xdr:rowOff>20955</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a:off x="4546600" y="10822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139082</xdr:rowOff>
    </xdr:from>
    <xdr:ext cx="405111" cy="259045"/>
    <xdr:sp macro="" textlink="">
      <xdr:nvSpPr>
        <xdr:cNvPr id="175" name="【橋りょう・トンネル】&#10;有形固定資産減価償却率最大値テキスト">
          <a:extLst>
            <a:ext uri="{FF2B5EF4-FFF2-40B4-BE49-F238E27FC236}">
              <a16:creationId xmlns:a16="http://schemas.microsoft.com/office/drawing/2014/main" id="{00000000-0008-0000-0E00-0000AF000000}"/>
            </a:ext>
          </a:extLst>
        </xdr:cNvPr>
        <xdr:cNvSpPr txBox="1"/>
      </xdr:nvSpPr>
      <xdr:spPr>
        <a:xfrm>
          <a:off x="4673600" y="922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20955</xdr:rowOff>
    </xdr:from>
    <xdr:to>
      <xdr:col>24</xdr:col>
      <xdr:colOff>152400</xdr:colOff>
      <xdr:row>55</xdr:row>
      <xdr:rowOff>20955</xdr:rowOff>
    </xdr:to>
    <xdr:cxnSp macro="">
      <xdr:nvCxnSpPr>
        <xdr:cNvPr id="176" name="直線コネクタ 175">
          <a:extLst>
            <a:ext uri="{FF2B5EF4-FFF2-40B4-BE49-F238E27FC236}">
              <a16:creationId xmlns:a16="http://schemas.microsoft.com/office/drawing/2014/main" id="{00000000-0008-0000-0E00-0000B0000000}"/>
            </a:ext>
          </a:extLst>
        </xdr:cNvPr>
        <xdr:cNvCxnSpPr/>
      </xdr:nvCxnSpPr>
      <xdr:spPr>
        <a:xfrm>
          <a:off x="4546600" y="9450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137177</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00000000-0008-0000-0E00-0000B1000000}"/>
            </a:ext>
          </a:extLst>
        </xdr:cNvPr>
        <xdr:cNvSpPr txBox="1"/>
      </xdr:nvSpPr>
      <xdr:spPr>
        <a:xfrm>
          <a:off x="4673600" y="1025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158750</xdr:rowOff>
    </xdr:from>
    <xdr:to>
      <xdr:col>24</xdr:col>
      <xdr:colOff>114300</xdr:colOff>
      <xdr:row>60</xdr:row>
      <xdr:rowOff>88900</xdr:rowOff>
    </xdr:to>
    <xdr:sp macro="" textlink="">
      <xdr:nvSpPr>
        <xdr:cNvPr id="178" name="フローチャート: 判断 177">
          <a:extLst>
            <a:ext uri="{FF2B5EF4-FFF2-40B4-BE49-F238E27FC236}">
              <a16:creationId xmlns:a16="http://schemas.microsoft.com/office/drawing/2014/main" id="{00000000-0008-0000-0E00-0000B2000000}"/>
            </a:ext>
          </a:extLst>
        </xdr:cNvPr>
        <xdr:cNvSpPr/>
      </xdr:nvSpPr>
      <xdr:spPr>
        <a:xfrm>
          <a:off x="45847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137795</xdr:rowOff>
    </xdr:from>
    <xdr:to>
      <xdr:col>20</xdr:col>
      <xdr:colOff>38100</xdr:colOff>
      <xdr:row>60</xdr:row>
      <xdr:rowOff>67945</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3746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126365</xdr:rowOff>
    </xdr:from>
    <xdr:to>
      <xdr:col>15</xdr:col>
      <xdr:colOff>101600</xdr:colOff>
      <xdr:row>60</xdr:row>
      <xdr:rowOff>56515</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2857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99695</xdr:rowOff>
    </xdr:from>
    <xdr:to>
      <xdr:col>10</xdr:col>
      <xdr:colOff>165100</xdr:colOff>
      <xdr:row>60</xdr:row>
      <xdr:rowOff>29845</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1968500" y="1021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88265</xdr:rowOff>
    </xdr:from>
    <xdr:to>
      <xdr:col>6</xdr:col>
      <xdr:colOff>38100</xdr:colOff>
      <xdr:row>60</xdr:row>
      <xdr:rowOff>18415</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1079500" y="1020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E00-0000B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86360</xdr:rowOff>
    </xdr:from>
    <xdr:to>
      <xdr:col>24</xdr:col>
      <xdr:colOff>114300</xdr:colOff>
      <xdr:row>58</xdr:row>
      <xdr:rowOff>16510</xdr:rowOff>
    </xdr:to>
    <xdr:sp macro="" textlink="">
      <xdr:nvSpPr>
        <xdr:cNvPr id="188" name="楕円 187">
          <a:extLst>
            <a:ext uri="{FF2B5EF4-FFF2-40B4-BE49-F238E27FC236}">
              <a16:creationId xmlns:a16="http://schemas.microsoft.com/office/drawing/2014/main" id="{00000000-0008-0000-0E00-0000BC000000}"/>
            </a:ext>
          </a:extLst>
        </xdr:cNvPr>
        <xdr:cNvSpPr/>
      </xdr:nvSpPr>
      <xdr:spPr>
        <a:xfrm>
          <a:off x="4584700" y="985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109237</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00000000-0008-0000-0E00-0000BD000000}"/>
            </a:ext>
          </a:extLst>
        </xdr:cNvPr>
        <xdr:cNvSpPr txBox="1"/>
      </xdr:nvSpPr>
      <xdr:spPr>
        <a:xfrm>
          <a:off x="4673600" y="971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59690</xdr:rowOff>
    </xdr:from>
    <xdr:to>
      <xdr:col>20</xdr:col>
      <xdr:colOff>38100</xdr:colOff>
      <xdr:row>57</xdr:row>
      <xdr:rowOff>161290</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3746500" y="983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110490</xdr:rowOff>
    </xdr:from>
    <xdr:to>
      <xdr:col>24</xdr:col>
      <xdr:colOff>63500</xdr:colOff>
      <xdr:row>57</xdr:row>
      <xdr:rowOff>137160</xdr:rowOff>
    </xdr:to>
    <xdr:cxnSp macro="">
      <xdr:nvCxnSpPr>
        <xdr:cNvPr id="191" name="直線コネクタ 190">
          <a:extLst>
            <a:ext uri="{FF2B5EF4-FFF2-40B4-BE49-F238E27FC236}">
              <a16:creationId xmlns:a16="http://schemas.microsoft.com/office/drawing/2014/main" id="{00000000-0008-0000-0E00-0000BF000000}"/>
            </a:ext>
          </a:extLst>
        </xdr:cNvPr>
        <xdr:cNvCxnSpPr/>
      </xdr:nvCxnSpPr>
      <xdr:spPr>
        <a:xfrm>
          <a:off x="3797300" y="988314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40640</xdr:rowOff>
    </xdr:from>
    <xdr:to>
      <xdr:col>15</xdr:col>
      <xdr:colOff>101600</xdr:colOff>
      <xdr:row>57</xdr:row>
      <xdr:rowOff>142240</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28575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91440</xdr:rowOff>
    </xdr:from>
    <xdr:to>
      <xdr:col>19</xdr:col>
      <xdr:colOff>177800</xdr:colOff>
      <xdr:row>57</xdr:row>
      <xdr:rowOff>110490</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2908300" y="986409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19685</xdr:rowOff>
    </xdr:from>
    <xdr:to>
      <xdr:col>10</xdr:col>
      <xdr:colOff>165100</xdr:colOff>
      <xdr:row>57</xdr:row>
      <xdr:rowOff>121285</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1968500" y="979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70485</xdr:rowOff>
    </xdr:from>
    <xdr:to>
      <xdr:col>15</xdr:col>
      <xdr:colOff>50800</xdr:colOff>
      <xdr:row>57</xdr:row>
      <xdr:rowOff>91440</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a:off x="2019300" y="984313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53975</xdr:rowOff>
    </xdr:from>
    <xdr:to>
      <xdr:col>6</xdr:col>
      <xdr:colOff>38100</xdr:colOff>
      <xdr:row>57</xdr:row>
      <xdr:rowOff>155575</xdr:rowOff>
    </xdr:to>
    <xdr:sp macro="" textlink="">
      <xdr:nvSpPr>
        <xdr:cNvPr id="196" name="楕円 195">
          <a:extLst>
            <a:ext uri="{FF2B5EF4-FFF2-40B4-BE49-F238E27FC236}">
              <a16:creationId xmlns:a16="http://schemas.microsoft.com/office/drawing/2014/main" id="{00000000-0008-0000-0E00-0000C4000000}"/>
            </a:ext>
          </a:extLst>
        </xdr:cNvPr>
        <xdr:cNvSpPr/>
      </xdr:nvSpPr>
      <xdr:spPr>
        <a:xfrm>
          <a:off x="1079500" y="982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70485</xdr:rowOff>
    </xdr:from>
    <xdr:to>
      <xdr:col>10</xdr:col>
      <xdr:colOff>114300</xdr:colOff>
      <xdr:row>57</xdr:row>
      <xdr:rowOff>104775</xdr:rowOff>
    </xdr:to>
    <xdr:cxnSp macro="">
      <xdr:nvCxnSpPr>
        <xdr:cNvPr id="197" name="直線コネクタ 196">
          <a:extLst>
            <a:ext uri="{FF2B5EF4-FFF2-40B4-BE49-F238E27FC236}">
              <a16:creationId xmlns:a16="http://schemas.microsoft.com/office/drawing/2014/main" id="{00000000-0008-0000-0E00-0000C5000000}"/>
            </a:ext>
          </a:extLst>
        </xdr:cNvPr>
        <xdr:cNvCxnSpPr/>
      </xdr:nvCxnSpPr>
      <xdr:spPr>
        <a:xfrm flipV="1">
          <a:off x="1130300" y="984313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59072</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3582044"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47642</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2705744" y="1033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20972</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1816744" y="1030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9542</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927744" y="1029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6367</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3582044" y="960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158767</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2705744" y="958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137812</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1816744" y="956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652</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927744" y="960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E00-0000D6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E00-0000D7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0000000-0008-0000-0E00-0000E0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5" name="テキスト ボックス 224">
          <a:extLst>
            <a:ext uri="{FF2B5EF4-FFF2-40B4-BE49-F238E27FC236}">
              <a16:creationId xmlns:a16="http://schemas.microsoft.com/office/drawing/2014/main" id="{00000000-0008-0000-0E00-0000E1000000}"/>
            </a:ext>
          </a:extLst>
        </xdr:cNvPr>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E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00000000-0008-0000-0E00-0000E300000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00000000-0008-0000-0E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143774</xdr:rowOff>
    </xdr:from>
    <xdr:to>
      <xdr:col>54</xdr:col>
      <xdr:colOff>189865</xdr:colOff>
      <xdr:row>64</xdr:row>
      <xdr:rowOff>71503</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flipV="1">
          <a:off x="10476865" y="9573524"/>
          <a:ext cx="0" cy="1470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75330</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00000000-0008-0000-0E00-0000E6000000}"/>
            </a:ext>
          </a:extLst>
        </xdr:cNvPr>
        <xdr:cNvSpPr txBox="1"/>
      </xdr:nvSpPr>
      <xdr:spPr>
        <a:xfrm>
          <a:off x="10515600" y="11048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71503</xdr:rowOff>
    </xdr:from>
    <xdr:to>
      <xdr:col>55</xdr:col>
      <xdr:colOff>88900</xdr:colOff>
      <xdr:row>64</xdr:row>
      <xdr:rowOff>71503</xdr:rowOff>
    </xdr:to>
    <xdr:cxnSp macro="">
      <xdr:nvCxnSpPr>
        <xdr:cNvPr id="231" name="直線コネクタ 230">
          <a:extLst>
            <a:ext uri="{FF2B5EF4-FFF2-40B4-BE49-F238E27FC236}">
              <a16:creationId xmlns:a16="http://schemas.microsoft.com/office/drawing/2014/main" id="{00000000-0008-0000-0E00-0000E7000000}"/>
            </a:ext>
          </a:extLst>
        </xdr:cNvPr>
        <xdr:cNvCxnSpPr/>
      </xdr:nvCxnSpPr>
      <xdr:spPr>
        <a:xfrm>
          <a:off x="10388600" y="11044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90451</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00000000-0008-0000-0E00-0000E8000000}"/>
            </a:ext>
          </a:extLst>
        </xdr:cNvPr>
        <xdr:cNvSpPr txBox="1"/>
      </xdr:nvSpPr>
      <xdr:spPr>
        <a:xfrm>
          <a:off x="10515600" y="9348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143774</xdr:rowOff>
    </xdr:from>
    <xdr:to>
      <xdr:col>55</xdr:col>
      <xdr:colOff>88900</xdr:colOff>
      <xdr:row>55</xdr:row>
      <xdr:rowOff>143774</xdr:rowOff>
    </xdr:to>
    <xdr:cxnSp macro="">
      <xdr:nvCxnSpPr>
        <xdr:cNvPr id="233" name="直線コネクタ 232">
          <a:extLst>
            <a:ext uri="{FF2B5EF4-FFF2-40B4-BE49-F238E27FC236}">
              <a16:creationId xmlns:a16="http://schemas.microsoft.com/office/drawing/2014/main" id="{00000000-0008-0000-0E00-0000E9000000}"/>
            </a:ext>
          </a:extLst>
        </xdr:cNvPr>
        <xdr:cNvCxnSpPr/>
      </xdr:nvCxnSpPr>
      <xdr:spPr>
        <a:xfrm>
          <a:off x="10388600" y="9573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19744</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00000000-0008-0000-0E00-0000EA000000}"/>
            </a:ext>
          </a:extLst>
        </xdr:cNvPr>
        <xdr:cNvSpPr txBox="1"/>
      </xdr:nvSpPr>
      <xdr:spPr>
        <a:xfrm>
          <a:off x="10515600" y="104781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168317</xdr:rowOff>
    </xdr:from>
    <xdr:to>
      <xdr:col>55</xdr:col>
      <xdr:colOff>50800</xdr:colOff>
      <xdr:row>62</xdr:row>
      <xdr:rowOff>98467</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10426700" y="10626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169429</xdr:rowOff>
    </xdr:from>
    <xdr:to>
      <xdr:col>50</xdr:col>
      <xdr:colOff>165100</xdr:colOff>
      <xdr:row>62</xdr:row>
      <xdr:rowOff>99579</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9588500" y="10627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4830</xdr:rowOff>
    </xdr:from>
    <xdr:to>
      <xdr:col>46</xdr:col>
      <xdr:colOff>38100</xdr:colOff>
      <xdr:row>62</xdr:row>
      <xdr:rowOff>106430</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8699500" y="1063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168603</xdr:rowOff>
    </xdr:from>
    <xdr:to>
      <xdr:col>41</xdr:col>
      <xdr:colOff>101600</xdr:colOff>
      <xdr:row>62</xdr:row>
      <xdr:rowOff>98753</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7810500" y="10627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5302</xdr:rowOff>
    </xdr:from>
    <xdr:to>
      <xdr:col>36</xdr:col>
      <xdr:colOff>165100</xdr:colOff>
      <xdr:row>62</xdr:row>
      <xdr:rowOff>106902</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6921500" y="1063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32723</xdr:rowOff>
    </xdr:from>
    <xdr:to>
      <xdr:col>55</xdr:col>
      <xdr:colOff>50800</xdr:colOff>
      <xdr:row>63</xdr:row>
      <xdr:rowOff>134323</xdr:rowOff>
    </xdr:to>
    <xdr:sp macro="" textlink="">
      <xdr:nvSpPr>
        <xdr:cNvPr id="245" name="楕円 244">
          <a:extLst>
            <a:ext uri="{FF2B5EF4-FFF2-40B4-BE49-F238E27FC236}">
              <a16:creationId xmlns:a16="http://schemas.microsoft.com/office/drawing/2014/main" id="{00000000-0008-0000-0E00-0000F5000000}"/>
            </a:ext>
          </a:extLst>
        </xdr:cNvPr>
        <xdr:cNvSpPr/>
      </xdr:nvSpPr>
      <xdr:spPr>
        <a:xfrm>
          <a:off x="10426700" y="10834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11150</xdr:rowOff>
    </xdr:from>
    <xdr:ext cx="534377" cy="259045"/>
    <xdr:sp macro="" textlink="">
      <xdr:nvSpPr>
        <xdr:cNvPr id="246" name="【橋りょう・トンネル】&#10;一人当たり有形固定資産（償却資産）額該当値テキスト">
          <a:extLst>
            <a:ext uri="{FF2B5EF4-FFF2-40B4-BE49-F238E27FC236}">
              <a16:creationId xmlns:a16="http://schemas.microsoft.com/office/drawing/2014/main" id="{00000000-0008-0000-0E00-0000F6000000}"/>
            </a:ext>
          </a:extLst>
        </xdr:cNvPr>
        <xdr:cNvSpPr txBox="1"/>
      </xdr:nvSpPr>
      <xdr:spPr>
        <a:xfrm>
          <a:off x="10515600" y="1081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34121</xdr:rowOff>
    </xdr:from>
    <xdr:to>
      <xdr:col>50</xdr:col>
      <xdr:colOff>165100</xdr:colOff>
      <xdr:row>63</xdr:row>
      <xdr:rowOff>135721</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9588500" y="1083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83523</xdr:rowOff>
    </xdr:from>
    <xdr:to>
      <xdr:col>55</xdr:col>
      <xdr:colOff>0</xdr:colOff>
      <xdr:row>63</xdr:row>
      <xdr:rowOff>84921</xdr:rowOff>
    </xdr:to>
    <xdr:cxnSp macro="">
      <xdr:nvCxnSpPr>
        <xdr:cNvPr id="248" name="直線コネクタ 247">
          <a:extLst>
            <a:ext uri="{FF2B5EF4-FFF2-40B4-BE49-F238E27FC236}">
              <a16:creationId xmlns:a16="http://schemas.microsoft.com/office/drawing/2014/main" id="{00000000-0008-0000-0E00-0000F8000000}"/>
            </a:ext>
          </a:extLst>
        </xdr:cNvPr>
        <xdr:cNvCxnSpPr/>
      </xdr:nvCxnSpPr>
      <xdr:spPr>
        <a:xfrm flipV="1">
          <a:off x="9639300" y="10884873"/>
          <a:ext cx="838200" cy="1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37173</xdr:rowOff>
    </xdr:from>
    <xdr:to>
      <xdr:col>46</xdr:col>
      <xdr:colOff>38100</xdr:colOff>
      <xdr:row>63</xdr:row>
      <xdr:rowOff>138773</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8699500" y="10838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84921</xdr:rowOff>
    </xdr:from>
    <xdr:to>
      <xdr:col>50</xdr:col>
      <xdr:colOff>114300</xdr:colOff>
      <xdr:row>63</xdr:row>
      <xdr:rowOff>87973</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flipV="1">
          <a:off x="8750300" y="10886271"/>
          <a:ext cx="889000" cy="3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39794</xdr:rowOff>
    </xdr:from>
    <xdr:to>
      <xdr:col>41</xdr:col>
      <xdr:colOff>101600</xdr:colOff>
      <xdr:row>63</xdr:row>
      <xdr:rowOff>141394</xdr:rowOff>
    </xdr:to>
    <xdr:sp macro="" textlink="">
      <xdr:nvSpPr>
        <xdr:cNvPr id="251" name="楕円 250">
          <a:extLst>
            <a:ext uri="{FF2B5EF4-FFF2-40B4-BE49-F238E27FC236}">
              <a16:creationId xmlns:a16="http://schemas.microsoft.com/office/drawing/2014/main" id="{00000000-0008-0000-0E00-0000FB000000}"/>
            </a:ext>
          </a:extLst>
        </xdr:cNvPr>
        <xdr:cNvSpPr/>
      </xdr:nvSpPr>
      <xdr:spPr>
        <a:xfrm>
          <a:off x="7810500" y="10841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87973</xdr:rowOff>
    </xdr:from>
    <xdr:to>
      <xdr:col>45</xdr:col>
      <xdr:colOff>177800</xdr:colOff>
      <xdr:row>63</xdr:row>
      <xdr:rowOff>90594</xdr:rowOff>
    </xdr:to>
    <xdr:cxnSp macro="">
      <xdr:nvCxnSpPr>
        <xdr:cNvPr id="252" name="直線コネクタ 251">
          <a:extLst>
            <a:ext uri="{FF2B5EF4-FFF2-40B4-BE49-F238E27FC236}">
              <a16:creationId xmlns:a16="http://schemas.microsoft.com/office/drawing/2014/main" id="{00000000-0008-0000-0E00-0000FC000000}"/>
            </a:ext>
          </a:extLst>
        </xdr:cNvPr>
        <xdr:cNvCxnSpPr/>
      </xdr:nvCxnSpPr>
      <xdr:spPr>
        <a:xfrm flipV="1">
          <a:off x="7861300" y="10889323"/>
          <a:ext cx="889000" cy="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57697</xdr:rowOff>
    </xdr:from>
    <xdr:to>
      <xdr:col>36</xdr:col>
      <xdr:colOff>165100</xdr:colOff>
      <xdr:row>63</xdr:row>
      <xdr:rowOff>159297</xdr:rowOff>
    </xdr:to>
    <xdr:sp macro="" textlink="">
      <xdr:nvSpPr>
        <xdr:cNvPr id="253" name="楕円 252">
          <a:extLst>
            <a:ext uri="{FF2B5EF4-FFF2-40B4-BE49-F238E27FC236}">
              <a16:creationId xmlns:a16="http://schemas.microsoft.com/office/drawing/2014/main" id="{00000000-0008-0000-0E00-0000FD000000}"/>
            </a:ext>
          </a:extLst>
        </xdr:cNvPr>
        <xdr:cNvSpPr/>
      </xdr:nvSpPr>
      <xdr:spPr>
        <a:xfrm>
          <a:off x="6921500" y="1085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90594</xdr:rowOff>
    </xdr:from>
    <xdr:to>
      <xdr:col>41</xdr:col>
      <xdr:colOff>50800</xdr:colOff>
      <xdr:row>63</xdr:row>
      <xdr:rowOff>108497</xdr:rowOff>
    </xdr:to>
    <xdr:cxnSp macro="">
      <xdr:nvCxnSpPr>
        <xdr:cNvPr id="254" name="直線コネクタ 253">
          <a:extLst>
            <a:ext uri="{FF2B5EF4-FFF2-40B4-BE49-F238E27FC236}">
              <a16:creationId xmlns:a16="http://schemas.microsoft.com/office/drawing/2014/main" id="{00000000-0008-0000-0E00-0000FE000000}"/>
            </a:ext>
          </a:extLst>
        </xdr:cNvPr>
        <xdr:cNvCxnSpPr/>
      </xdr:nvCxnSpPr>
      <xdr:spPr>
        <a:xfrm flipV="1">
          <a:off x="6972300" y="10891944"/>
          <a:ext cx="889000" cy="17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116106</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9359411" y="1040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122957</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8483111" y="10409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115280</xdr:rowOff>
    </xdr:from>
    <xdr:ext cx="534377" cy="259045"/>
    <xdr:sp macro="" textlink="">
      <xdr:nvSpPr>
        <xdr:cNvPr id="257" name="n_3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7594111" y="1040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123429</xdr:rowOff>
    </xdr:from>
    <xdr:ext cx="534377" cy="259045"/>
    <xdr:sp macro="" textlink="">
      <xdr:nvSpPr>
        <xdr:cNvPr id="258" name="n_4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6705111" y="1041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126848</xdr:rowOff>
    </xdr:from>
    <xdr:ext cx="534377" cy="259045"/>
    <xdr:sp macro="" textlink="">
      <xdr:nvSpPr>
        <xdr:cNvPr id="259" name="n_1main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9359411" y="1092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129900</xdr:rowOff>
    </xdr:from>
    <xdr:ext cx="534377" cy="259045"/>
    <xdr:sp macro="" textlink="">
      <xdr:nvSpPr>
        <xdr:cNvPr id="260" name="n_2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8483111" y="10931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132521</xdr:rowOff>
    </xdr:from>
    <xdr:ext cx="534377" cy="259045"/>
    <xdr:sp macro="" textlink="">
      <xdr:nvSpPr>
        <xdr:cNvPr id="261" name="n_3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7594111" y="1093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150424</xdr:rowOff>
    </xdr:from>
    <xdr:ext cx="534377" cy="259045"/>
    <xdr:sp macro="" textlink="">
      <xdr:nvSpPr>
        <xdr:cNvPr id="262" name="n_4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6705111" y="10951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E00-00000F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E00-000010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E00-000011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00000000-0008-0000-0E00-000012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5" name="テキスト ボックス 274">
          <a:extLst>
            <a:ext uri="{FF2B5EF4-FFF2-40B4-BE49-F238E27FC236}">
              <a16:creationId xmlns:a16="http://schemas.microsoft.com/office/drawing/2014/main" id="{00000000-0008-0000-0E00-000013010000}"/>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00000000-0008-0000-0E00-000014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00000000-0008-0000-0E00-000015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00000000-0008-0000-0E00-000016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00000000-0008-0000-0E00-000017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00000000-0008-0000-0E00-000018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00000000-0008-0000-0E00-000019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00000000-0008-0000-0E00-00001A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00000000-0008-0000-0E00-00001B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00000000-0008-0000-0E00-00001C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5" name="テキスト ボックス 284">
          <a:extLst>
            <a:ext uri="{FF2B5EF4-FFF2-40B4-BE49-F238E27FC236}">
              <a16:creationId xmlns:a16="http://schemas.microsoft.com/office/drawing/2014/main" id="{00000000-0008-0000-0E00-00001D010000}"/>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00000000-0008-0000-0E00-00001E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7" name="テキスト ボックス 286">
          <a:extLst>
            <a:ext uri="{FF2B5EF4-FFF2-40B4-BE49-F238E27FC236}">
              <a16:creationId xmlns:a16="http://schemas.microsoft.com/office/drawing/2014/main" id="{00000000-0008-0000-0E00-00001F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a:extLst>
            <a:ext uri="{FF2B5EF4-FFF2-40B4-BE49-F238E27FC236}">
              <a16:creationId xmlns:a16="http://schemas.microsoft.com/office/drawing/2014/main" id="{00000000-0008-0000-0E00-000020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121376</xdr:rowOff>
    </xdr:from>
    <xdr:to>
      <xdr:col>24</xdr:col>
      <xdr:colOff>62865</xdr:colOff>
      <xdr:row>85</xdr:row>
      <xdr:rowOff>150768</xdr:rowOff>
    </xdr:to>
    <xdr:cxnSp macro="">
      <xdr:nvCxnSpPr>
        <xdr:cNvPr id="289" name="直線コネクタ 288">
          <a:extLst>
            <a:ext uri="{FF2B5EF4-FFF2-40B4-BE49-F238E27FC236}">
              <a16:creationId xmlns:a16="http://schemas.microsoft.com/office/drawing/2014/main" id="{00000000-0008-0000-0E00-000021010000}"/>
            </a:ext>
          </a:extLst>
        </xdr:cNvPr>
        <xdr:cNvCxnSpPr/>
      </xdr:nvCxnSpPr>
      <xdr:spPr>
        <a:xfrm flipV="1">
          <a:off x="4634865" y="13323026"/>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154595</xdr:rowOff>
    </xdr:from>
    <xdr:ext cx="405111" cy="259045"/>
    <xdr:sp macro="" textlink="">
      <xdr:nvSpPr>
        <xdr:cNvPr id="290" name="【公営住宅】&#10;有形固定資産減価償却率最小値テキスト">
          <a:extLst>
            <a:ext uri="{FF2B5EF4-FFF2-40B4-BE49-F238E27FC236}">
              <a16:creationId xmlns:a16="http://schemas.microsoft.com/office/drawing/2014/main" id="{00000000-0008-0000-0E00-000022010000}"/>
            </a:ext>
          </a:extLst>
        </xdr:cNvPr>
        <xdr:cNvSpPr txBox="1"/>
      </xdr:nvSpPr>
      <xdr:spPr>
        <a:xfrm>
          <a:off x="4673600" y="14727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150768</xdr:rowOff>
    </xdr:from>
    <xdr:to>
      <xdr:col>24</xdr:col>
      <xdr:colOff>152400</xdr:colOff>
      <xdr:row>85</xdr:row>
      <xdr:rowOff>150768</xdr:rowOff>
    </xdr:to>
    <xdr:cxnSp macro="">
      <xdr:nvCxnSpPr>
        <xdr:cNvPr id="291" name="直線コネクタ 290">
          <a:extLst>
            <a:ext uri="{FF2B5EF4-FFF2-40B4-BE49-F238E27FC236}">
              <a16:creationId xmlns:a16="http://schemas.microsoft.com/office/drawing/2014/main" id="{00000000-0008-0000-0E00-000023010000}"/>
            </a:ext>
          </a:extLst>
        </xdr:cNvPr>
        <xdr:cNvCxnSpPr/>
      </xdr:nvCxnSpPr>
      <xdr:spPr>
        <a:xfrm>
          <a:off x="4546600" y="1472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68053</xdr:rowOff>
    </xdr:from>
    <xdr:ext cx="405111" cy="259045"/>
    <xdr:sp macro="" textlink="">
      <xdr:nvSpPr>
        <xdr:cNvPr id="292" name="【公営住宅】&#10;有形固定資産減価償却率最大値テキスト">
          <a:extLst>
            <a:ext uri="{FF2B5EF4-FFF2-40B4-BE49-F238E27FC236}">
              <a16:creationId xmlns:a16="http://schemas.microsoft.com/office/drawing/2014/main" id="{00000000-0008-0000-0E00-000024010000}"/>
            </a:ext>
          </a:extLst>
        </xdr:cNvPr>
        <xdr:cNvSpPr txBox="1"/>
      </xdr:nvSpPr>
      <xdr:spPr>
        <a:xfrm>
          <a:off x="4673600" y="13098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121376</xdr:rowOff>
    </xdr:from>
    <xdr:to>
      <xdr:col>24</xdr:col>
      <xdr:colOff>152400</xdr:colOff>
      <xdr:row>77</xdr:row>
      <xdr:rowOff>121376</xdr:rowOff>
    </xdr:to>
    <xdr:cxnSp macro="">
      <xdr:nvCxnSpPr>
        <xdr:cNvPr id="293" name="直線コネクタ 292">
          <a:extLst>
            <a:ext uri="{FF2B5EF4-FFF2-40B4-BE49-F238E27FC236}">
              <a16:creationId xmlns:a16="http://schemas.microsoft.com/office/drawing/2014/main" id="{00000000-0008-0000-0E00-000025010000}"/>
            </a:ext>
          </a:extLst>
        </xdr:cNvPr>
        <xdr:cNvCxnSpPr/>
      </xdr:nvCxnSpPr>
      <xdr:spPr>
        <a:xfrm>
          <a:off x="4546600" y="13323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44104</xdr:rowOff>
    </xdr:from>
    <xdr:ext cx="405111" cy="259045"/>
    <xdr:sp macro="" textlink="">
      <xdr:nvSpPr>
        <xdr:cNvPr id="294" name="【公営住宅】&#10;有形固定資産減価償却率平均値テキスト">
          <a:extLst>
            <a:ext uri="{FF2B5EF4-FFF2-40B4-BE49-F238E27FC236}">
              <a16:creationId xmlns:a16="http://schemas.microsoft.com/office/drawing/2014/main" id="{00000000-0008-0000-0E00-000026010000}"/>
            </a:ext>
          </a:extLst>
        </xdr:cNvPr>
        <xdr:cNvSpPr txBox="1"/>
      </xdr:nvSpPr>
      <xdr:spPr>
        <a:xfrm>
          <a:off x="4673600" y="141030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65677</xdr:rowOff>
    </xdr:from>
    <xdr:to>
      <xdr:col>24</xdr:col>
      <xdr:colOff>114300</xdr:colOff>
      <xdr:row>82</xdr:row>
      <xdr:rowOff>167277</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4584700" y="1412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39551</xdr:rowOff>
    </xdr:from>
    <xdr:to>
      <xdr:col>20</xdr:col>
      <xdr:colOff>38100</xdr:colOff>
      <xdr:row>82</xdr:row>
      <xdr:rowOff>141151</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37465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6894</xdr:rowOff>
    </xdr:from>
    <xdr:to>
      <xdr:col>15</xdr:col>
      <xdr:colOff>101600</xdr:colOff>
      <xdr:row>82</xdr:row>
      <xdr:rowOff>108494</xdr:rowOff>
    </xdr:to>
    <xdr:sp macro="" textlink="">
      <xdr:nvSpPr>
        <xdr:cNvPr id="297" name="フローチャート: 判断 296">
          <a:extLst>
            <a:ext uri="{FF2B5EF4-FFF2-40B4-BE49-F238E27FC236}">
              <a16:creationId xmlns:a16="http://schemas.microsoft.com/office/drawing/2014/main" id="{00000000-0008-0000-0E00-000029010000}"/>
            </a:ext>
          </a:extLst>
        </xdr:cNvPr>
        <xdr:cNvSpPr/>
      </xdr:nvSpPr>
      <xdr:spPr>
        <a:xfrm>
          <a:off x="2857500" y="1406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142421</xdr:rowOff>
    </xdr:from>
    <xdr:to>
      <xdr:col>10</xdr:col>
      <xdr:colOff>165100</xdr:colOff>
      <xdr:row>82</xdr:row>
      <xdr:rowOff>72571</xdr:rowOff>
    </xdr:to>
    <xdr:sp macro="" textlink="">
      <xdr:nvSpPr>
        <xdr:cNvPr id="298" name="フローチャート: 判断 297">
          <a:extLst>
            <a:ext uri="{FF2B5EF4-FFF2-40B4-BE49-F238E27FC236}">
              <a16:creationId xmlns:a16="http://schemas.microsoft.com/office/drawing/2014/main" id="{00000000-0008-0000-0E00-00002A010000}"/>
            </a:ext>
          </a:extLst>
        </xdr:cNvPr>
        <xdr:cNvSpPr/>
      </xdr:nvSpPr>
      <xdr:spPr>
        <a:xfrm>
          <a:off x="1968500" y="1402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119562</xdr:rowOff>
    </xdr:from>
    <xdr:to>
      <xdr:col>6</xdr:col>
      <xdr:colOff>38100</xdr:colOff>
      <xdr:row>82</xdr:row>
      <xdr:rowOff>49712</xdr:rowOff>
    </xdr:to>
    <xdr:sp macro="" textlink="">
      <xdr:nvSpPr>
        <xdr:cNvPr id="299" name="フローチャート: 判断 298">
          <a:extLst>
            <a:ext uri="{FF2B5EF4-FFF2-40B4-BE49-F238E27FC236}">
              <a16:creationId xmlns:a16="http://schemas.microsoft.com/office/drawing/2014/main" id="{00000000-0008-0000-0E00-00002B010000}"/>
            </a:ext>
          </a:extLst>
        </xdr:cNvPr>
        <xdr:cNvSpPr/>
      </xdr:nvSpPr>
      <xdr:spPr>
        <a:xfrm>
          <a:off x="1079500" y="1400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E00-00002E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E00-000030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3629</xdr:rowOff>
    </xdr:from>
    <xdr:to>
      <xdr:col>24</xdr:col>
      <xdr:colOff>114300</xdr:colOff>
      <xdr:row>78</xdr:row>
      <xdr:rowOff>105229</xdr:rowOff>
    </xdr:to>
    <xdr:sp macro="" textlink="">
      <xdr:nvSpPr>
        <xdr:cNvPr id="305" name="楕円 304">
          <a:extLst>
            <a:ext uri="{FF2B5EF4-FFF2-40B4-BE49-F238E27FC236}">
              <a16:creationId xmlns:a16="http://schemas.microsoft.com/office/drawing/2014/main" id="{00000000-0008-0000-0E00-000031010000}"/>
            </a:ext>
          </a:extLst>
        </xdr:cNvPr>
        <xdr:cNvSpPr/>
      </xdr:nvSpPr>
      <xdr:spPr>
        <a:xfrm>
          <a:off x="4584700" y="1337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90006</xdr:rowOff>
    </xdr:from>
    <xdr:ext cx="405111" cy="259045"/>
    <xdr:sp macro="" textlink="">
      <xdr:nvSpPr>
        <xdr:cNvPr id="306" name="【公営住宅】&#10;有形固定資産減価償却率該当値テキスト">
          <a:extLst>
            <a:ext uri="{FF2B5EF4-FFF2-40B4-BE49-F238E27FC236}">
              <a16:creationId xmlns:a16="http://schemas.microsoft.com/office/drawing/2014/main" id="{00000000-0008-0000-0E00-000032010000}"/>
            </a:ext>
          </a:extLst>
        </xdr:cNvPr>
        <xdr:cNvSpPr txBox="1"/>
      </xdr:nvSpPr>
      <xdr:spPr>
        <a:xfrm>
          <a:off x="4673600" y="13291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103232</xdr:rowOff>
    </xdr:from>
    <xdr:to>
      <xdr:col>20</xdr:col>
      <xdr:colOff>38100</xdr:colOff>
      <xdr:row>78</xdr:row>
      <xdr:rowOff>33382</xdr:rowOff>
    </xdr:to>
    <xdr:sp macro="" textlink="">
      <xdr:nvSpPr>
        <xdr:cNvPr id="307" name="楕円 306">
          <a:extLst>
            <a:ext uri="{FF2B5EF4-FFF2-40B4-BE49-F238E27FC236}">
              <a16:creationId xmlns:a16="http://schemas.microsoft.com/office/drawing/2014/main" id="{00000000-0008-0000-0E00-000033010000}"/>
            </a:ext>
          </a:extLst>
        </xdr:cNvPr>
        <xdr:cNvSpPr/>
      </xdr:nvSpPr>
      <xdr:spPr>
        <a:xfrm>
          <a:off x="3746500" y="13304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77</xdr:row>
      <xdr:rowOff>154032</xdr:rowOff>
    </xdr:from>
    <xdr:to>
      <xdr:col>24</xdr:col>
      <xdr:colOff>63500</xdr:colOff>
      <xdr:row>78</xdr:row>
      <xdr:rowOff>54429</xdr:rowOff>
    </xdr:to>
    <xdr:cxnSp macro="">
      <xdr:nvCxnSpPr>
        <xdr:cNvPr id="308" name="直線コネクタ 307">
          <a:extLst>
            <a:ext uri="{FF2B5EF4-FFF2-40B4-BE49-F238E27FC236}">
              <a16:creationId xmlns:a16="http://schemas.microsoft.com/office/drawing/2014/main" id="{00000000-0008-0000-0E00-000034010000}"/>
            </a:ext>
          </a:extLst>
        </xdr:cNvPr>
        <xdr:cNvCxnSpPr/>
      </xdr:nvCxnSpPr>
      <xdr:spPr>
        <a:xfrm>
          <a:off x="3797300" y="13355682"/>
          <a:ext cx="8382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34652</xdr:rowOff>
    </xdr:from>
    <xdr:to>
      <xdr:col>15</xdr:col>
      <xdr:colOff>101600</xdr:colOff>
      <xdr:row>77</xdr:row>
      <xdr:rowOff>136252</xdr:rowOff>
    </xdr:to>
    <xdr:sp macro="" textlink="">
      <xdr:nvSpPr>
        <xdr:cNvPr id="309" name="楕円 308">
          <a:extLst>
            <a:ext uri="{FF2B5EF4-FFF2-40B4-BE49-F238E27FC236}">
              <a16:creationId xmlns:a16="http://schemas.microsoft.com/office/drawing/2014/main" id="{00000000-0008-0000-0E00-000035010000}"/>
            </a:ext>
          </a:extLst>
        </xdr:cNvPr>
        <xdr:cNvSpPr/>
      </xdr:nvSpPr>
      <xdr:spPr>
        <a:xfrm>
          <a:off x="2857500" y="1323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85452</xdr:rowOff>
    </xdr:from>
    <xdr:to>
      <xdr:col>19</xdr:col>
      <xdr:colOff>177800</xdr:colOff>
      <xdr:row>77</xdr:row>
      <xdr:rowOff>154032</xdr:rowOff>
    </xdr:to>
    <xdr:cxnSp macro="">
      <xdr:nvCxnSpPr>
        <xdr:cNvPr id="310" name="直線コネクタ 309">
          <a:extLst>
            <a:ext uri="{FF2B5EF4-FFF2-40B4-BE49-F238E27FC236}">
              <a16:creationId xmlns:a16="http://schemas.microsoft.com/office/drawing/2014/main" id="{00000000-0008-0000-0E00-000036010000}"/>
            </a:ext>
          </a:extLst>
        </xdr:cNvPr>
        <xdr:cNvCxnSpPr/>
      </xdr:nvCxnSpPr>
      <xdr:spPr>
        <a:xfrm>
          <a:off x="2908300" y="1328710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134257</xdr:rowOff>
    </xdr:from>
    <xdr:to>
      <xdr:col>10</xdr:col>
      <xdr:colOff>165100</xdr:colOff>
      <xdr:row>77</xdr:row>
      <xdr:rowOff>64407</xdr:rowOff>
    </xdr:to>
    <xdr:sp macro="" textlink="">
      <xdr:nvSpPr>
        <xdr:cNvPr id="311" name="楕円 310">
          <a:extLst>
            <a:ext uri="{FF2B5EF4-FFF2-40B4-BE49-F238E27FC236}">
              <a16:creationId xmlns:a16="http://schemas.microsoft.com/office/drawing/2014/main" id="{00000000-0008-0000-0E00-000037010000}"/>
            </a:ext>
          </a:extLst>
        </xdr:cNvPr>
        <xdr:cNvSpPr/>
      </xdr:nvSpPr>
      <xdr:spPr>
        <a:xfrm>
          <a:off x="1968500" y="13164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13607</xdr:rowOff>
    </xdr:from>
    <xdr:to>
      <xdr:col>15</xdr:col>
      <xdr:colOff>50800</xdr:colOff>
      <xdr:row>77</xdr:row>
      <xdr:rowOff>85452</xdr:rowOff>
    </xdr:to>
    <xdr:cxnSp macro="">
      <xdr:nvCxnSpPr>
        <xdr:cNvPr id="312" name="直線コネクタ 311">
          <a:extLst>
            <a:ext uri="{FF2B5EF4-FFF2-40B4-BE49-F238E27FC236}">
              <a16:creationId xmlns:a16="http://schemas.microsoft.com/office/drawing/2014/main" id="{00000000-0008-0000-0E00-000038010000}"/>
            </a:ext>
          </a:extLst>
        </xdr:cNvPr>
        <xdr:cNvCxnSpPr/>
      </xdr:nvCxnSpPr>
      <xdr:spPr>
        <a:xfrm>
          <a:off x="2019300" y="13215257"/>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47716</xdr:rowOff>
    </xdr:from>
    <xdr:to>
      <xdr:col>6</xdr:col>
      <xdr:colOff>38100</xdr:colOff>
      <xdr:row>77</xdr:row>
      <xdr:rowOff>149316</xdr:rowOff>
    </xdr:to>
    <xdr:sp macro="" textlink="">
      <xdr:nvSpPr>
        <xdr:cNvPr id="313" name="楕円 312">
          <a:extLst>
            <a:ext uri="{FF2B5EF4-FFF2-40B4-BE49-F238E27FC236}">
              <a16:creationId xmlns:a16="http://schemas.microsoft.com/office/drawing/2014/main" id="{00000000-0008-0000-0E00-000039010000}"/>
            </a:ext>
          </a:extLst>
        </xdr:cNvPr>
        <xdr:cNvSpPr/>
      </xdr:nvSpPr>
      <xdr:spPr>
        <a:xfrm>
          <a:off x="1079500" y="13249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13607</xdr:rowOff>
    </xdr:from>
    <xdr:to>
      <xdr:col>10</xdr:col>
      <xdr:colOff>114300</xdr:colOff>
      <xdr:row>77</xdr:row>
      <xdr:rowOff>98516</xdr:rowOff>
    </xdr:to>
    <xdr:cxnSp macro="">
      <xdr:nvCxnSpPr>
        <xdr:cNvPr id="314" name="直線コネクタ 313">
          <a:extLst>
            <a:ext uri="{FF2B5EF4-FFF2-40B4-BE49-F238E27FC236}">
              <a16:creationId xmlns:a16="http://schemas.microsoft.com/office/drawing/2014/main" id="{00000000-0008-0000-0E00-00003A010000}"/>
            </a:ext>
          </a:extLst>
        </xdr:cNvPr>
        <xdr:cNvCxnSpPr/>
      </xdr:nvCxnSpPr>
      <xdr:spPr>
        <a:xfrm flipV="1">
          <a:off x="1130300" y="13215257"/>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132278</xdr:rowOff>
    </xdr:from>
    <xdr:ext cx="405111" cy="259045"/>
    <xdr:sp macro="" textlink="">
      <xdr:nvSpPr>
        <xdr:cNvPr id="315" name="n_1aveValue【公営住宅】&#10;有形固定資産減価償却率">
          <a:extLst>
            <a:ext uri="{FF2B5EF4-FFF2-40B4-BE49-F238E27FC236}">
              <a16:creationId xmlns:a16="http://schemas.microsoft.com/office/drawing/2014/main" id="{00000000-0008-0000-0E00-00003B010000}"/>
            </a:ext>
          </a:extLst>
        </xdr:cNvPr>
        <xdr:cNvSpPr txBox="1"/>
      </xdr:nvSpPr>
      <xdr:spPr>
        <a:xfrm>
          <a:off x="3582044" y="1419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99621</xdr:rowOff>
    </xdr:from>
    <xdr:ext cx="405111" cy="259045"/>
    <xdr:sp macro="" textlink="">
      <xdr:nvSpPr>
        <xdr:cNvPr id="316" name="n_2aveValue【公営住宅】&#10;有形固定資産減価償却率">
          <a:extLst>
            <a:ext uri="{FF2B5EF4-FFF2-40B4-BE49-F238E27FC236}">
              <a16:creationId xmlns:a16="http://schemas.microsoft.com/office/drawing/2014/main" id="{00000000-0008-0000-0E00-00003C010000}"/>
            </a:ext>
          </a:extLst>
        </xdr:cNvPr>
        <xdr:cNvSpPr txBox="1"/>
      </xdr:nvSpPr>
      <xdr:spPr>
        <a:xfrm>
          <a:off x="2705744" y="1415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63698</xdr:rowOff>
    </xdr:from>
    <xdr:ext cx="405111" cy="259045"/>
    <xdr:sp macro="" textlink="">
      <xdr:nvSpPr>
        <xdr:cNvPr id="317" name="n_3aveValue【公営住宅】&#10;有形固定資産減価償却率">
          <a:extLst>
            <a:ext uri="{FF2B5EF4-FFF2-40B4-BE49-F238E27FC236}">
              <a16:creationId xmlns:a16="http://schemas.microsoft.com/office/drawing/2014/main" id="{00000000-0008-0000-0E00-00003D010000}"/>
            </a:ext>
          </a:extLst>
        </xdr:cNvPr>
        <xdr:cNvSpPr txBox="1"/>
      </xdr:nvSpPr>
      <xdr:spPr>
        <a:xfrm>
          <a:off x="1816744" y="14122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40839</xdr:rowOff>
    </xdr:from>
    <xdr:ext cx="405111" cy="259045"/>
    <xdr:sp macro="" textlink="">
      <xdr:nvSpPr>
        <xdr:cNvPr id="318" name="n_4aveValue【公営住宅】&#10;有形固定資産減価償却率">
          <a:extLst>
            <a:ext uri="{FF2B5EF4-FFF2-40B4-BE49-F238E27FC236}">
              <a16:creationId xmlns:a16="http://schemas.microsoft.com/office/drawing/2014/main" id="{00000000-0008-0000-0E00-00003E010000}"/>
            </a:ext>
          </a:extLst>
        </xdr:cNvPr>
        <xdr:cNvSpPr txBox="1"/>
      </xdr:nvSpPr>
      <xdr:spPr>
        <a:xfrm>
          <a:off x="927744" y="1409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49909</xdr:rowOff>
    </xdr:from>
    <xdr:ext cx="405111" cy="259045"/>
    <xdr:sp macro="" textlink="">
      <xdr:nvSpPr>
        <xdr:cNvPr id="319" name="n_1mainValue【公営住宅】&#10;有形固定資産減価償却率">
          <a:extLst>
            <a:ext uri="{FF2B5EF4-FFF2-40B4-BE49-F238E27FC236}">
              <a16:creationId xmlns:a16="http://schemas.microsoft.com/office/drawing/2014/main" id="{00000000-0008-0000-0E00-00003F010000}"/>
            </a:ext>
          </a:extLst>
        </xdr:cNvPr>
        <xdr:cNvSpPr txBox="1"/>
      </xdr:nvSpPr>
      <xdr:spPr>
        <a:xfrm>
          <a:off x="3582044" y="13080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75</xdr:row>
      <xdr:rowOff>152779</xdr:rowOff>
    </xdr:from>
    <xdr:ext cx="405111" cy="259045"/>
    <xdr:sp macro="" textlink="">
      <xdr:nvSpPr>
        <xdr:cNvPr id="320" name="n_2mainValue【公営住宅】&#10;有形固定資産減価償却率">
          <a:extLst>
            <a:ext uri="{FF2B5EF4-FFF2-40B4-BE49-F238E27FC236}">
              <a16:creationId xmlns:a16="http://schemas.microsoft.com/office/drawing/2014/main" id="{00000000-0008-0000-0E00-000040010000}"/>
            </a:ext>
          </a:extLst>
        </xdr:cNvPr>
        <xdr:cNvSpPr txBox="1"/>
      </xdr:nvSpPr>
      <xdr:spPr>
        <a:xfrm>
          <a:off x="2705744" y="13011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75</xdr:row>
      <xdr:rowOff>80934</xdr:rowOff>
    </xdr:from>
    <xdr:ext cx="405111" cy="259045"/>
    <xdr:sp macro="" textlink="">
      <xdr:nvSpPr>
        <xdr:cNvPr id="321" name="n_3mainValue【公営住宅】&#10;有形固定資産減価償却率">
          <a:extLst>
            <a:ext uri="{FF2B5EF4-FFF2-40B4-BE49-F238E27FC236}">
              <a16:creationId xmlns:a16="http://schemas.microsoft.com/office/drawing/2014/main" id="{00000000-0008-0000-0E00-000041010000}"/>
            </a:ext>
          </a:extLst>
        </xdr:cNvPr>
        <xdr:cNvSpPr txBox="1"/>
      </xdr:nvSpPr>
      <xdr:spPr>
        <a:xfrm>
          <a:off x="1816744" y="12939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75</xdr:row>
      <xdr:rowOff>165843</xdr:rowOff>
    </xdr:from>
    <xdr:ext cx="405111" cy="259045"/>
    <xdr:sp macro="" textlink="">
      <xdr:nvSpPr>
        <xdr:cNvPr id="322" name="n_4mainValue【公営住宅】&#10;有形固定資産減価償却率">
          <a:extLst>
            <a:ext uri="{FF2B5EF4-FFF2-40B4-BE49-F238E27FC236}">
              <a16:creationId xmlns:a16="http://schemas.microsoft.com/office/drawing/2014/main" id="{00000000-0008-0000-0E00-000042010000}"/>
            </a:ext>
          </a:extLst>
        </xdr:cNvPr>
        <xdr:cNvSpPr txBox="1"/>
      </xdr:nvSpPr>
      <xdr:spPr>
        <a:xfrm>
          <a:off x="927744" y="13024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00000000-0008-0000-0E00-000049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00000000-0008-0000-0E00-00004A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00000000-0008-0000-0E00-00004B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a:extLst>
            <a:ext uri="{FF2B5EF4-FFF2-40B4-BE49-F238E27FC236}">
              <a16:creationId xmlns:a16="http://schemas.microsoft.com/office/drawing/2014/main" id="{00000000-0008-0000-0E00-00004D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a:extLst>
            <a:ext uri="{FF2B5EF4-FFF2-40B4-BE49-F238E27FC236}">
              <a16:creationId xmlns:a16="http://schemas.microsoft.com/office/drawing/2014/main" id="{00000000-0008-0000-0E00-00004F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a:extLst>
            <a:ext uri="{FF2B5EF4-FFF2-40B4-BE49-F238E27FC236}">
              <a16:creationId xmlns:a16="http://schemas.microsoft.com/office/drawing/2014/main" id="{00000000-0008-0000-0E00-000050010000}"/>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a:extLst>
            <a:ext uri="{FF2B5EF4-FFF2-40B4-BE49-F238E27FC236}">
              <a16:creationId xmlns:a16="http://schemas.microsoft.com/office/drawing/2014/main" id="{00000000-0008-0000-0E00-000051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a:extLst>
            <a:ext uri="{FF2B5EF4-FFF2-40B4-BE49-F238E27FC236}">
              <a16:creationId xmlns:a16="http://schemas.microsoft.com/office/drawing/2014/main" id="{00000000-0008-0000-0E00-00005201000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a:extLst>
            <a:ext uri="{FF2B5EF4-FFF2-40B4-BE49-F238E27FC236}">
              <a16:creationId xmlns:a16="http://schemas.microsoft.com/office/drawing/2014/main" id="{00000000-0008-0000-0E00-000053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a:extLst>
            <a:ext uri="{FF2B5EF4-FFF2-40B4-BE49-F238E27FC236}">
              <a16:creationId xmlns:a16="http://schemas.microsoft.com/office/drawing/2014/main" id="{00000000-0008-0000-0E00-000054010000}"/>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000000-0008-0000-0E00-000055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000000-0008-0000-0E00-000056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公営住宅】&#10;一人当たり面積グラフ枠">
          <a:extLst>
            <a:ext uri="{FF2B5EF4-FFF2-40B4-BE49-F238E27FC236}">
              <a16:creationId xmlns:a16="http://schemas.microsoft.com/office/drawing/2014/main" id="{00000000-0008-0000-0E00-000057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123597</xdr:rowOff>
    </xdr:from>
    <xdr:to>
      <xdr:col>54</xdr:col>
      <xdr:colOff>189865</xdr:colOff>
      <xdr:row>86</xdr:row>
      <xdr:rowOff>33528</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flipV="1">
          <a:off x="10476865" y="13325247"/>
          <a:ext cx="0" cy="1452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37355</xdr:rowOff>
    </xdr:from>
    <xdr:ext cx="469744" cy="259045"/>
    <xdr:sp macro="" textlink="">
      <xdr:nvSpPr>
        <xdr:cNvPr id="345" name="【公営住宅】&#10;一人当たり面積最小値テキスト">
          <a:extLst>
            <a:ext uri="{FF2B5EF4-FFF2-40B4-BE49-F238E27FC236}">
              <a16:creationId xmlns:a16="http://schemas.microsoft.com/office/drawing/2014/main" id="{00000000-0008-0000-0E00-000059010000}"/>
            </a:ext>
          </a:extLst>
        </xdr:cNvPr>
        <xdr:cNvSpPr txBox="1"/>
      </xdr:nvSpPr>
      <xdr:spPr>
        <a:xfrm>
          <a:off x="10515600" y="1478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33528</xdr:rowOff>
    </xdr:from>
    <xdr:to>
      <xdr:col>55</xdr:col>
      <xdr:colOff>88900</xdr:colOff>
      <xdr:row>86</xdr:row>
      <xdr:rowOff>33528</xdr:rowOff>
    </xdr:to>
    <xdr:cxnSp macro="">
      <xdr:nvCxnSpPr>
        <xdr:cNvPr id="346" name="直線コネクタ 345">
          <a:extLst>
            <a:ext uri="{FF2B5EF4-FFF2-40B4-BE49-F238E27FC236}">
              <a16:creationId xmlns:a16="http://schemas.microsoft.com/office/drawing/2014/main" id="{00000000-0008-0000-0E00-00005A010000}"/>
            </a:ext>
          </a:extLst>
        </xdr:cNvPr>
        <xdr:cNvCxnSpPr/>
      </xdr:nvCxnSpPr>
      <xdr:spPr>
        <a:xfrm>
          <a:off x="10388600" y="1477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70274</xdr:rowOff>
    </xdr:from>
    <xdr:ext cx="469744" cy="259045"/>
    <xdr:sp macro="" textlink="">
      <xdr:nvSpPr>
        <xdr:cNvPr id="347" name="【公営住宅】&#10;一人当たり面積最大値テキスト">
          <a:extLst>
            <a:ext uri="{FF2B5EF4-FFF2-40B4-BE49-F238E27FC236}">
              <a16:creationId xmlns:a16="http://schemas.microsoft.com/office/drawing/2014/main" id="{00000000-0008-0000-0E00-00005B010000}"/>
            </a:ext>
          </a:extLst>
        </xdr:cNvPr>
        <xdr:cNvSpPr txBox="1"/>
      </xdr:nvSpPr>
      <xdr:spPr>
        <a:xfrm>
          <a:off x="10515600" y="13100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123597</xdr:rowOff>
    </xdr:from>
    <xdr:to>
      <xdr:col>55</xdr:col>
      <xdr:colOff>88900</xdr:colOff>
      <xdr:row>77</xdr:row>
      <xdr:rowOff>123597</xdr:rowOff>
    </xdr:to>
    <xdr:cxnSp macro="">
      <xdr:nvCxnSpPr>
        <xdr:cNvPr id="348" name="直線コネクタ 347">
          <a:extLst>
            <a:ext uri="{FF2B5EF4-FFF2-40B4-BE49-F238E27FC236}">
              <a16:creationId xmlns:a16="http://schemas.microsoft.com/office/drawing/2014/main" id="{00000000-0008-0000-0E00-00005C010000}"/>
            </a:ext>
          </a:extLst>
        </xdr:cNvPr>
        <xdr:cNvCxnSpPr/>
      </xdr:nvCxnSpPr>
      <xdr:spPr>
        <a:xfrm>
          <a:off x="10388600" y="13325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85158</xdr:rowOff>
    </xdr:from>
    <xdr:ext cx="469744" cy="259045"/>
    <xdr:sp macro="" textlink="">
      <xdr:nvSpPr>
        <xdr:cNvPr id="349" name="【公営住宅】&#10;一人当たり面積平均値テキスト">
          <a:extLst>
            <a:ext uri="{FF2B5EF4-FFF2-40B4-BE49-F238E27FC236}">
              <a16:creationId xmlns:a16="http://schemas.microsoft.com/office/drawing/2014/main" id="{00000000-0008-0000-0E00-00005D010000}"/>
            </a:ext>
          </a:extLst>
        </xdr:cNvPr>
        <xdr:cNvSpPr txBox="1"/>
      </xdr:nvSpPr>
      <xdr:spPr>
        <a:xfrm>
          <a:off x="10515600" y="139726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62281</xdr:rowOff>
    </xdr:from>
    <xdr:to>
      <xdr:col>55</xdr:col>
      <xdr:colOff>50800</xdr:colOff>
      <xdr:row>82</xdr:row>
      <xdr:rowOff>163881</xdr:rowOff>
    </xdr:to>
    <xdr:sp macro="" textlink="">
      <xdr:nvSpPr>
        <xdr:cNvPr id="350" name="フローチャート: 判断 349">
          <a:extLst>
            <a:ext uri="{FF2B5EF4-FFF2-40B4-BE49-F238E27FC236}">
              <a16:creationId xmlns:a16="http://schemas.microsoft.com/office/drawing/2014/main" id="{00000000-0008-0000-0E00-00005E010000}"/>
            </a:ext>
          </a:extLst>
        </xdr:cNvPr>
        <xdr:cNvSpPr/>
      </xdr:nvSpPr>
      <xdr:spPr>
        <a:xfrm>
          <a:off x="10426700" y="14121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54966</xdr:rowOff>
    </xdr:from>
    <xdr:to>
      <xdr:col>50</xdr:col>
      <xdr:colOff>165100</xdr:colOff>
      <xdr:row>82</xdr:row>
      <xdr:rowOff>156566</xdr:rowOff>
    </xdr:to>
    <xdr:sp macro="" textlink="">
      <xdr:nvSpPr>
        <xdr:cNvPr id="351" name="フローチャート: 判断 350">
          <a:extLst>
            <a:ext uri="{FF2B5EF4-FFF2-40B4-BE49-F238E27FC236}">
              <a16:creationId xmlns:a16="http://schemas.microsoft.com/office/drawing/2014/main" id="{00000000-0008-0000-0E00-00005F010000}"/>
            </a:ext>
          </a:extLst>
        </xdr:cNvPr>
        <xdr:cNvSpPr/>
      </xdr:nvSpPr>
      <xdr:spPr>
        <a:xfrm>
          <a:off x="9588500" y="1411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51308</xdr:rowOff>
    </xdr:from>
    <xdr:to>
      <xdr:col>46</xdr:col>
      <xdr:colOff>38100</xdr:colOff>
      <xdr:row>82</xdr:row>
      <xdr:rowOff>152908</xdr:rowOff>
    </xdr:to>
    <xdr:sp macro="" textlink="">
      <xdr:nvSpPr>
        <xdr:cNvPr id="352" name="フローチャート: 判断 351">
          <a:extLst>
            <a:ext uri="{FF2B5EF4-FFF2-40B4-BE49-F238E27FC236}">
              <a16:creationId xmlns:a16="http://schemas.microsoft.com/office/drawing/2014/main" id="{00000000-0008-0000-0E00-000060010000}"/>
            </a:ext>
          </a:extLst>
        </xdr:cNvPr>
        <xdr:cNvSpPr/>
      </xdr:nvSpPr>
      <xdr:spPr>
        <a:xfrm>
          <a:off x="8699500" y="1411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38506</xdr:rowOff>
    </xdr:from>
    <xdr:to>
      <xdr:col>41</xdr:col>
      <xdr:colOff>101600</xdr:colOff>
      <xdr:row>82</xdr:row>
      <xdr:rowOff>140106</xdr:rowOff>
    </xdr:to>
    <xdr:sp macro="" textlink="">
      <xdr:nvSpPr>
        <xdr:cNvPr id="353" name="フローチャート: 判断 352">
          <a:extLst>
            <a:ext uri="{FF2B5EF4-FFF2-40B4-BE49-F238E27FC236}">
              <a16:creationId xmlns:a16="http://schemas.microsoft.com/office/drawing/2014/main" id="{00000000-0008-0000-0E00-000061010000}"/>
            </a:ext>
          </a:extLst>
        </xdr:cNvPr>
        <xdr:cNvSpPr/>
      </xdr:nvSpPr>
      <xdr:spPr>
        <a:xfrm>
          <a:off x="7810500" y="14097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31192</xdr:rowOff>
    </xdr:from>
    <xdr:to>
      <xdr:col>36</xdr:col>
      <xdr:colOff>165100</xdr:colOff>
      <xdr:row>82</xdr:row>
      <xdr:rowOff>132792</xdr:rowOff>
    </xdr:to>
    <xdr:sp macro="" textlink="">
      <xdr:nvSpPr>
        <xdr:cNvPr id="354" name="フローチャート: 判断 353">
          <a:extLst>
            <a:ext uri="{FF2B5EF4-FFF2-40B4-BE49-F238E27FC236}">
              <a16:creationId xmlns:a16="http://schemas.microsoft.com/office/drawing/2014/main" id="{00000000-0008-0000-0E00-000062010000}"/>
            </a:ext>
          </a:extLst>
        </xdr:cNvPr>
        <xdr:cNvSpPr/>
      </xdr:nvSpPr>
      <xdr:spPr>
        <a:xfrm>
          <a:off x="6921500" y="14090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E00-000063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E00-000064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E00-000065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E00-000066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E00-000067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27076</xdr:rowOff>
    </xdr:from>
    <xdr:to>
      <xdr:col>55</xdr:col>
      <xdr:colOff>50800</xdr:colOff>
      <xdr:row>85</xdr:row>
      <xdr:rowOff>128676</xdr:rowOff>
    </xdr:to>
    <xdr:sp macro="" textlink="">
      <xdr:nvSpPr>
        <xdr:cNvPr id="360" name="楕円 359">
          <a:extLst>
            <a:ext uri="{FF2B5EF4-FFF2-40B4-BE49-F238E27FC236}">
              <a16:creationId xmlns:a16="http://schemas.microsoft.com/office/drawing/2014/main" id="{00000000-0008-0000-0E00-000068010000}"/>
            </a:ext>
          </a:extLst>
        </xdr:cNvPr>
        <xdr:cNvSpPr/>
      </xdr:nvSpPr>
      <xdr:spPr>
        <a:xfrm>
          <a:off x="10426700" y="1460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5503</xdr:rowOff>
    </xdr:from>
    <xdr:ext cx="469744" cy="259045"/>
    <xdr:sp macro="" textlink="">
      <xdr:nvSpPr>
        <xdr:cNvPr id="361" name="【公営住宅】&#10;一人当たり面積該当値テキスト">
          <a:extLst>
            <a:ext uri="{FF2B5EF4-FFF2-40B4-BE49-F238E27FC236}">
              <a16:creationId xmlns:a16="http://schemas.microsoft.com/office/drawing/2014/main" id="{00000000-0008-0000-0E00-000069010000}"/>
            </a:ext>
          </a:extLst>
        </xdr:cNvPr>
        <xdr:cNvSpPr txBox="1"/>
      </xdr:nvSpPr>
      <xdr:spPr>
        <a:xfrm>
          <a:off x="10515600" y="14578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27076</xdr:rowOff>
    </xdr:from>
    <xdr:to>
      <xdr:col>50</xdr:col>
      <xdr:colOff>165100</xdr:colOff>
      <xdr:row>85</xdr:row>
      <xdr:rowOff>128676</xdr:rowOff>
    </xdr:to>
    <xdr:sp macro="" textlink="">
      <xdr:nvSpPr>
        <xdr:cNvPr id="362" name="楕円 361">
          <a:extLst>
            <a:ext uri="{FF2B5EF4-FFF2-40B4-BE49-F238E27FC236}">
              <a16:creationId xmlns:a16="http://schemas.microsoft.com/office/drawing/2014/main" id="{00000000-0008-0000-0E00-00006A010000}"/>
            </a:ext>
          </a:extLst>
        </xdr:cNvPr>
        <xdr:cNvSpPr/>
      </xdr:nvSpPr>
      <xdr:spPr>
        <a:xfrm>
          <a:off x="9588500" y="1460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77876</xdr:rowOff>
    </xdr:from>
    <xdr:to>
      <xdr:col>55</xdr:col>
      <xdr:colOff>0</xdr:colOff>
      <xdr:row>85</xdr:row>
      <xdr:rowOff>77876</xdr:rowOff>
    </xdr:to>
    <xdr:cxnSp macro="">
      <xdr:nvCxnSpPr>
        <xdr:cNvPr id="363" name="直線コネクタ 362">
          <a:extLst>
            <a:ext uri="{FF2B5EF4-FFF2-40B4-BE49-F238E27FC236}">
              <a16:creationId xmlns:a16="http://schemas.microsoft.com/office/drawing/2014/main" id="{00000000-0008-0000-0E00-00006B010000}"/>
            </a:ext>
          </a:extLst>
        </xdr:cNvPr>
        <xdr:cNvCxnSpPr/>
      </xdr:nvCxnSpPr>
      <xdr:spPr>
        <a:xfrm>
          <a:off x="9639300" y="1465112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27076</xdr:rowOff>
    </xdr:from>
    <xdr:to>
      <xdr:col>46</xdr:col>
      <xdr:colOff>38100</xdr:colOff>
      <xdr:row>85</xdr:row>
      <xdr:rowOff>128676</xdr:rowOff>
    </xdr:to>
    <xdr:sp macro="" textlink="">
      <xdr:nvSpPr>
        <xdr:cNvPr id="364" name="楕円 363">
          <a:extLst>
            <a:ext uri="{FF2B5EF4-FFF2-40B4-BE49-F238E27FC236}">
              <a16:creationId xmlns:a16="http://schemas.microsoft.com/office/drawing/2014/main" id="{00000000-0008-0000-0E00-00006C010000}"/>
            </a:ext>
          </a:extLst>
        </xdr:cNvPr>
        <xdr:cNvSpPr/>
      </xdr:nvSpPr>
      <xdr:spPr>
        <a:xfrm>
          <a:off x="8699500" y="1460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77876</xdr:rowOff>
    </xdr:from>
    <xdr:to>
      <xdr:col>50</xdr:col>
      <xdr:colOff>114300</xdr:colOff>
      <xdr:row>85</xdr:row>
      <xdr:rowOff>77876</xdr:rowOff>
    </xdr:to>
    <xdr:cxnSp macro="">
      <xdr:nvCxnSpPr>
        <xdr:cNvPr id="365" name="直線コネクタ 364">
          <a:extLst>
            <a:ext uri="{FF2B5EF4-FFF2-40B4-BE49-F238E27FC236}">
              <a16:creationId xmlns:a16="http://schemas.microsoft.com/office/drawing/2014/main" id="{00000000-0008-0000-0E00-00006D010000}"/>
            </a:ext>
          </a:extLst>
        </xdr:cNvPr>
        <xdr:cNvCxnSpPr/>
      </xdr:nvCxnSpPr>
      <xdr:spPr>
        <a:xfrm>
          <a:off x="8750300" y="146511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27076</xdr:rowOff>
    </xdr:from>
    <xdr:to>
      <xdr:col>41</xdr:col>
      <xdr:colOff>101600</xdr:colOff>
      <xdr:row>85</xdr:row>
      <xdr:rowOff>128676</xdr:rowOff>
    </xdr:to>
    <xdr:sp macro="" textlink="">
      <xdr:nvSpPr>
        <xdr:cNvPr id="366" name="楕円 365">
          <a:extLst>
            <a:ext uri="{FF2B5EF4-FFF2-40B4-BE49-F238E27FC236}">
              <a16:creationId xmlns:a16="http://schemas.microsoft.com/office/drawing/2014/main" id="{00000000-0008-0000-0E00-00006E010000}"/>
            </a:ext>
          </a:extLst>
        </xdr:cNvPr>
        <xdr:cNvSpPr/>
      </xdr:nvSpPr>
      <xdr:spPr>
        <a:xfrm>
          <a:off x="7810500" y="1460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77876</xdr:rowOff>
    </xdr:from>
    <xdr:to>
      <xdr:col>45</xdr:col>
      <xdr:colOff>177800</xdr:colOff>
      <xdr:row>85</xdr:row>
      <xdr:rowOff>77876</xdr:rowOff>
    </xdr:to>
    <xdr:cxnSp macro="">
      <xdr:nvCxnSpPr>
        <xdr:cNvPr id="367" name="直線コネクタ 366">
          <a:extLst>
            <a:ext uri="{FF2B5EF4-FFF2-40B4-BE49-F238E27FC236}">
              <a16:creationId xmlns:a16="http://schemas.microsoft.com/office/drawing/2014/main" id="{00000000-0008-0000-0E00-00006F010000}"/>
            </a:ext>
          </a:extLst>
        </xdr:cNvPr>
        <xdr:cNvCxnSpPr/>
      </xdr:nvCxnSpPr>
      <xdr:spPr>
        <a:xfrm>
          <a:off x="7861300" y="146511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37134</xdr:rowOff>
    </xdr:from>
    <xdr:to>
      <xdr:col>36</xdr:col>
      <xdr:colOff>165100</xdr:colOff>
      <xdr:row>85</xdr:row>
      <xdr:rowOff>138734</xdr:rowOff>
    </xdr:to>
    <xdr:sp macro="" textlink="">
      <xdr:nvSpPr>
        <xdr:cNvPr id="368" name="楕円 367">
          <a:extLst>
            <a:ext uri="{FF2B5EF4-FFF2-40B4-BE49-F238E27FC236}">
              <a16:creationId xmlns:a16="http://schemas.microsoft.com/office/drawing/2014/main" id="{00000000-0008-0000-0E00-000070010000}"/>
            </a:ext>
          </a:extLst>
        </xdr:cNvPr>
        <xdr:cNvSpPr/>
      </xdr:nvSpPr>
      <xdr:spPr>
        <a:xfrm>
          <a:off x="6921500" y="1461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77876</xdr:rowOff>
    </xdr:from>
    <xdr:to>
      <xdr:col>41</xdr:col>
      <xdr:colOff>50800</xdr:colOff>
      <xdr:row>85</xdr:row>
      <xdr:rowOff>87934</xdr:rowOff>
    </xdr:to>
    <xdr:cxnSp macro="">
      <xdr:nvCxnSpPr>
        <xdr:cNvPr id="369" name="直線コネクタ 368">
          <a:extLst>
            <a:ext uri="{FF2B5EF4-FFF2-40B4-BE49-F238E27FC236}">
              <a16:creationId xmlns:a16="http://schemas.microsoft.com/office/drawing/2014/main" id="{00000000-0008-0000-0E00-000071010000}"/>
            </a:ext>
          </a:extLst>
        </xdr:cNvPr>
        <xdr:cNvCxnSpPr/>
      </xdr:nvCxnSpPr>
      <xdr:spPr>
        <a:xfrm flipV="1">
          <a:off x="6972300" y="14651126"/>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1643</xdr:rowOff>
    </xdr:from>
    <xdr:ext cx="469744" cy="259045"/>
    <xdr:sp macro="" textlink="">
      <xdr:nvSpPr>
        <xdr:cNvPr id="370" name="n_1aveValue【公営住宅】&#10;一人当たり面積">
          <a:extLst>
            <a:ext uri="{FF2B5EF4-FFF2-40B4-BE49-F238E27FC236}">
              <a16:creationId xmlns:a16="http://schemas.microsoft.com/office/drawing/2014/main" id="{00000000-0008-0000-0E00-000072010000}"/>
            </a:ext>
          </a:extLst>
        </xdr:cNvPr>
        <xdr:cNvSpPr txBox="1"/>
      </xdr:nvSpPr>
      <xdr:spPr>
        <a:xfrm>
          <a:off x="9391727" y="13889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169435</xdr:rowOff>
    </xdr:from>
    <xdr:ext cx="469744" cy="259045"/>
    <xdr:sp macro="" textlink="">
      <xdr:nvSpPr>
        <xdr:cNvPr id="371" name="n_2aveValue【公営住宅】&#10;一人当たり面積">
          <a:extLst>
            <a:ext uri="{FF2B5EF4-FFF2-40B4-BE49-F238E27FC236}">
              <a16:creationId xmlns:a16="http://schemas.microsoft.com/office/drawing/2014/main" id="{00000000-0008-0000-0E00-000073010000}"/>
            </a:ext>
          </a:extLst>
        </xdr:cNvPr>
        <xdr:cNvSpPr txBox="1"/>
      </xdr:nvSpPr>
      <xdr:spPr>
        <a:xfrm>
          <a:off x="8515427" y="13885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156633</xdr:rowOff>
    </xdr:from>
    <xdr:ext cx="469744" cy="259045"/>
    <xdr:sp macro="" textlink="">
      <xdr:nvSpPr>
        <xdr:cNvPr id="372" name="n_3aveValue【公営住宅】&#10;一人当たり面積">
          <a:extLst>
            <a:ext uri="{FF2B5EF4-FFF2-40B4-BE49-F238E27FC236}">
              <a16:creationId xmlns:a16="http://schemas.microsoft.com/office/drawing/2014/main" id="{00000000-0008-0000-0E00-000074010000}"/>
            </a:ext>
          </a:extLst>
        </xdr:cNvPr>
        <xdr:cNvSpPr txBox="1"/>
      </xdr:nvSpPr>
      <xdr:spPr>
        <a:xfrm>
          <a:off x="7626427" y="13872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149319</xdr:rowOff>
    </xdr:from>
    <xdr:ext cx="469744" cy="259045"/>
    <xdr:sp macro="" textlink="">
      <xdr:nvSpPr>
        <xdr:cNvPr id="373" name="n_4aveValue【公営住宅】&#10;一人当たり面積">
          <a:extLst>
            <a:ext uri="{FF2B5EF4-FFF2-40B4-BE49-F238E27FC236}">
              <a16:creationId xmlns:a16="http://schemas.microsoft.com/office/drawing/2014/main" id="{00000000-0008-0000-0E00-000075010000}"/>
            </a:ext>
          </a:extLst>
        </xdr:cNvPr>
        <xdr:cNvSpPr txBox="1"/>
      </xdr:nvSpPr>
      <xdr:spPr>
        <a:xfrm>
          <a:off x="6737427" y="13865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119803</xdr:rowOff>
    </xdr:from>
    <xdr:ext cx="469744" cy="259045"/>
    <xdr:sp macro="" textlink="">
      <xdr:nvSpPr>
        <xdr:cNvPr id="374" name="n_1mainValue【公営住宅】&#10;一人当たり面積">
          <a:extLst>
            <a:ext uri="{FF2B5EF4-FFF2-40B4-BE49-F238E27FC236}">
              <a16:creationId xmlns:a16="http://schemas.microsoft.com/office/drawing/2014/main" id="{00000000-0008-0000-0E00-000076010000}"/>
            </a:ext>
          </a:extLst>
        </xdr:cNvPr>
        <xdr:cNvSpPr txBox="1"/>
      </xdr:nvSpPr>
      <xdr:spPr>
        <a:xfrm>
          <a:off x="9391727" y="14693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119803</xdr:rowOff>
    </xdr:from>
    <xdr:ext cx="469744" cy="259045"/>
    <xdr:sp macro="" textlink="">
      <xdr:nvSpPr>
        <xdr:cNvPr id="375" name="n_2mainValue【公営住宅】&#10;一人当たり面積">
          <a:extLst>
            <a:ext uri="{FF2B5EF4-FFF2-40B4-BE49-F238E27FC236}">
              <a16:creationId xmlns:a16="http://schemas.microsoft.com/office/drawing/2014/main" id="{00000000-0008-0000-0E00-000077010000}"/>
            </a:ext>
          </a:extLst>
        </xdr:cNvPr>
        <xdr:cNvSpPr txBox="1"/>
      </xdr:nvSpPr>
      <xdr:spPr>
        <a:xfrm>
          <a:off x="8515427" y="14693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119803</xdr:rowOff>
    </xdr:from>
    <xdr:ext cx="469744" cy="259045"/>
    <xdr:sp macro="" textlink="">
      <xdr:nvSpPr>
        <xdr:cNvPr id="376" name="n_3mainValue【公営住宅】&#10;一人当たり面積">
          <a:extLst>
            <a:ext uri="{FF2B5EF4-FFF2-40B4-BE49-F238E27FC236}">
              <a16:creationId xmlns:a16="http://schemas.microsoft.com/office/drawing/2014/main" id="{00000000-0008-0000-0E00-000078010000}"/>
            </a:ext>
          </a:extLst>
        </xdr:cNvPr>
        <xdr:cNvSpPr txBox="1"/>
      </xdr:nvSpPr>
      <xdr:spPr>
        <a:xfrm>
          <a:off x="7626427" y="14693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129861</xdr:rowOff>
    </xdr:from>
    <xdr:ext cx="469744" cy="259045"/>
    <xdr:sp macro="" textlink="">
      <xdr:nvSpPr>
        <xdr:cNvPr id="377" name="n_4mainValue【公営住宅】&#10;一人当たり面積">
          <a:extLst>
            <a:ext uri="{FF2B5EF4-FFF2-40B4-BE49-F238E27FC236}">
              <a16:creationId xmlns:a16="http://schemas.microsoft.com/office/drawing/2014/main" id="{00000000-0008-0000-0E00-000079010000}"/>
            </a:ext>
          </a:extLst>
        </xdr:cNvPr>
        <xdr:cNvSpPr txBox="1"/>
      </xdr:nvSpPr>
      <xdr:spPr>
        <a:xfrm>
          <a:off x="6737427" y="14703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00000000-0008-0000-0E00-000091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a:extLst>
            <a:ext uri="{FF2B5EF4-FFF2-40B4-BE49-F238E27FC236}">
              <a16:creationId xmlns:a16="http://schemas.microsoft.com/office/drawing/2014/main" id="{00000000-0008-0000-0E00-000092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a:extLst>
            <a:ext uri="{FF2B5EF4-FFF2-40B4-BE49-F238E27FC236}">
              <a16:creationId xmlns:a16="http://schemas.microsoft.com/office/drawing/2014/main" id="{00000000-0008-0000-0E00-000093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a:extLst>
            <a:ext uri="{FF2B5EF4-FFF2-40B4-BE49-F238E27FC236}">
              <a16:creationId xmlns:a16="http://schemas.microsoft.com/office/drawing/2014/main" id="{00000000-0008-0000-0E00-000094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5" name="直線コネクタ 404">
          <a:extLst>
            <a:ext uri="{FF2B5EF4-FFF2-40B4-BE49-F238E27FC236}">
              <a16:creationId xmlns:a16="http://schemas.microsoft.com/office/drawing/2014/main" id="{00000000-0008-0000-0E00-000095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6" name="テキスト ボックス 405">
          <a:extLst>
            <a:ext uri="{FF2B5EF4-FFF2-40B4-BE49-F238E27FC236}">
              <a16:creationId xmlns:a16="http://schemas.microsoft.com/office/drawing/2014/main" id="{00000000-0008-0000-0E00-000096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7" name="直線コネクタ 406">
          <a:extLst>
            <a:ext uri="{FF2B5EF4-FFF2-40B4-BE49-F238E27FC236}">
              <a16:creationId xmlns:a16="http://schemas.microsoft.com/office/drawing/2014/main" id="{00000000-0008-0000-0E00-000097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8" name="テキスト ボックス 407">
          <a:extLst>
            <a:ext uri="{FF2B5EF4-FFF2-40B4-BE49-F238E27FC236}">
              <a16:creationId xmlns:a16="http://schemas.microsoft.com/office/drawing/2014/main" id="{00000000-0008-0000-0E00-000098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9" name="直線コネクタ 408">
          <a:extLst>
            <a:ext uri="{FF2B5EF4-FFF2-40B4-BE49-F238E27FC236}">
              <a16:creationId xmlns:a16="http://schemas.microsoft.com/office/drawing/2014/main" id="{00000000-0008-0000-0E00-000099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0" name="テキスト ボックス 409">
          <a:extLst>
            <a:ext uri="{FF2B5EF4-FFF2-40B4-BE49-F238E27FC236}">
              <a16:creationId xmlns:a16="http://schemas.microsoft.com/office/drawing/2014/main" id="{00000000-0008-0000-0E00-00009A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1" name="直線コネクタ 410">
          <a:extLst>
            <a:ext uri="{FF2B5EF4-FFF2-40B4-BE49-F238E27FC236}">
              <a16:creationId xmlns:a16="http://schemas.microsoft.com/office/drawing/2014/main" id="{00000000-0008-0000-0E00-00009B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2" name="テキスト ボックス 411">
          <a:extLst>
            <a:ext uri="{FF2B5EF4-FFF2-40B4-BE49-F238E27FC236}">
              <a16:creationId xmlns:a16="http://schemas.microsoft.com/office/drawing/2014/main" id="{00000000-0008-0000-0E00-00009C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3" name="直線コネクタ 412">
          <a:extLst>
            <a:ext uri="{FF2B5EF4-FFF2-40B4-BE49-F238E27FC236}">
              <a16:creationId xmlns:a16="http://schemas.microsoft.com/office/drawing/2014/main" id="{00000000-0008-0000-0E00-00009D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4" name="テキスト ボックス 413">
          <a:extLst>
            <a:ext uri="{FF2B5EF4-FFF2-40B4-BE49-F238E27FC236}">
              <a16:creationId xmlns:a16="http://schemas.microsoft.com/office/drawing/2014/main" id="{00000000-0008-0000-0E00-00009E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5" name="直線コネクタ 414">
          <a:extLst>
            <a:ext uri="{FF2B5EF4-FFF2-40B4-BE49-F238E27FC236}">
              <a16:creationId xmlns:a16="http://schemas.microsoft.com/office/drawing/2014/main" id="{00000000-0008-0000-0E00-00009F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6" name="テキスト ボックス 415">
          <a:extLst>
            <a:ext uri="{FF2B5EF4-FFF2-40B4-BE49-F238E27FC236}">
              <a16:creationId xmlns:a16="http://schemas.microsoft.com/office/drawing/2014/main" id="{00000000-0008-0000-0E00-0000A0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7" name="【認定こども園・幼稚園・保育所】&#10;有形固定資産減価償却率グラフ枠">
          <a:extLst>
            <a:ext uri="{FF2B5EF4-FFF2-40B4-BE49-F238E27FC236}">
              <a16:creationId xmlns:a16="http://schemas.microsoft.com/office/drawing/2014/main" id="{00000000-0008-0000-0E00-0000A1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150495</xdr:rowOff>
    </xdr:from>
    <xdr:to>
      <xdr:col>85</xdr:col>
      <xdr:colOff>126364</xdr:colOff>
      <xdr:row>40</xdr:row>
      <xdr:rowOff>133350</xdr:rowOff>
    </xdr:to>
    <xdr:cxnSp macro="">
      <xdr:nvCxnSpPr>
        <xdr:cNvPr id="418" name="直線コネクタ 417">
          <a:extLst>
            <a:ext uri="{FF2B5EF4-FFF2-40B4-BE49-F238E27FC236}">
              <a16:creationId xmlns:a16="http://schemas.microsoft.com/office/drawing/2014/main" id="{00000000-0008-0000-0E00-0000A2010000}"/>
            </a:ext>
          </a:extLst>
        </xdr:cNvPr>
        <xdr:cNvCxnSpPr/>
      </xdr:nvCxnSpPr>
      <xdr:spPr>
        <a:xfrm flipV="1">
          <a:off x="16318864" y="5979795"/>
          <a:ext cx="0" cy="1011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419" name="【認定こども園・幼稚園・保育所】&#10;有形固定資産減価償却率最小値テキスト">
          <a:extLst>
            <a:ext uri="{FF2B5EF4-FFF2-40B4-BE49-F238E27FC236}">
              <a16:creationId xmlns:a16="http://schemas.microsoft.com/office/drawing/2014/main" id="{00000000-0008-0000-0E00-0000A3010000}"/>
            </a:ext>
          </a:extLst>
        </xdr:cNvPr>
        <xdr:cNvSpPr txBox="1"/>
      </xdr:nvSpPr>
      <xdr:spPr>
        <a:xfrm>
          <a:off x="16357600" y="699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133350</xdr:rowOff>
    </xdr:from>
    <xdr:to>
      <xdr:col>86</xdr:col>
      <xdr:colOff>25400</xdr:colOff>
      <xdr:row>40</xdr:row>
      <xdr:rowOff>133350</xdr:rowOff>
    </xdr:to>
    <xdr:cxnSp macro="">
      <xdr:nvCxnSpPr>
        <xdr:cNvPr id="420" name="直線コネクタ 419">
          <a:extLst>
            <a:ext uri="{FF2B5EF4-FFF2-40B4-BE49-F238E27FC236}">
              <a16:creationId xmlns:a16="http://schemas.microsoft.com/office/drawing/2014/main" id="{00000000-0008-0000-0E00-0000A4010000}"/>
            </a:ext>
          </a:extLst>
        </xdr:cNvPr>
        <xdr:cNvCxnSpPr/>
      </xdr:nvCxnSpPr>
      <xdr:spPr>
        <a:xfrm>
          <a:off x="16230600" y="6991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97172</xdr:rowOff>
    </xdr:from>
    <xdr:ext cx="405111" cy="259045"/>
    <xdr:sp macro="" textlink="">
      <xdr:nvSpPr>
        <xdr:cNvPr id="421" name="【認定こども園・幼稚園・保育所】&#10;有形固定資産減価償却率最大値テキスト">
          <a:extLst>
            <a:ext uri="{FF2B5EF4-FFF2-40B4-BE49-F238E27FC236}">
              <a16:creationId xmlns:a16="http://schemas.microsoft.com/office/drawing/2014/main" id="{00000000-0008-0000-0E00-0000A5010000}"/>
            </a:ext>
          </a:extLst>
        </xdr:cNvPr>
        <xdr:cNvSpPr txBox="1"/>
      </xdr:nvSpPr>
      <xdr:spPr>
        <a:xfrm>
          <a:off x="16357600" y="5755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150495</xdr:rowOff>
    </xdr:from>
    <xdr:to>
      <xdr:col>86</xdr:col>
      <xdr:colOff>25400</xdr:colOff>
      <xdr:row>34</xdr:row>
      <xdr:rowOff>150495</xdr:rowOff>
    </xdr:to>
    <xdr:cxnSp macro="">
      <xdr:nvCxnSpPr>
        <xdr:cNvPr id="422" name="直線コネクタ 421">
          <a:extLst>
            <a:ext uri="{FF2B5EF4-FFF2-40B4-BE49-F238E27FC236}">
              <a16:creationId xmlns:a16="http://schemas.microsoft.com/office/drawing/2014/main" id="{00000000-0008-0000-0E00-0000A6010000}"/>
            </a:ext>
          </a:extLst>
        </xdr:cNvPr>
        <xdr:cNvCxnSpPr/>
      </xdr:nvCxnSpPr>
      <xdr:spPr>
        <a:xfrm>
          <a:off x="16230600" y="5979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80027</xdr:rowOff>
    </xdr:from>
    <xdr:ext cx="405111" cy="259045"/>
    <xdr:sp macro="" textlink="">
      <xdr:nvSpPr>
        <xdr:cNvPr id="423" name="【認定こども園・幼稚園・保育所】&#10;有形固定資産減価償却率平均値テキスト">
          <a:extLst>
            <a:ext uri="{FF2B5EF4-FFF2-40B4-BE49-F238E27FC236}">
              <a16:creationId xmlns:a16="http://schemas.microsoft.com/office/drawing/2014/main" id="{00000000-0008-0000-0E00-0000A7010000}"/>
            </a:ext>
          </a:extLst>
        </xdr:cNvPr>
        <xdr:cNvSpPr txBox="1"/>
      </xdr:nvSpPr>
      <xdr:spPr>
        <a:xfrm>
          <a:off x="16357600" y="6423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101600</xdr:rowOff>
    </xdr:from>
    <xdr:to>
      <xdr:col>85</xdr:col>
      <xdr:colOff>177800</xdr:colOff>
      <xdr:row>38</xdr:row>
      <xdr:rowOff>31750</xdr:rowOff>
    </xdr:to>
    <xdr:sp macro="" textlink="">
      <xdr:nvSpPr>
        <xdr:cNvPr id="424" name="フローチャート: 判断 423">
          <a:extLst>
            <a:ext uri="{FF2B5EF4-FFF2-40B4-BE49-F238E27FC236}">
              <a16:creationId xmlns:a16="http://schemas.microsoft.com/office/drawing/2014/main" id="{00000000-0008-0000-0E00-0000A8010000}"/>
            </a:ext>
          </a:extLst>
        </xdr:cNvPr>
        <xdr:cNvSpPr/>
      </xdr:nvSpPr>
      <xdr:spPr>
        <a:xfrm>
          <a:off x="162687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65405</xdr:rowOff>
    </xdr:from>
    <xdr:to>
      <xdr:col>81</xdr:col>
      <xdr:colOff>101600</xdr:colOff>
      <xdr:row>37</xdr:row>
      <xdr:rowOff>167005</xdr:rowOff>
    </xdr:to>
    <xdr:sp macro="" textlink="">
      <xdr:nvSpPr>
        <xdr:cNvPr id="425" name="フローチャート: 判断 424">
          <a:extLst>
            <a:ext uri="{FF2B5EF4-FFF2-40B4-BE49-F238E27FC236}">
              <a16:creationId xmlns:a16="http://schemas.microsoft.com/office/drawing/2014/main" id="{00000000-0008-0000-0E00-0000A9010000}"/>
            </a:ext>
          </a:extLst>
        </xdr:cNvPr>
        <xdr:cNvSpPr/>
      </xdr:nvSpPr>
      <xdr:spPr>
        <a:xfrm>
          <a:off x="15430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38735</xdr:rowOff>
    </xdr:from>
    <xdr:to>
      <xdr:col>76</xdr:col>
      <xdr:colOff>165100</xdr:colOff>
      <xdr:row>37</xdr:row>
      <xdr:rowOff>140335</xdr:rowOff>
    </xdr:to>
    <xdr:sp macro="" textlink="">
      <xdr:nvSpPr>
        <xdr:cNvPr id="426" name="フローチャート: 判断 425">
          <a:extLst>
            <a:ext uri="{FF2B5EF4-FFF2-40B4-BE49-F238E27FC236}">
              <a16:creationId xmlns:a16="http://schemas.microsoft.com/office/drawing/2014/main" id="{00000000-0008-0000-0E00-0000AA010000}"/>
            </a:ext>
          </a:extLst>
        </xdr:cNvPr>
        <xdr:cNvSpPr/>
      </xdr:nvSpPr>
      <xdr:spPr>
        <a:xfrm>
          <a:off x="14541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23495</xdr:rowOff>
    </xdr:from>
    <xdr:to>
      <xdr:col>72</xdr:col>
      <xdr:colOff>38100</xdr:colOff>
      <xdr:row>37</xdr:row>
      <xdr:rowOff>125095</xdr:rowOff>
    </xdr:to>
    <xdr:sp macro="" textlink="">
      <xdr:nvSpPr>
        <xdr:cNvPr id="427" name="フローチャート: 判断 426">
          <a:extLst>
            <a:ext uri="{FF2B5EF4-FFF2-40B4-BE49-F238E27FC236}">
              <a16:creationId xmlns:a16="http://schemas.microsoft.com/office/drawing/2014/main" id="{00000000-0008-0000-0E00-0000AB010000}"/>
            </a:ext>
          </a:extLst>
        </xdr:cNvPr>
        <xdr:cNvSpPr/>
      </xdr:nvSpPr>
      <xdr:spPr>
        <a:xfrm>
          <a:off x="13652500" y="636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36830</xdr:rowOff>
    </xdr:from>
    <xdr:to>
      <xdr:col>67</xdr:col>
      <xdr:colOff>101600</xdr:colOff>
      <xdr:row>37</xdr:row>
      <xdr:rowOff>138430</xdr:rowOff>
    </xdr:to>
    <xdr:sp macro="" textlink="">
      <xdr:nvSpPr>
        <xdr:cNvPr id="428" name="フローチャート: 判断 427">
          <a:extLst>
            <a:ext uri="{FF2B5EF4-FFF2-40B4-BE49-F238E27FC236}">
              <a16:creationId xmlns:a16="http://schemas.microsoft.com/office/drawing/2014/main" id="{00000000-0008-0000-0E00-0000AC010000}"/>
            </a:ext>
          </a:extLst>
        </xdr:cNvPr>
        <xdr:cNvSpPr/>
      </xdr:nvSpPr>
      <xdr:spPr>
        <a:xfrm>
          <a:off x="127635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E00-0000AD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E00-0000AF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E00-0000B1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46355</xdr:rowOff>
    </xdr:from>
    <xdr:to>
      <xdr:col>85</xdr:col>
      <xdr:colOff>177800</xdr:colOff>
      <xdr:row>36</xdr:row>
      <xdr:rowOff>147955</xdr:rowOff>
    </xdr:to>
    <xdr:sp macro="" textlink="">
      <xdr:nvSpPr>
        <xdr:cNvPr id="434" name="楕円 433">
          <a:extLst>
            <a:ext uri="{FF2B5EF4-FFF2-40B4-BE49-F238E27FC236}">
              <a16:creationId xmlns:a16="http://schemas.microsoft.com/office/drawing/2014/main" id="{00000000-0008-0000-0E00-0000B2010000}"/>
            </a:ext>
          </a:extLst>
        </xdr:cNvPr>
        <xdr:cNvSpPr/>
      </xdr:nvSpPr>
      <xdr:spPr>
        <a:xfrm>
          <a:off x="16268700" y="621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69232</xdr:rowOff>
    </xdr:from>
    <xdr:ext cx="405111" cy="259045"/>
    <xdr:sp macro="" textlink="">
      <xdr:nvSpPr>
        <xdr:cNvPr id="435" name="【認定こども園・幼稚園・保育所】&#10;有形固定資産減価償却率該当値テキスト">
          <a:extLst>
            <a:ext uri="{FF2B5EF4-FFF2-40B4-BE49-F238E27FC236}">
              <a16:creationId xmlns:a16="http://schemas.microsoft.com/office/drawing/2014/main" id="{00000000-0008-0000-0E00-0000B3010000}"/>
            </a:ext>
          </a:extLst>
        </xdr:cNvPr>
        <xdr:cNvSpPr txBox="1"/>
      </xdr:nvSpPr>
      <xdr:spPr>
        <a:xfrm>
          <a:off x="16357600" y="606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31115</xdr:rowOff>
    </xdr:from>
    <xdr:to>
      <xdr:col>81</xdr:col>
      <xdr:colOff>101600</xdr:colOff>
      <xdr:row>36</xdr:row>
      <xdr:rowOff>132715</xdr:rowOff>
    </xdr:to>
    <xdr:sp macro="" textlink="">
      <xdr:nvSpPr>
        <xdr:cNvPr id="436" name="楕円 435">
          <a:extLst>
            <a:ext uri="{FF2B5EF4-FFF2-40B4-BE49-F238E27FC236}">
              <a16:creationId xmlns:a16="http://schemas.microsoft.com/office/drawing/2014/main" id="{00000000-0008-0000-0E00-0000B4010000}"/>
            </a:ext>
          </a:extLst>
        </xdr:cNvPr>
        <xdr:cNvSpPr/>
      </xdr:nvSpPr>
      <xdr:spPr>
        <a:xfrm>
          <a:off x="15430500" y="620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81915</xdr:rowOff>
    </xdr:from>
    <xdr:to>
      <xdr:col>85</xdr:col>
      <xdr:colOff>127000</xdr:colOff>
      <xdr:row>36</xdr:row>
      <xdr:rowOff>97155</xdr:rowOff>
    </xdr:to>
    <xdr:cxnSp macro="">
      <xdr:nvCxnSpPr>
        <xdr:cNvPr id="437" name="直線コネクタ 436">
          <a:extLst>
            <a:ext uri="{FF2B5EF4-FFF2-40B4-BE49-F238E27FC236}">
              <a16:creationId xmlns:a16="http://schemas.microsoft.com/office/drawing/2014/main" id="{00000000-0008-0000-0E00-0000B5010000}"/>
            </a:ext>
          </a:extLst>
        </xdr:cNvPr>
        <xdr:cNvCxnSpPr/>
      </xdr:nvCxnSpPr>
      <xdr:spPr>
        <a:xfrm>
          <a:off x="15481300" y="6254115"/>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29210</xdr:rowOff>
    </xdr:from>
    <xdr:to>
      <xdr:col>76</xdr:col>
      <xdr:colOff>165100</xdr:colOff>
      <xdr:row>36</xdr:row>
      <xdr:rowOff>130810</xdr:rowOff>
    </xdr:to>
    <xdr:sp macro="" textlink="">
      <xdr:nvSpPr>
        <xdr:cNvPr id="438" name="楕円 437">
          <a:extLst>
            <a:ext uri="{FF2B5EF4-FFF2-40B4-BE49-F238E27FC236}">
              <a16:creationId xmlns:a16="http://schemas.microsoft.com/office/drawing/2014/main" id="{00000000-0008-0000-0E00-0000B6010000}"/>
            </a:ext>
          </a:extLst>
        </xdr:cNvPr>
        <xdr:cNvSpPr/>
      </xdr:nvSpPr>
      <xdr:spPr>
        <a:xfrm>
          <a:off x="14541500" y="620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80010</xdr:rowOff>
    </xdr:from>
    <xdr:to>
      <xdr:col>81</xdr:col>
      <xdr:colOff>50800</xdr:colOff>
      <xdr:row>36</xdr:row>
      <xdr:rowOff>81915</xdr:rowOff>
    </xdr:to>
    <xdr:cxnSp macro="">
      <xdr:nvCxnSpPr>
        <xdr:cNvPr id="439" name="直線コネクタ 438">
          <a:extLst>
            <a:ext uri="{FF2B5EF4-FFF2-40B4-BE49-F238E27FC236}">
              <a16:creationId xmlns:a16="http://schemas.microsoft.com/office/drawing/2014/main" id="{00000000-0008-0000-0E00-0000B7010000}"/>
            </a:ext>
          </a:extLst>
        </xdr:cNvPr>
        <xdr:cNvCxnSpPr/>
      </xdr:nvCxnSpPr>
      <xdr:spPr>
        <a:xfrm>
          <a:off x="14592300" y="625221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151130</xdr:rowOff>
    </xdr:from>
    <xdr:to>
      <xdr:col>72</xdr:col>
      <xdr:colOff>38100</xdr:colOff>
      <xdr:row>37</xdr:row>
      <xdr:rowOff>81280</xdr:rowOff>
    </xdr:to>
    <xdr:sp macro="" textlink="">
      <xdr:nvSpPr>
        <xdr:cNvPr id="440" name="楕円 439">
          <a:extLst>
            <a:ext uri="{FF2B5EF4-FFF2-40B4-BE49-F238E27FC236}">
              <a16:creationId xmlns:a16="http://schemas.microsoft.com/office/drawing/2014/main" id="{00000000-0008-0000-0E00-0000B8010000}"/>
            </a:ext>
          </a:extLst>
        </xdr:cNvPr>
        <xdr:cNvSpPr/>
      </xdr:nvSpPr>
      <xdr:spPr>
        <a:xfrm>
          <a:off x="136525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80010</xdr:rowOff>
    </xdr:from>
    <xdr:to>
      <xdr:col>76</xdr:col>
      <xdr:colOff>114300</xdr:colOff>
      <xdr:row>37</xdr:row>
      <xdr:rowOff>30480</xdr:rowOff>
    </xdr:to>
    <xdr:cxnSp macro="">
      <xdr:nvCxnSpPr>
        <xdr:cNvPr id="441" name="直線コネクタ 440">
          <a:extLst>
            <a:ext uri="{FF2B5EF4-FFF2-40B4-BE49-F238E27FC236}">
              <a16:creationId xmlns:a16="http://schemas.microsoft.com/office/drawing/2014/main" id="{00000000-0008-0000-0E00-0000B9010000}"/>
            </a:ext>
          </a:extLst>
        </xdr:cNvPr>
        <xdr:cNvCxnSpPr/>
      </xdr:nvCxnSpPr>
      <xdr:spPr>
        <a:xfrm flipV="1">
          <a:off x="13703300" y="625221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124460</xdr:rowOff>
    </xdr:from>
    <xdr:to>
      <xdr:col>67</xdr:col>
      <xdr:colOff>101600</xdr:colOff>
      <xdr:row>37</xdr:row>
      <xdr:rowOff>54610</xdr:rowOff>
    </xdr:to>
    <xdr:sp macro="" textlink="">
      <xdr:nvSpPr>
        <xdr:cNvPr id="442" name="楕円 441">
          <a:extLst>
            <a:ext uri="{FF2B5EF4-FFF2-40B4-BE49-F238E27FC236}">
              <a16:creationId xmlns:a16="http://schemas.microsoft.com/office/drawing/2014/main" id="{00000000-0008-0000-0E00-0000BA010000}"/>
            </a:ext>
          </a:extLst>
        </xdr:cNvPr>
        <xdr:cNvSpPr/>
      </xdr:nvSpPr>
      <xdr:spPr>
        <a:xfrm>
          <a:off x="12763500" y="629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3810</xdr:rowOff>
    </xdr:from>
    <xdr:to>
      <xdr:col>71</xdr:col>
      <xdr:colOff>177800</xdr:colOff>
      <xdr:row>37</xdr:row>
      <xdr:rowOff>30480</xdr:rowOff>
    </xdr:to>
    <xdr:cxnSp macro="">
      <xdr:nvCxnSpPr>
        <xdr:cNvPr id="443" name="直線コネクタ 442">
          <a:extLst>
            <a:ext uri="{FF2B5EF4-FFF2-40B4-BE49-F238E27FC236}">
              <a16:creationId xmlns:a16="http://schemas.microsoft.com/office/drawing/2014/main" id="{00000000-0008-0000-0E00-0000BB010000}"/>
            </a:ext>
          </a:extLst>
        </xdr:cNvPr>
        <xdr:cNvCxnSpPr/>
      </xdr:nvCxnSpPr>
      <xdr:spPr>
        <a:xfrm>
          <a:off x="12814300" y="634746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158132</xdr:rowOff>
    </xdr:from>
    <xdr:ext cx="405111" cy="259045"/>
    <xdr:sp macro="" textlink="">
      <xdr:nvSpPr>
        <xdr:cNvPr id="444" name="n_1aveValue【認定こども園・幼稚園・保育所】&#10;有形固定資産減価償却率">
          <a:extLst>
            <a:ext uri="{FF2B5EF4-FFF2-40B4-BE49-F238E27FC236}">
              <a16:creationId xmlns:a16="http://schemas.microsoft.com/office/drawing/2014/main" id="{00000000-0008-0000-0E00-0000BC010000}"/>
            </a:ext>
          </a:extLst>
        </xdr:cNvPr>
        <xdr:cNvSpPr txBox="1"/>
      </xdr:nvSpPr>
      <xdr:spPr>
        <a:xfrm>
          <a:off x="15266044" y="650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131462</xdr:rowOff>
    </xdr:from>
    <xdr:ext cx="405111" cy="259045"/>
    <xdr:sp macro="" textlink="">
      <xdr:nvSpPr>
        <xdr:cNvPr id="445" name="n_2aveValue【認定こども園・幼稚園・保育所】&#10;有形固定資産減価償却率">
          <a:extLst>
            <a:ext uri="{FF2B5EF4-FFF2-40B4-BE49-F238E27FC236}">
              <a16:creationId xmlns:a16="http://schemas.microsoft.com/office/drawing/2014/main" id="{00000000-0008-0000-0E00-0000BD010000}"/>
            </a:ext>
          </a:extLst>
        </xdr:cNvPr>
        <xdr:cNvSpPr txBox="1"/>
      </xdr:nvSpPr>
      <xdr:spPr>
        <a:xfrm>
          <a:off x="14389744" y="647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116222</xdr:rowOff>
    </xdr:from>
    <xdr:ext cx="405111" cy="259045"/>
    <xdr:sp macro="" textlink="">
      <xdr:nvSpPr>
        <xdr:cNvPr id="446" name="n_3aveValue【認定こども園・幼稚園・保育所】&#10;有形固定資産減価償却率">
          <a:extLst>
            <a:ext uri="{FF2B5EF4-FFF2-40B4-BE49-F238E27FC236}">
              <a16:creationId xmlns:a16="http://schemas.microsoft.com/office/drawing/2014/main" id="{00000000-0008-0000-0E00-0000BE010000}"/>
            </a:ext>
          </a:extLst>
        </xdr:cNvPr>
        <xdr:cNvSpPr txBox="1"/>
      </xdr:nvSpPr>
      <xdr:spPr>
        <a:xfrm>
          <a:off x="13500744" y="645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129557</xdr:rowOff>
    </xdr:from>
    <xdr:ext cx="405111" cy="259045"/>
    <xdr:sp macro="" textlink="">
      <xdr:nvSpPr>
        <xdr:cNvPr id="447" name="n_4ave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2611744" y="647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149242</xdr:rowOff>
    </xdr:from>
    <xdr:ext cx="405111" cy="259045"/>
    <xdr:sp macro="" textlink="">
      <xdr:nvSpPr>
        <xdr:cNvPr id="448" name="n_1mainValue【認定こども園・幼稚園・保育所】&#10;有形固定資産減価償却率">
          <a:extLst>
            <a:ext uri="{FF2B5EF4-FFF2-40B4-BE49-F238E27FC236}">
              <a16:creationId xmlns:a16="http://schemas.microsoft.com/office/drawing/2014/main" id="{00000000-0008-0000-0E00-0000C0010000}"/>
            </a:ext>
          </a:extLst>
        </xdr:cNvPr>
        <xdr:cNvSpPr txBox="1"/>
      </xdr:nvSpPr>
      <xdr:spPr>
        <a:xfrm>
          <a:off x="15266044" y="597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147337</xdr:rowOff>
    </xdr:from>
    <xdr:ext cx="405111" cy="259045"/>
    <xdr:sp macro="" textlink="">
      <xdr:nvSpPr>
        <xdr:cNvPr id="449" name="n_2mainValue【認定こども園・幼稚園・保育所】&#10;有形固定資産減価償却率">
          <a:extLst>
            <a:ext uri="{FF2B5EF4-FFF2-40B4-BE49-F238E27FC236}">
              <a16:creationId xmlns:a16="http://schemas.microsoft.com/office/drawing/2014/main" id="{00000000-0008-0000-0E00-0000C1010000}"/>
            </a:ext>
          </a:extLst>
        </xdr:cNvPr>
        <xdr:cNvSpPr txBox="1"/>
      </xdr:nvSpPr>
      <xdr:spPr>
        <a:xfrm>
          <a:off x="14389744" y="597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97807</xdr:rowOff>
    </xdr:from>
    <xdr:ext cx="405111" cy="259045"/>
    <xdr:sp macro="" textlink="">
      <xdr:nvSpPr>
        <xdr:cNvPr id="450" name="n_3mainValue【認定こども園・幼稚園・保育所】&#10;有形固定資産減価償却率">
          <a:extLst>
            <a:ext uri="{FF2B5EF4-FFF2-40B4-BE49-F238E27FC236}">
              <a16:creationId xmlns:a16="http://schemas.microsoft.com/office/drawing/2014/main" id="{00000000-0008-0000-0E00-0000C2010000}"/>
            </a:ext>
          </a:extLst>
        </xdr:cNvPr>
        <xdr:cNvSpPr txBox="1"/>
      </xdr:nvSpPr>
      <xdr:spPr>
        <a:xfrm>
          <a:off x="13500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71137</xdr:rowOff>
    </xdr:from>
    <xdr:ext cx="405111" cy="259045"/>
    <xdr:sp macro="" textlink="">
      <xdr:nvSpPr>
        <xdr:cNvPr id="451" name="n_4mainValue【認定こども園・幼稚園・保育所】&#10;有形固定資産減価償却率">
          <a:extLst>
            <a:ext uri="{FF2B5EF4-FFF2-40B4-BE49-F238E27FC236}">
              <a16:creationId xmlns:a16="http://schemas.microsoft.com/office/drawing/2014/main" id="{00000000-0008-0000-0E00-0000C3010000}"/>
            </a:ext>
          </a:extLst>
        </xdr:cNvPr>
        <xdr:cNvSpPr txBox="1"/>
      </xdr:nvSpPr>
      <xdr:spPr>
        <a:xfrm>
          <a:off x="12611744" y="607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a:extLst>
            <a:ext uri="{FF2B5EF4-FFF2-40B4-BE49-F238E27FC236}">
              <a16:creationId xmlns:a16="http://schemas.microsoft.com/office/drawing/2014/main" id="{00000000-0008-0000-0E00-0000C4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00000000-0008-0000-0E00-0000C5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00000000-0008-0000-0E00-0000C6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00000000-0008-0000-0E00-0000C8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a:extLst>
            <a:ext uri="{FF2B5EF4-FFF2-40B4-BE49-F238E27FC236}">
              <a16:creationId xmlns:a16="http://schemas.microsoft.com/office/drawing/2014/main" id="{00000000-0008-0000-0E00-0000C9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a:extLst>
            <a:ext uri="{FF2B5EF4-FFF2-40B4-BE49-F238E27FC236}">
              <a16:creationId xmlns:a16="http://schemas.microsoft.com/office/drawing/2014/main" id="{00000000-0008-0000-0E00-0000CA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a:extLst>
            <a:ext uri="{FF2B5EF4-FFF2-40B4-BE49-F238E27FC236}">
              <a16:creationId xmlns:a16="http://schemas.microsoft.com/office/drawing/2014/main" id="{00000000-0008-0000-0E00-0000CB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a:extLst>
            <a:ext uri="{FF2B5EF4-FFF2-40B4-BE49-F238E27FC236}">
              <a16:creationId xmlns:a16="http://schemas.microsoft.com/office/drawing/2014/main" id="{00000000-0008-0000-0E00-0000CC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a:extLst>
            <a:ext uri="{FF2B5EF4-FFF2-40B4-BE49-F238E27FC236}">
              <a16:creationId xmlns:a16="http://schemas.microsoft.com/office/drawing/2014/main" id="{00000000-0008-0000-0E00-0000CD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4" name="直線コネクタ 463">
          <a:extLst>
            <a:ext uri="{FF2B5EF4-FFF2-40B4-BE49-F238E27FC236}">
              <a16:creationId xmlns:a16="http://schemas.microsoft.com/office/drawing/2014/main" id="{00000000-0008-0000-0E00-0000D0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5" name="テキスト ボックス 464">
          <a:extLst>
            <a:ext uri="{FF2B5EF4-FFF2-40B4-BE49-F238E27FC236}">
              <a16:creationId xmlns:a16="http://schemas.microsoft.com/office/drawing/2014/main" id="{00000000-0008-0000-0E00-0000D1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6" name="直線コネクタ 465">
          <a:extLst>
            <a:ext uri="{FF2B5EF4-FFF2-40B4-BE49-F238E27FC236}">
              <a16:creationId xmlns:a16="http://schemas.microsoft.com/office/drawing/2014/main" id="{00000000-0008-0000-0E00-0000D2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7" name="テキスト ボックス 466">
          <a:extLst>
            <a:ext uri="{FF2B5EF4-FFF2-40B4-BE49-F238E27FC236}">
              <a16:creationId xmlns:a16="http://schemas.microsoft.com/office/drawing/2014/main" id="{00000000-0008-0000-0E00-0000D3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8" name="直線コネクタ 467">
          <a:extLst>
            <a:ext uri="{FF2B5EF4-FFF2-40B4-BE49-F238E27FC236}">
              <a16:creationId xmlns:a16="http://schemas.microsoft.com/office/drawing/2014/main" id="{00000000-0008-0000-0E00-0000D4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9" name="テキスト ボックス 468">
          <a:extLst>
            <a:ext uri="{FF2B5EF4-FFF2-40B4-BE49-F238E27FC236}">
              <a16:creationId xmlns:a16="http://schemas.microsoft.com/office/drawing/2014/main" id="{00000000-0008-0000-0E00-0000D5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0" name="直線コネクタ 469">
          <a:extLst>
            <a:ext uri="{FF2B5EF4-FFF2-40B4-BE49-F238E27FC236}">
              <a16:creationId xmlns:a16="http://schemas.microsoft.com/office/drawing/2014/main" id="{00000000-0008-0000-0E00-0000D6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1" name="テキスト ボックス 470">
          <a:extLst>
            <a:ext uri="{FF2B5EF4-FFF2-40B4-BE49-F238E27FC236}">
              <a16:creationId xmlns:a16="http://schemas.microsoft.com/office/drawing/2014/main" id="{00000000-0008-0000-0E00-0000D7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00000000-0008-0000-0E00-0000D8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3" name="テキスト ボックス 472">
          <a:extLst>
            <a:ext uri="{FF2B5EF4-FFF2-40B4-BE49-F238E27FC236}">
              <a16:creationId xmlns:a16="http://schemas.microsoft.com/office/drawing/2014/main" id="{00000000-0008-0000-0E00-0000D9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認定こども園・幼稚園・保育所】&#10;一人当たり面積グラフ枠">
          <a:extLst>
            <a:ext uri="{FF2B5EF4-FFF2-40B4-BE49-F238E27FC236}">
              <a16:creationId xmlns:a16="http://schemas.microsoft.com/office/drawing/2014/main" id="{00000000-0008-0000-0E00-0000DA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95250</xdr:rowOff>
    </xdr:from>
    <xdr:to>
      <xdr:col>116</xdr:col>
      <xdr:colOff>62864</xdr:colOff>
      <xdr:row>42</xdr:row>
      <xdr:rowOff>0</xdr:rowOff>
    </xdr:to>
    <xdr:cxnSp macro="">
      <xdr:nvCxnSpPr>
        <xdr:cNvPr id="475" name="直線コネクタ 474">
          <a:extLst>
            <a:ext uri="{FF2B5EF4-FFF2-40B4-BE49-F238E27FC236}">
              <a16:creationId xmlns:a16="http://schemas.microsoft.com/office/drawing/2014/main" id="{00000000-0008-0000-0E00-0000DB010000}"/>
            </a:ext>
          </a:extLst>
        </xdr:cNvPr>
        <xdr:cNvCxnSpPr/>
      </xdr:nvCxnSpPr>
      <xdr:spPr>
        <a:xfrm flipV="1">
          <a:off x="22160864" y="57531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6" name="【認定こども園・幼稚園・保育所】&#10;一人当たり面積最小値テキスト">
          <a:extLst>
            <a:ext uri="{FF2B5EF4-FFF2-40B4-BE49-F238E27FC236}">
              <a16:creationId xmlns:a16="http://schemas.microsoft.com/office/drawing/2014/main" id="{00000000-0008-0000-0E00-0000DC010000}"/>
            </a:ext>
          </a:extLst>
        </xdr:cNvPr>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7" name="直線コネクタ 476">
          <a:extLst>
            <a:ext uri="{FF2B5EF4-FFF2-40B4-BE49-F238E27FC236}">
              <a16:creationId xmlns:a16="http://schemas.microsoft.com/office/drawing/2014/main" id="{00000000-0008-0000-0E00-0000DD010000}"/>
            </a:ext>
          </a:extLst>
        </xdr:cNvPr>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41927</xdr:rowOff>
    </xdr:from>
    <xdr:ext cx="469744" cy="259045"/>
    <xdr:sp macro="" textlink="">
      <xdr:nvSpPr>
        <xdr:cNvPr id="478" name="【認定こども園・幼稚園・保育所】&#10;一人当たり面積最大値テキスト">
          <a:extLst>
            <a:ext uri="{FF2B5EF4-FFF2-40B4-BE49-F238E27FC236}">
              <a16:creationId xmlns:a16="http://schemas.microsoft.com/office/drawing/2014/main" id="{00000000-0008-0000-0E00-0000DE010000}"/>
            </a:ext>
          </a:extLst>
        </xdr:cNvPr>
        <xdr:cNvSpPr txBox="1"/>
      </xdr:nvSpPr>
      <xdr:spPr>
        <a:xfrm>
          <a:off x="22199600" y="552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95250</xdr:rowOff>
    </xdr:from>
    <xdr:to>
      <xdr:col>116</xdr:col>
      <xdr:colOff>152400</xdr:colOff>
      <xdr:row>33</xdr:row>
      <xdr:rowOff>95250</xdr:rowOff>
    </xdr:to>
    <xdr:cxnSp macro="">
      <xdr:nvCxnSpPr>
        <xdr:cNvPr id="479" name="直線コネクタ 478">
          <a:extLst>
            <a:ext uri="{FF2B5EF4-FFF2-40B4-BE49-F238E27FC236}">
              <a16:creationId xmlns:a16="http://schemas.microsoft.com/office/drawing/2014/main" id="{00000000-0008-0000-0E00-0000DF010000}"/>
            </a:ext>
          </a:extLst>
        </xdr:cNvPr>
        <xdr:cNvCxnSpPr/>
      </xdr:nvCxnSpPr>
      <xdr:spPr>
        <a:xfrm>
          <a:off x="22072600" y="575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13987</xdr:rowOff>
    </xdr:from>
    <xdr:ext cx="469744" cy="259045"/>
    <xdr:sp macro="" textlink="">
      <xdr:nvSpPr>
        <xdr:cNvPr id="480" name="【認定こども園・幼稚園・保育所】&#10;一人当たり面積平均値テキスト">
          <a:extLst>
            <a:ext uri="{FF2B5EF4-FFF2-40B4-BE49-F238E27FC236}">
              <a16:creationId xmlns:a16="http://schemas.microsoft.com/office/drawing/2014/main" id="{00000000-0008-0000-0E00-0000E0010000}"/>
            </a:ext>
          </a:extLst>
        </xdr:cNvPr>
        <xdr:cNvSpPr txBox="1"/>
      </xdr:nvSpPr>
      <xdr:spPr>
        <a:xfrm>
          <a:off x="22199600" y="6529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481" name="フローチャート: 判断 480">
          <a:extLst>
            <a:ext uri="{FF2B5EF4-FFF2-40B4-BE49-F238E27FC236}">
              <a16:creationId xmlns:a16="http://schemas.microsoft.com/office/drawing/2014/main" id="{00000000-0008-0000-0E00-0000E1010000}"/>
            </a:ext>
          </a:extLst>
        </xdr:cNvPr>
        <xdr:cNvSpPr/>
      </xdr:nvSpPr>
      <xdr:spPr>
        <a:xfrm>
          <a:off x="221107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147320</xdr:rowOff>
    </xdr:from>
    <xdr:to>
      <xdr:col>112</xdr:col>
      <xdr:colOff>38100</xdr:colOff>
      <xdr:row>39</xdr:row>
      <xdr:rowOff>77470</xdr:rowOff>
    </xdr:to>
    <xdr:sp macro="" textlink="">
      <xdr:nvSpPr>
        <xdr:cNvPr id="482" name="フローチャート: 判断 481">
          <a:extLst>
            <a:ext uri="{FF2B5EF4-FFF2-40B4-BE49-F238E27FC236}">
              <a16:creationId xmlns:a16="http://schemas.microsoft.com/office/drawing/2014/main" id="{00000000-0008-0000-0E00-0000E2010000}"/>
            </a:ext>
          </a:extLst>
        </xdr:cNvPr>
        <xdr:cNvSpPr/>
      </xdr:nvSpPr>
      <xdr:spPr>
        <a:xfrm>
          <a:off x="21272500" y="666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162560</xdr:rowOff>
    </xdr:from>
    <xdr:to>
      <xdr:col>107</xdr:col>
      <xdr:colOff>101600</xdr:colOff>
      <xdr:row>39</xdr:row>
      <xdr:rowOff>92710</xdr:rowOff>
    </xdr:to>
    <xdr:sp macro="" textlink="">
      <xdr:nvSpPr>
        <xdr:cNvPr id="483" name="フローチャート: 判断 482">
          <a:extLst>
            <a:ext uri="{FF2B5EF4-FFF2-40B4-BE49-F238E27FC236}">
              <a16:creationId xmlns:a16="http://schemas.microsoft.com/office/drawing/2014/main" id="{00000000-0008-0000-0E00-0000E3010000}"/>
            </a:ext>
          </a:extLst>
        </xdr:cNvPr>
        <xdr:cNvSpPr/>
      </xdr:nvSpPr>
      <xdr:spPr>
        <a:xfrm>
          <a:off x="20383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154940</xdr:rowOff>
    </xdr:from>
    <xdr:to>
      <xdr:col>102</xdr:col>
      <xdr:colOff>165100</xdr:colOff>
      <xdr:row>39</xdr:row>
      <xdr:rowOff>85090</xdr:rowOff>
    </xdr:to>
    <xdr:sp macro="" textlink="">
      <xdr:nvSpPr>
        <xdr:cNvPr id="484" name="フローチャート: 判断 483">
          <a:extLst>
            <a:ext uri="{FF2B5EF4-FFF2-40B4-BE49-F238E27FC236}">
              <a16:creationId xmlns:a16="http://schemas.microsoft.com/office/drawing/2014/main" id="{00000000-0008-0000-0E00-0000E4010000}"/>
            </a:ext>
          </a:extLst>
        </xdr:cNvPr>
        <xdr:cNvSpPr/>
      </xdr:nvSpPr>
      <xdr:spPr>
        <a:xfrm>
          <a:off x="19494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154940</xdr:rowOff>
    </xdr:from>
    <xdr:to>
      <xdr:col>98</xdr:col>
      <xdr:colOff>38100</xdr:colOff>
      <xdr:row>39</xdr:row>
      <xdr:rowOff>85090</xdr:rowOff>
    </xdr:to>
    <xdr:sp macro="" textlink="">
      <xdr:nvSpPr>
        <xdr:cNvPr id="485" name="フローチャート: 判断 484">
          <a:extLst>
            <a:ext uri="{FF2B5EF4-FFF2-40B4-BE49-F238E27FC236}">
              <a16:creationId xmlns:a16="http://schemas.microsoft.com/office/drawing/2014/main" id="{00000000-0008-0000-0E00-0000E5010000}"/>
            </a:ext>
          </a:extLst>
        </xdr:cNvPr>
        <xdr:cNvSpPr/>
      </xdr:nvSpPr>
      <xdr:spPr>
        <a:xfrm>
          <a:off x="18605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E00-0000E7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E00-0000E9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E00-0000EA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44450</xdr:rowOff>
    </xdr:from>
    <xdr:to>
      <xdr:col>116</xdr:col>
      <xdr:colOff>114300</xdr:colOff>
      <xdr:row>41</xdr:row>
      <xdr:rowOff>146050</xdr:rowOff>
    </xdr:to>
    <xdr:sp macro="" textlink="">
      <xdr:nvSpPr>
        <xdr:cNvPr id="491" name="楕円 490">
          <a:extLst>
            <a:ext uri="{FF2B5EF4-FFF2-40B4-BE49-F238E27FC236}">
              <a16:creationId xmlns:a16="http://schemas.microsoft.com/office/drawing/2014/main" id="{00000000-0008-0000-0E00-0000EB010000}"/>
            </a:ext>
          </a:extLst>
        </xdr:cNvPr>
        <xdr:cNvSpPr/>
      </xdr:nvSpPr>
      <xdr:spPr>
        <a:xfrm>
          <a:off x="221107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130827</xdr:rowOff>
    </xdr:from>
    <xdr:ext cx="469744" cy="259045"/>
    <xdr:sp macro="" textlink="">
      <xdr:nvSpPr>
        <xdr:cNvPr id="492" name="【認定こども園・幼稚園・保育所】&#10;一人当たり面積該当値テキスト">
          <a:extLst>
            <a:ext uri="{FF2B5EF4-FFF2-40B4-BE49-F238E27FC236}">
              <a16:creationId xmlns:a16="http://schemas.microsoft.com/office/drawing/2014/main" id="{00000000-0008-0000-0E00-0000EC010000}"/>
            </a:ext>
          </a:extLst>
        </xdr:cNvPr>
        <xdr:cNvSpPr txBox="1"/>
      </xdr:nvSpPr>
      <xdr:spPr>
        <a:xfrm>
          <a:off x="22199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44450</xdr:rowOff>
    </xdr:from>
    <xdr:to>
      <xdr:col>112</xdr:col>
      <xdr:colOff>38100</xdr:colOff>
      <xdr:row>41</xdr:row>
      <xdr:rowOff>146050</xdr:rowOff>
    </xdr:to>
    <xdr:sp macro="" textlink="">
      <xdr:nvSpPr>
        <xdr:cNvPr id="493" name="楕円 492">
          <a:extLst>
            <a:ext uri="{FF2B5EF4-FFF2-40B4-BE49-F238E27FC236}">
              <a16:creationId xmlns:a16="http://schemas.microsoft.com/office/drawing/2014/main" id="{00000000-0008-0000-0E00-0000ED010000}"/>
            </a:ext>
          </a:extLst>
        </xdr:cNvPr>
        <xdr:cNvSpPr/>
      </xdr:nvSpPr>
      <xdr:spPr>
        <a:xfrm>
          <a:off x="21272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95250</xdr:rowOff>
    </xdr:from>
    <xdr:to>
      <xdr:col>116</xdr:col>
      <xdr:colOff>63500</xdr:colOff>
      <xdr:row>41</xdr:row>
      <xdr:rowOff>95250</xdr:rowOff>
    </xdr:to>
    <xdr:cxnSp macro="">
      <xdr:nvCxnSpPr>
        <xdr:cNvPr id="494" name="直線コネクタ 493">
          <a:extLst>
            <a:ext uri="{FF2B5EF4-FFF2-40B4-BE49-F238E27FC236}">
              <a16:creationId xmlns:a16="http://schemas.microsoft.com/office/drawing/2014/main" id="{00000000-0008-0000-0E00-0000EE010000}"/>
            </a:ext>
          </a:extLst>
        </xdr:cNvPr>
        <xdr:cNvCxnSpPr/>
      </xdr:nvCxnSpPr>
      <xdr:spPr>
        <a:xfrm>
          <a:off x="21323300" y="712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44450</xdr:rowOff>
    </xdr:from>
    <xdr:to>
      <xdr:col>107</xdr:col>
      <xdr:colOff>101600</xdr:colOff>
      <xdr:row>41</xdr:row>
      <xdr:rowOff>146050</xdr:rowOff>
    </xdr:to>
    <xdr:sp macro="" textlink="">
      <xdr:nvSpPr>
        <xdr:cNvPr id="495" name="楕円 494">
          <a:extLst>
            <a:ext uri="{FF2B5EF4-FFF2-40B4-BE49-F238E27FC236}">
              <a16:creationId xmlns:a16="http://schemas.microsoft.com/office/drawing/2014/main" id="{00000000-0008-0000-0E00-0000EF010000}"/>
            </a:ext>
          </a:extLst>
        </xdr:cNvPr>
        <xdr:cNvSpPr/>
      </xdr:nvSpPr>
      <xdr:spPr>
        <a:xfrm>
          <a:off x="20383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95250</xdr:rowOff>
    </xdr:from>
    <xdr:to>
      <xdr:col>111</xdr:col>
      <xdr:colOff>177800</xdr:colOff>
      <xdr:row>41</xdr:row>
      <xdr:rowOff>95250</xdr:rowOff>
    </xdr:to>
    <xdr:cxnSp macro="">
      <xdr:nvCxnSpPr>
        <xdr:cNvPr id="496" name="直線コネクタ 495">
          <a:extLst>
            <a:ext uri="{FF2B5EF4-FFF2-40B4-BE49-F238E27FC236}">
              <a16:creationId xmlns:a16="http://schemas.microsoft.com/office/drawing/2014/main" id="{00000000-0008-0000-0E00-0000F0010000}"/>
            </a:ext>
          </a:extLst>
        </xdr:cNvPr>
        <xdr:cNvCxnSpPr/>
      </xdr:nvCxnSpPr>
      <xdr:spPr>
        <a:xfrm>
          <a:off x="20434300" y="712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52070</xdr:rowOff>
    </xdr:from>
    <xdr:to>
      <xdr:col>102</xdr:col>
      <xdr:colOff>165100</xdr:colOff>
      <xdr:row>41</xdr:row>
      <xdr:rowOff>153670</xdr:rowOff>
    </xdr:to>
    <xdr:sp macro="" textlink="">
      <xdr:nvSpPr>
        <xdr:cNvPr id="497" name="楕円 496">
          <a:extLst>
            <a:ext uri="{FF2B5EF4-FFF2-40B4-BE49-F238E27FC236}">
              <a16:creationId xmlns:a16="http://schemas.microsoft.com/office/drawing/2014/main" id="{00000000-0008-0000-0E00-0000F1010000}"/>
            </a:ext>
          </a:extLst>
        </xdr:cNvPr>
        <xdr:cNvSpPr/>
      </xdr:nvSpPr>
      <xdr:spPr>
        <a:xfrm>
          <a:off x="19494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95250</xdr:rowOff>
    </xdr:from>
    <xdr:to>
      <xdr:col>107</xdr:col>
      <xdr:colOff>50800</xdr:colOff>
      <xdr:row>41</xdr:row>
      <xdr:rowOff>102870</xdr:rowOff>
    </xdr:to>
    <xdr:cxnSp macro="">
      <xdr:nvCxnSpPr>
        <xdr:cNvPr id="498" name="直線コネクタ 497">
          <a:extLst>
            <a:ext uri="{FF2B5EF4-FFF2-40B4-BE49-F238E27FC236}">
              <a16:creationId xmlns:a16="http://schemas.microsoft.com/office/drawing/2014/main" id="{00000000-0008-0000-0E00-0000F2010000}"/>
            </a:ext>
          </a:extLst>
        </xdr:cNvPr>
        <xdr:cNvCxnSpPr/>
      </xdr:nvCxnSpPr>
      <xdr:spPr>
        <a:xfrm flipV="1">
          <a:off x="19545300" y="71247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52070</xdr:rowOff>
    </xdr:from>
    <xdr:to>
      <xdr:col>98</xdr:col>
      <xdr:colOff>38100</xdr:colOff>
      <xdr:row>41</xdr:row>
      <xdr:rowOff>153670</xdr:rowOff>
    </xdr:to>
    <xdr:sp macro="" textlink="">
      <xdr:nvSpPr>
        <xdr:cNvPr id="499" name="楕円 498">
          <a:extLst>
            <a:ext uri="{FF2B5EF4-FFF2-40B4-BE49-F238E27FC236}">
              <a16:creationId xmlns:a16="http://schemas.microsoft.com/office/drawing/2014/main" id="{00000000-0008-0000-0E00-0000F3010000}"/>
            </a:ext>
          </a:extLst>
        </xdr:cNvPr>
        <xdr:cNvSpPr/>
      </xdr:nvSpPr>
      <xdr:spPr>
        <a:xfrm>
          <a:off x="18605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102870</xdr:rowOff>
    </xdr:from>
    <xdr:to>
      <xdr:col>102</xdr:col>
      <xdr:colOff>114300</xdr:colOff>
      <xdr:row>41</xdr:row>
      <xdr:rowOff>102870</xdr:rowOff>
    </xdr:to>
    <xdr:cxnSp macro="">
      <xdr:nvCxnSpPr>
        <xdr:cNvPr id="500" name="直線コネクタ 499">
          <a:extLst>
            <a:ext uri="{FF2B5EF4-FFF2-40B4-BE49-F238E27FC236}">
              <a16:creationId xmlns:a16="http://schemas.microsoft.com/office/drawing/2014/main" id="{00000000-0008-0000-0E00-0000F4010000}"/>
            </a:ext>
          </a:extLst>
        </xdr:cNvPr>
        <xdr:cNvCxnSpPr/>
      </xdr:nvCxnSpPr>
      <xdr:spPr>
        <a:xfrm>
          <a:off x="18656300" y="7132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93997</xdr:rowOff>
    </xdr:from>
    <xdr:ext cx="469744" cy="259045"/>
    <xdr:sp macro="" textlink="">
      <xdr:nvSpPr>
        <xdr:cNvPr id="501" name="n_1aveValue【認定こども園・幼稚園・保育所】&#10;一人当たり面積">
          <a:extLst>
            <a:ext uri="{FF2B5EF4-FFF2-40B4-BE49-F238E27FC236}">
              <a16:creationId xmlns:a16="http://schemas.microsoft.com/office/drawing/2014/main" id="{00000000-0008-0000-0E00-0000F5010000}"/>
            </a:ext>
          </a:extLst>
        </xdr:cNvPr>
        <xdr:cNvSpPr txBox="1"/>
      </xdr:nvSpPr>
      <xdr:spPr>
        <a:xfrm>
          <a:off x="21075727" y="643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109237</xdr:rowOff>
    </xdr:from>
    <xdr:ext cx="469744" cy="259045"/>
    <xdr:sp macro="" textlink="">
      <xdr:nvSpPr>
        <xdr:cNvPr id="502" name="n_2aveValue【認定こども園・幼稚園・保育所】&#10;一人当たり面積">
          <a:extLst>
            <a:ext uri="{FF2B5EF4-FFF2-40B4-BE49-F238E27FC236}">
              <a16:creationId xmlns:a16="http://schemas.microsoft.com/office/drawing/2014/main" id="{00000000-0008-0000-0E00-0000F6010000}"/>
            </a:ext>
          </a:extLst>
        </xdr:cNvPr>
        <xdr:cNvSpPr txBox="1"/>
      </xdr:nvSpPr>
      <xdr:spPr>
        <a:xfrm>
          <a:off x="20199427" y="645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101617</xdr:rowOff>
    </xdr:from>
    <xdr:ext cx="469744" cy="259045"/>
    <xdr:sp macro="" textlink="">
      <xdr:nvSpPr>
        <xdr:cNvPr id="503" name="n_3aveValue【認定こども園・幼稚園・保育所】&#10;一人当たり面積">
          <a:extLst>
            <a:ext uri="{FF2B5EF4-FFF2-40B4-BE49-F238E27FC236}">
              <a16:creationId xmlns:a16="http://schemas.microsoft.com/office/drawing/2014/main" id="{00000000-0008-0000-0E00-0000F7010000}"/>
            </a:ext>
          </a:extLst>
        </xdr:cNvPr>
        <xdr:cNvSpPr txBox="1"/>
      </xdr:nvSpPr>
      <xdr:spPr>
        <a:xfrm>
          <a:off x="19310427" y="644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101617</xdr:rowOff>
    </xdr:from>
    <xdr:ext cx="469744" cy="259045"/>
    <xdr:sp macro="" textlink="">
      <xdr:nvSpPr>
        <xdr:cNvPr id="504" name="n_4aveValue【認定こども園・幼稚園・保育所】&#10;一人当たり面積">
          <a:extLst>
            <a:ext uri="{FF2B5EF4-FFF2-40B4-BE49-F238E27FC236}">
              <a16:creationId xmlns:a16="http://schemas.microsoft.com/office/drawing/2014/main" id="{00000000-0008-0000-0E00-0000F8010000}"/>
            </a:ext>
          </a:extLst>
        </xdr:cNvPr>
        <xdr:cNvSpPr txBox="1"/>
      </xdr:nvSpPr>
      <xdr:spPr>
        <a:xfrm>
          <a:off x="18421427" y="644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137177</xdr:rowOff>
    </xdr:from>
    <xdr:ext cx="469744" cy="259045"/>
    <xdr:sp macro="" textlink="">
      <xdr:nvSpPr>
        <xdr:cNvPr id="505" name="n_1mainValue【認定こども園・幼稚園・保育所】&#10;一人当たり面積">
          <a:extLst>
            <a:ext uri="{FF2B5EF4-FFF2-40B4-BE49-F238E27FC236}">
              <a16:creationId xmlns:a16="http://schemas.microsoft.com/office/drawing/2014/main" id="{00000000-0008-0000-0E00-0000F9010000}"/>
            </a:ext>
          </a:extLst>
        </xdr:cNvPr>
        <xdr:cNvSpPr txBox="1"/>
      </xdr:nvSpPr>
      <xdr:spPr>
        <a:xfrm>
          <a:off x="21075727"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137177</xdr:rowOff>
    </xdr:from>
    <xdr:ext cx="469744" cy="259045"/>
    <xdr:sp macro="" textlink="">
      <xdr:nvSpPr>
        <xdr:cNvPr id="506" name="n_2mainValue【認定こども園・幼稚園・保育所】&#10;一人当たり面積">
          <a:extLst>
            <a:ext uri="{FF2B5EF4-FFF2-40B4-BE49-F238E27FC236}">
              <a16:creationId xmlns:a16="http://schemas.microsoft.com/office/drawing/2014/main" id="{00000000-0008-0000-0E00-0000FA010000}"/>
            </a:ext>
          </a:extLst>
        </xdr:cNvPr>
        <xdr:cNvSpPr txBox="1"/>
      </xdr:nvSpPr>
      <xdr:spPr>
        <a:xfrm>
          <a:off x="20199427"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144797</xdr:rowOff>
    </xdr:from>
    <xdr:ext cx="469744" cy="259045"/>
    <xdr:sp macro="" textlink="">
      <xdr:nvSpPr>
        <xdr:cNvPr id="507" name="n_3mainValue【認定こども園・幼稚園・保育所】&#10;一人当たり面積">
          <a:extLst>
            <a:ext uri="{FF2B5EF4-FFF2-40B4-BE49-F238E27FC236}">
              <a16:creationId xmlns:a16="http://schemas.microsoft.com/office/drawing/2014/main" id="{00000000-0008-0000-0E00-0000FB010000}"/>
            </a:ext>
          </a:extLst>
        </xdr:cNvPr>
        <xdr:cNvSpPr txBox="1"/>
      </xdr:nvSpPr>
      <xdr:spPr>
        <a:xfrm>
          <a:off x="193104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144797</xdr:rowOff>
    </xdr:from>
    <xdr:ext cx="469744" cy="259045"/>
    <xdr:sp macro="" textlink="">
      <xdr:nvSpPr>
        <xdr:cNvPr id="508" name="n_4mainValue【認定こども園・幼稚園・保育所】&#10;一人当たり面積">
          <a:extLst>
            <a:ext uri="{FF2B5EF4-FFF2-40B4-BE49-F238E27FC236}">
              <a16:creationId xmlns:a16="http://schemas.microsoft.com/office/drawing/2014/main" id="{00000000-0008-0000-0E00-0000FC010000}"/>
            </a:ext>
          </a:extLst>
        </xdr:cNvPr>
        <xdr:cNvSpPr txBox="1"/>
      </xdr:nvSpPr>
      <xdr:spPr>
        <a:xfrm>
          <a:off x="184214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00000000-0008-0000-0E00-0000FD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00000000-0008-0000-0E00-0000FE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00000000-0008-0000-0E00-0000FF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00000000-0008-0000-0E00-000000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00000000-0008-0000-0E00-000001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00000000-0008-0000-0E00-000002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00000000-0008-0000-0E00-000003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00000000-0008-0000-0E00-000004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a:extLst>
            <a:ext uri="{FF2B5EF4-FFF2-40B4-BE49-F238E27FC236}">
              <a16:creationId xmlns:a16="http://schemas.microsoft.com/office/drawing/2014/main" id="{00000000-0008-0000-0E00-000005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a:extLst>
            <a:ext uri="{FF2B5EF4-FFF2-40B4-BE49-F238E27FC236}">
              <a16:creationId xmlns:a16="http://schemas.microsoft.com/office/drawing/2014/main" id="{00000000-0008-0000-0E00-000006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00000000-0008-0000-0E00-000007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20" name="直線コネクタ 519">
          <a:extLst>
            <a:ext uri="{FF2B5EF4-FFF2-40B4-BE49-F238E27FC236}">
              <a16:creationId xmlns:a16="http://schemas.microsoft.com/office/drawing/2014/main" id="{00000000-0008-0000-0E00-00000802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21" name="テキスト ボックス 520">
          <a:extLst>
            <a:ext uri="{FF2B5EF4-FFF2-40B4-BE49-F238E27FC236}">
              <a16:creationId xmlns:a16="http://schemas.microsoft.com/office/drawing/2014/main" id="{00000000-0008-0000-0E00-000009020000}"/>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22" name="直線コネクタ 521">
          <a:extLst>
            <a:ext uri="{FF2B5EF4-FFF2-40B4-BE49-F238E27FC236}">
              <a16:creationId xmlns:a16="http://schemas.microsoft.com/office/drawing/2014/main" id="{00000000-0008-0000-0E00-00000A02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3" name="テキスト ボックス 522">
          <a:extLst>
            <a:ext uri="{FF2B5EF4-FFF2-40B4-BE49-F238E27FC236}">
              <a16:creationId xmlns:a16="http://schemas.microsoft.com/office/drawing/2014/main" id="{00000000-0008-0000-0E00-00000B02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4" name="直線コネクタ 523">
          <a:extLst>
            <a:ext uri="{FF2B5EF4-FFF2-40B4-BE49-F238E27FC236}">
              <a16:creationId xmlns:a16="http://schemas.microsoft.com/office/drawing/2014/main" id="{00000000-0008-0000-0E00-00000C02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5" name="テキスト ボックス 524">
          <a:extLst>
            <a:ext uri="{FF2B5EF4-FFF2-40B4-BE49-F238E27FC236}">
              <a16:creationId xmlns:a16="http://schemas.microsoft.com/office/drawing/2014/main" id="{00000000-0008-0000-0E00-00000D02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6" name="直線コネクタ 525">
          <a:extLst>
            <a:ext uri="{FF2B5EF4-FFF2-40B4-BE49-F238E27FC236}">
              <a16:creationId xmlns:a16="http://schemas.microsoft.com/office/drawing/2014/main" id="{00000000-0008-0000-0E00-00000E02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7" name="テキスト ボックス 526">
          <a:extLst>
            <a:ext uri="{FF2B5EF4-FFF2-40B4-BE49-F238E27FC236}">
              <a16:creationId xmlns:a16="http://schemas.microsoft.com/office/drawing/2014/main" id="{00000000-0008-0000-0E00-00000F02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8" name="直線コネクタ 527">
          <a:extLst>
            <a:ext uri="{FF2B5EF4-FFF2-40B4-BE49-F238E27FC236}">
              <a16:creationId xmlns:a16="http://schemas.microsoft.com/office/drawing/2014/main" id="{00000000-0008-0000-0E00-000010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9" name="テキスト ボックス 528">
          <a:extLst>
            <a:ext uri="{FF2B5EF4-FFF2-40B4-BE49-F238E27FC236}">
              <a16:creationId xmlns:a16="http://schemas.microsoft.com/office/drawing/2014/main" id="{00000000-0008-0000-0E00-000011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0" name="【学校施設】&#10;有形固定資産減価償却率グラフ枠">
          <a:extLst>
            <a:ext uri="{FF2B5EF4-FFF2-40B4-BE49-F238E27FC236}">
              <a16:creationId xmlns:a16="http://schemas.microsoft.com/office/drawing/2014/main" id="{00000000-0008-0000-0E00-000012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34290</xdr:rowOff>
    </xdr:from>
    <xdr:to>
      <xdr:col>85</xdr:col>
      <xdr:colOff>126364</xdr:colOff>
      <xdr:row>63</xdr:row>
      <xdr:rowOff>134874</xdr:rowOff>
    </xdr:to>
    <xdr:cxnSp macro="">
      <xdr:nvCxnSpPr>
        <xdr:cNvPr id="531" name="直線コネクタ 530">
          <a:extLst>
            <a:ext uri="{FF2B5EF4-FFF2-40B4-BE49-F238E27FC236}">
              <a16:creationId xmlns:a16="http://schemas.microsoft.com/office/drawing/2014/main" id="{00000000-0008-0000-0E00-000013020000}"/>
            </a:ext>
          </a:extLst>
        </xdr:cNvPr>
        <xdr:cNvCxnSpPr/>
      </xdr:nvCxnSpPr>
      <xdr:spPr>
        <a:xfrm flipV="1">
          <a:off x="16318864" y="9464040"/>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138701</xdr:rowOff>
    </xdr:from>
    <xdr:ext cx="405111" cy="259045"/>
    <xdr:sp macro="" textlink="">
      <xdr:nvSpPr>
        <xdr:cNvPr id="532" name="【学校施設】&#10;有形固定資産減価償却率最小値テキスト">
          <a:extLst>
            <a:ext uri="{FF2B5EF4-FFF2-40B4-BE49-F238E27FC236}">
              <a16:creationId xmlns:a16="http://schemas.microsoft.com/office/drawing/2014/main" id="{00000000-0008-0000-0E00-000014020000}"/>
            </a:ext>
          </a:extLst>
        </xdr:cNvPr>
        <xdr:cNvSpPr txBox="1"/>
      </xdr:nvSpPr>
      <xdr:spPr>
        <a:xfrm>
          <a:off x="16357600" y="10940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134874</xdr:rowOff>
    </xdr:from>
    <xdr:to>
      <xdr:col>86</xdr:col>
      <xdr:colOff>25400</xdr:colOff>
      <xdr:row>63</xdr:row>
      <xdr:rowOff>134874</xdr:rowOff>
    </xdr:to>
    <xdr:cxnSp macro="">
      <xdr:nvCxnSpPr>
        <xdr:cNvPr id="533" name="直線コネクタ 532">
          <a:extLst>
            <a:ext uri="{FF2B5EF4-FFF2-40B4-BE49-F238E27FC236}">
              <a16:creationId xmlns:a16="http://schemas.microsoft.com/office/drawing/2014/main" id="{00000000-0008-0000-0E00-000015020000}"/>
            </a:ext>
          </a:extLst>
        </xdr:cNvPr>
        <xdr:cNvCxnSpPr/>
      </xdr:nvCxnSpPr>
      <xdr:spPr>
        <a:xfrm>
          <a:off x="16230600" y="1093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152417</xdr:rowOff>
    </xdr:from>
    <xdr:ext cx="405111" cy="259045"/>
    <xdr:sp macro="" textlink="">
      <xdr:nvSpPr>
        <xdr:cNvPr id="534" name="【学校施設】&#10;有形固定資産減価償却率最大値テキスト">
          <a:extLst>
            <a:ext uri="{FF2B5EF4-FFF2-40B4-BE49-F238E27FC236}">
              <a16:creationId xmlns:a16="http://schemas.microsoft.com/office/drawing/2014/main" id="{00000000-0008-0000-0E00-000016020000}"/>
            </a:ext>
          </a:extLst>
        </xdr:cNvPr>
        <xdr:cNvSpPr txBox="1"/>
      </xdr:nvSpPr>
      <xdr:spPr>
        <a:xfrm>
          <a:off x="16357600" y="923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34290</xdr:rowOff>
    </xdr:from>
    <xdr:to>
      <xdr:col>86</xdr:col>
      <xdr:colOff>25400</xdr:colOff>
      <xdr:row>55</xdr:row>
      <xdr:rowOff>34290</xdr:rowOff>
    </xdr:to>
    <xdr:cxnSp macro="">
      <xdr:nvCxnSpPr>
        <xdr:cNvPr id="535" name="直線コネクタ 534">
          <a:extLst>
            <a:ext uri="{FF2B5EF4-FFF2-40B4-BE49-F238E27FC236}">
              <a16:creationId xmlns:a16="http://schemas.microsoft.com/office/drawing/2014/main" id="{00000000-0008-0000-0E00-000017020000}"/>
            </a:ext>
          </a:extLst>
        </xdr:cNvPr>
        <xdr:cNvCxnSpPr/>
      </xdr:nvCxnSpPr>
      <xdr:spPr>
        <a:xfrm>
          <a:off x="16230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35069</xdr:rowOff>
    </xdr:from>
    <xdr:ext cx="405111" cy="259045"/>
    <xdr:sp macro="" textlink="">
      <xdr:nvSpPr>
        <xdr:cNvPr id="536" name="【学校施設】&#10;有形固定資産減価償却率平均値テキスト">
          <a:extLst>
            <a:ext uri="{FF2B5EF4-FFF2-40B4-BE49-F238E27FC236}">
              <a16:creationId xmlns:a16="http://schemas.microsoft.com/office/drawing/2014/main" id="{00000000-0008-0000-0E00-000018020000}"/>
            </a:ext>
          </a:extLst>
        </xdr:cNvPr>
        <xdr:cNvSpPr txBox="1"/>
      </xdr:nvSpPr>
      <xdr:spPr>
        <a:xfrm>
          <a:off x="16357600" y="10150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56642</xdr:rowOff>
    </xdr:from>
    <xdr:to>
      <xdr:col>85</xdr:col>
      <xdr:colOff>177800</xdr:colOff>
      <xdr:row>59</xdr:row>
      <xdr:rowOff>158242</xdr:rowOff>
    </xdr:to>
    <xdr:sp macro="" textlink="">
      <xdr:nvSpPr>
        <xdr:cNvPr id="537" name="フローチャート: 判断 536">
          <a:extLst>
            <a:ext uri="{FF2B5EF4-FFF2-40B4-BE49-F238E27FC236}">
              <a16:creationId xmlns:a16="http://schemas.microsoft.com/office/drawing/2014/main" id="{00000000-0008-0000-0E00-000019020000}"/>
            </a:ext>
          </a:extLst>
        </xdr:cNvPr>
        <xdr:cNvSpPr/>
      </xdr:nvSpPr>
      <xdr:spPr>
        <a:xfrm>
          <a:off x="16268700" y="1017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42926</xdr:rowOff>
    </xdr:from>
    <xdr:to>
      <xdr:col>81</xdr:col>
      <xdr:colOff>101600</xdr:colOff>
      <xdr:row>59</xdr:row>
      <xdr:rowOff>144526</xdr:rowOff>
    </xdr:to>
    <xdr:sp macro="" textlink="">
      <xdr:nvSpPr>
        <xdr:cNvPr id="538" name="フローチャート: 判断 537">
          <a:extLst>
            <a:ext uri="{FF2B5EF4-FFF2-40B4-BE49-F238E27FC236}">
              <a16:creationId xmlns:a16="http://schemas.microsoft.com/office/drawing/2014/main" id="{00000000-0008-0000-0E00-00001A020000}"/>
            </a:ext>
          </a:extLst>
        </xdr:cNvPr>
        <xdr:cNvSpPr/>
      </xdr:nvSpPr>
      <xdr:spPr>
        <a:xfrm>
          <a:off x="15430500" y="10158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31496</xdr:rowOff>
    </xdr:from>
    <xdr:to>
      <xdr:col>76</xdr:col>
      <xdr:colOff>165100</xdr:colOff>
      <xdr:row>59</xdr:row>
      <xdr:rowOff>133096</xdr:rowOff>
    </xdr:to>
    <xdr:sp macro="" textlink="">
      <xdr:nvSpPr>
        <xdr:cNvPr id="539" name="フローチャート: 判断 538">
          <a:extLst>
            <a:ext uri="{FF2B5EF4-FFF2-40B4-BE49-F238E27FC236}">
              <a16:creationId xmlns:a16="http://schemas.microsoft.com/office/drawing/2014/main" id="{00000000-0008-0000-0E00-00001B020000}"/>
            </a:ext>
          </a:extLst>
        </xdr:cNvPr>
        <xdr:cNvSpPr/>
      </xdr:nvSpPr>
      <xdr:spPr>
        <a:xfrm>
          <a:off x="14541500" y="1014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15494</xdr:rowOff>
    </xdr:from>
    <xdr:to>
      <xdr:col>72</xdr:col>
      <xdr:colOff>38100</xdr:colOff>
      <xdr:row>59</xdr:row>
      <xdr:rowOff>117094</xdr:rowOff>
    </xdr:to>
    <xdr:sp macro="" textlink="">
      <xdr:nvSpPr>
        <xdr:cNvPr id="540" name="フローチャート: 判断 539">
          <a:extLst>
            <a:ext uri="{FF2B5EF4-FFF2-40B4-BE49-F238E27FC236}">
              <a16:creationId xmlns:a16="http://schemas.microsoft.com/office/drawing/2014/main" id="{00000000-0008-0000-0E00-00001C020000}"/>
            </a:ext>
          </a:extLst>
        </xdr:cNvPr>
        <xdr:cNvSpPr/>
      </xdr:nvSpPr>
      <xdr:spPr>
        <a:xfrm>
          <a:off x="13652500" y="1013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166370</xdr:rowOff>
    </xdr:from>
    <xdr:to>
      <xdr:col>67</xdr:col>
      <xdr:colOff>101600</xdr:colOff>
      <xdr:row>59</xdr:row>
      <xdr:rowOff>96520</xdr:rowOff>
    </xdr:to>
    <xdr:sp macro="" textlink="">
      <xdr:nvSpPr>
        <xdr:cNvPr id="541" name="フローチャート: 判断 540">
          <a:extLst>
            <a:ext uri="{FF2B5EF4-FFF2-40B4-BE49-F238E27FC236}">
              <a16:creationId xmlns:a16="http://schemas.microsoft.com/office/drawing/2014/main" id="{00000000-0008-0000-0E00-00001D020000}"/>
            </a:ext>
          </a:extLst>
        </xdr:cNvPr>
        <xdr:cNvSpPr/>
      </xdr:nvSpPr>
      <xdr:spPr>
        <a:xfrm>
          <a:off x="1276350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E00-00001E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E00-00001F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E00-000020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E00-000021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E00-000022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138938</xdr:rowOff>
    </xdr:from>
    <xdr:to>
      <xdr:col>85</xdr:col>
      <xdr:colOff>177800</xdr:colOff>
      <xdr:row>59</xdr:row>
      <xdr:rowOff>69088</xdr:rowOff>
    </xdr:to>
    <xdr:sp macro="" textlink="">
      <xdr:nvSpPr>
        <xdr:cNvPr id="547" name="楕円 546">
          <a:extLst>
            <a:ext uri="{FF2B5EF4-FFF2-40B4-BE49-F238E27FC236}">
              <a16:creationId xmlns:a16="http://schemas.microsoft.com/office/drawing/2014/main" id="{00000000-0008-0000-0E00-000023020000}"/>
            </a:ext>
          </a:extLst>
        </xdr:cNvPr>
        <xdr:cNvSpPr/>
      </xdr:nvSpPr>
      <xdr:spPr>
        <a:xfrm>
          <a:off x="16268700" y="1008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161815</xdr:rowOff>
    </xdr:from>
    <xdr:ext cx="405111" cy="259045"/>
    <xdr:sp macro="" textlink="">
      <xdr:nvSpPr>
        <xdr:cNvPr id="548" name="【学校施設】&#10;有形固定資産減価償却率該当値テキスト">
          <a:extLst>
            <a:ext uri="{FF2B5EF4-FFF2-40B4-BE49-F238E27FC236}">
              <a16:creationId xmlns:a16="http://schemas.microsoft.com/office/drawing/2014/main" id="{00000000-0008-0000-0E00-000024020000}"/>
            </a:ext>
          </a:extLst>
        </xdr:cNvPr>
        <xdr:cNvSpPr txBox="1"/>
      </xdr:nvSpPr>
      <xdr:spPr>
        <a:xfrm>
          <a:off x="16357600" y="9934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106934</xdr:rowOff>
    </xdr:from>
    <xdr:to>
      <xdr:col>81</xdr:col>
      <xdr:colOff>101600</xdr:colOff>
      <xdr:row>59</xdr:row>
      <xdr:rowOff>37084</xdr:rowOff>
    </xdr:to>
    <xdr:sp macro="" textlink="">
      <xdr:nvSpPr>
        <xdr:cNvPr id="549" name="楕円 548">
          <a:extLst>
            <a:ext uri="{FF2B5EF4-FFF2-40B4-BE49-F238E27FC236}">
              <a16:creationId xmlns:a16="http://schemas.microsoft.com/office/drawing/2014/main" id="{00000000-0008-0000-0E00-000025020000}"/>
            </a:ext>
          </a:extLst>
        </xdr:cNvPr>
        <xdr:cNvSpPr/>
      </xdr:nvSpPr>
      <xdr:spPr>
        <a:xfrm>
          <a:off x="15430500" y="10051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157734</xdr:rowOff>
    </xdr:from>
    <xdr:to>
      <xdr:col>85</xdr:col>
      <xdr:colOff>127000</xdr:colOff>
      <xdr:row>59</xdr:row>
      <xdr:rowOff>18288</xdr:rowOff>
    </xdr:to>
    <xdr:cxnSp macro="">
      <xdr:nvCxnSpPr>
        <xdr:cNvPr id="550" name="直線コネクタ 549">
          <a:extLst>
            <a:ext uri="{FF2B5EF4-FFF2-40B4-BE49-F238E27FC236}">
              <a16:creationId xmlns:a16="http://schemas.microsoft.com/office/drawing/2014/main" id="{00000000-0008-0000-0E00-000026020000}"/>
            </a:ext>
          </a:extLst>
        </xdr:cNvPr>
        <xdr:cNvCxnSpPr/>
      </xdr:nvCxnSpPr>
      <xdr:spPr>
        <a:xfrm>
          <a:off x="15481300" y="1010183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84074</xdr:rowOff>
    </xdr:from>
    <xdr:to>
      <xdr:col>76</xdr:col>
      <xdr:colOff>165100</xdr:colOff>
      <xdr:row>59</xdr:row>
      <xdr:rowOff>14224</xdr:rowOff>
    </xdr:to>
    <xdr:sp macro="" textlink="">
      <xdr:nvSpPr>
        <xdr:cNvPr id="551" name="楕円 550">
          <a:extLst>
            <a:ext uri="{FF2B5EF4-FFF2-40B4-BE49-F238E27FC236}">
              <a16:creationId xmlns:a16="http://schemas.microsoft.com/office/drawing/2014/main" id="{00000000-0008-0000-0E00-000027020000}"/>
            </a:ext>
          </a:extLst>
        </xdr:cNvPr>
        <xdr:cNvSpPr/>
      </xdr:nvSpPr>
      <xdr:spPr>
        <a:xfrm>
          <a:off x="14541500" y="1002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134874</xdr:rowOff>
    </xdr:from>
    <xdr:to>
      <xdr:col>81</xdr:col>
      <xdr:colOff>50800</xdr:colOff>
      <xdr:row>58</xdr:row>
      <xdr:rowOff>157734</xdr:rowOff>
    </xdr:to>
    <xdr:cxnSp macro="">
      <xdr:nvCxnSpPr>
        <xdr:cNvPr id="552" name="直線コネクタ 551">
          <a:extLst>
            <a:ext uri="{FF2B5EF4-FFF2-40B4-BE49-F238E27FC236}">
              <a16:creationId xmlns:a16="http://schemas.microsoft.com/office/drawing/2014/main" id="{00000000-0008-0000-0E00-000028020000}"/>
            </a:ext>
          </a:extLst>
        </xdr:cNvPr>
        <xdr:cNvCxnSpPr/>
      </xdr:nvCxnSpPr>
      <xdr:spPr>
        <a:xfrm>
          <a:off x="14592300" y="1007897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120650</xdr:rowOff>
    </xdr:from>
    <xdr:to>
      <xdr:col>72</xdr:col>
      <xdr:colOff>38100</xdr:colOff>
      <xdr:row>59</xdr:row>
      <xdr:rowOff>50800</xdr:rowOff>
    </xdr:to>
    <xdr:sp macro="" textlink="">
      <xdr:nvSpPr>
        <xdr:cNvPr id="553" name="楕円 552">
          <a:extLst>
            <a:ext uri="{FF2B5EF4-FFF2-40B4-BE49-F238E27FC236}">
              <a16:creationId xmlns:a16="http://schemas.microsoft.com/office/drawing/2014/main" id="{00000000-0008-0000-0E00-000029020000}"/>
            </a:ext>
          </a:extLst>
        </xdr:cNvPr>
        <xdr:cNvSpPr/>
      </xdr:nvSpPr>
      <xdr:spPr>
        <a:xfrm>
          <a:off x="136525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134874</xdr:rowOff>
    </xdr:from>
    <xdr:to>
      <xdr:col>76</xdr:col>
      <xdr:colOff>114300</xdr:colOff>
      <xdr:row>59</xdr:row>
      <xdr:rowOff>0</xdr:rowOff>
    </xdr:to>
    <xdr:cxnSp macro="">
      <xdr:nvCxnSpPr>
        <xdr:cNvPr id="554" name="直線コネクタ 553">
          <a:extLst>
            <a:ext uri="{FF2B5EF4-FFF2-40B4-BE49-F238E27FC236}">
              <a16:creationId xmlns:a16="http://schemas.microsoft.com/office/drawing/2014/main" id="{00000000-0008-0000-0E00-00002A020000}"/>
            </a:ext>
          </a:extLst>
        </xdr:cNvPr>
        <xdr:cNvCxnSpPr/>
      </xdr:nvCxnSpPr>
      <xdr:spPr>
        <a:xfrm flipV="1">
          <a:off x="13703300" y="1007897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58928</xdr:rowOff>
    </xdr:from>
    <xdr:to>
      <xdr:col>67</xdr:col>
      <xdr:colOff>101600</xdr:colOff>
      <xdr:row>58</xdr:row>
      <xdr:rowOff>160528</xdr:rowOff>
    </xdr:to>
    <xdr:sp macro="" textlink="">
      <xdr:nvSpPr>
        <xdr:cNvPr id="555" name="楕円 554">
          <a:extLst>
            <a:ext uri="{FF2B5EF4-FFF2-40B4-BE49-F238E27FC236}">
              <a16:creationId xmlns:a16="http://schemas.microsoft.com/office/drawing/2014/main" id="{00000000-0008-0000-0E00-00002B020000}"/>
            </a:ext>
          </a:extLst>
        </xdr:cNvPr>
        <xdr:cNvSpPr/>
      </xdr:nvSpPr>
      <xdr:spPr>
        <a:xfrm>
          <a:off x="12763500" y="1000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109728</xdr:rowOff>
    </xdr:from>
    <xdr:to>
      <xdr:col>71</xdr:col>
      <xdr:colOff>177800</xdr:colOff>
      <xdr:row>59</xdr:row>
      <xdr:rowOff>0</xdr:rowOff>
    </xdr:to>
    <xdr:cxnSp macro="">
      <xdr:nvCxnSpPr>
        <xdr:cNvPr id="556" name="直線コネクタ 555">
          <a:extLst>
            <a:ext uri="{FF2B5EF4-FFF2-40B4-BE49-F238E27FC236}">
              <a16:creationId xmlns:a16="http://schemas.microsoft.com/office/drawing/2014/main" id="{00000000-0008-0000-0E00-00002C020000}"/>
            </a:ext>
          </a:extLst>
        </xdr:cNvPr>
        <xdr:cNvCxnSpPr/>
      </xdr:nvCxnSpPr>
      <xdr:spPr>
        <a:xfrm>
          <a:off x="12814300" y="10053828"/>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135653</xdr:rowOff>
    </xdr:from>
    <xdr:ext cx="405111" cy="259045"/>
    <xdr:sp macro="" textlink="">
      <xdr:nvSpPr>
        <xdr:cNvPr id="557" name="n_1aveValue【学校施設】&#10;有形固定資産減価償却率">
          <a:extLst>
            <a:ext uri="{FF2B5EF4-FFF2-40B4-BE49-F238E27FC236}">
              <a16:creationId xmlns:a16="http://schemas.microsoft.com/office/drawing/2014/main" id="{00000000-0008-0000-0E00-00002D020000}"/>
            </a:ext>
          </a:extLst>
        </xdr:cNvPr>
        <xdr:cNvSpPr txBox="1"/>
      </xdr:nvSpPr>
      <xdr:spPr>
        <a:xfrm>
          <a:off x="15266044" y="10251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124223</xdr:rowOff>
    </xdr:from>
    <xdr:ext cx="405111" cy="259045"/>
    <xdr:sp macro="" textlink="">
      <xdr:nvSpPr>
        <xdr:cNvPr id="558" name="n_2aveValue【学校施設】&#10;有形固定資産減価償却率">
          <a:extLst>
            <a:ext uri="{FF2B5EF4-FFF2-40B4-BE49-F238E27FC236}">
              <a16:creationId xmlns:a16="http://schemas.microsoft.com/office/drawing/2014/main" id="{00000000-0008-0000-0E00-00002E020000}"/>
            </a:ext>
          </a:extLst>
        </xdr:cNvPr>
        <xdr:cNvSpPr txBox="1"/>
      </xdr:nvSpPr>
      <xdr:spPr>
        <a:xfrm>
          <a:off x="14389744" y="1023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108221</xdr:rowOff>
    </xdr:from>
    <xdr:ext cx="405111" cy="259045"/>
    <xdr:sp macro="" textlink="">
      <xdr:nvSpPr>
        <xdr:cNvPr id="559" name="n_3aveValue【学校施設】&#10;有形固定資産減価償却率">
          <a:extLst>
            <a:ext uri="{FF2B5EF4-FFF2-40B4-BE49-F238E27FC236}">
              <a16:creationId xmlns:a16="http://schemas.microsoft.com/office/drawing/2014/main" id="{00000000-0008-0000-0E00-00002F020000}"/>
            </a:ext>
          </a:extLst>
        </xdr:cNvPr>
        <xdr:cNvSpPr txBox="1"/>
      </xdr:nvSpPr>
      <xdr:spPr>
        <a:xfrm>
          <a:off x="13500744" y="10223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87647</xdr:rowOff>
    </xdr:from>
    <xdr:ext cx="405111" cy="259045"/>
    <xdr:sp macro="" textlink="">
      <xdr:nvSpPr>
        <xdr:cNvPr id="560" name="n_4aveValue【学校施設】&#10;有形固定資産減価償却率">
          <a:extLst>
            <a:ext uri="{FF2B5EF4-FFF2-40B4-BE49-F238E27FC236}">
              <a16:creationId xmlns:a16="http://schemas.microsoft.com/office/drawing/2014/main" id="{00000000-0008-0000-0E00-000030020000}"/>
            </a:ext>
          </a:extLst>
        </xdr:cNvPr>
        <xdr:cNvSpPr txBox="1"/>
      </xdr:nvSpPr>
      <xdr:spPr>
        <a:xfrm>
          <a:off x="12611744" y="1020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53611</xdr:rowOff>
    </xdr:from>
    <xdr:ext cx="405111" cy="259045"/>
    <xdr:sp macro="" textlink="">
      <xdr:nvSpPr>
        <xdr:cNvPr id="561" name="n_1mainValue【学校施設】&#10;有形固定資産減価償却率">
          <a:extLst>
            <a:ext uri="{FF2B5EF4-FFF2-40B4-BE49-F238E27FC236}">
              <a16:creationId xmlns:a16="http://schemas.microsoft.com/office/drawing/2014/main" id="{00000000-0008-0000-0E00-000031020000}"/>
            </a:ext>
          </a:extLst>
        </xdr:cNvPr>
        <xdr:cNvSpPr txBox="1"/>
      </xdr:nvSpPr>
      <xdr:spPr>
        <a:xfrm>
          <a:off x="15266044" y="9826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30751</xdr:rowOff>
    </xdr:from>
    <xdr:ext cx="405111" cy="259045"/>
    <xdr:sp macro="" textlink="">
      <xdr:nvSpPr>
        <xdr:cNvPr id="562" name="n_2mainValue【学校施設】&#10;有形固定資産減価償却率">
          <a:extLst>
            <a:ext uri="{FF2B5EF4-FFF2-40B4-BE49-F238E27FC236}">
              <a16:creationId xmlns:a16="http://schemas.microsoft.com/office/drawing/2014/main" id="{00000000-0008-0000-0E00-000032020000}"/>
            </a:ext>
          </a:extLst>
        </xdr:cNvPr>
        <xdr:cNvSpPr txBox="1"/>
      </xdr:nvSpPr>
      <xdr:spPr>
        <a:xfrm>
          <a:off x="14389744" y="9803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67327</xdr:rowOff>
    </xdr:from>
    <xdr:ext cx="405111" cy="259045"/>
    <xdr:sp macro="" textlink="">
      <xdr:nvSpPr>
        <xdr:cNvPr id="563" name="n_3mainValue【学校施設】&#10;有形固定資産減価償却率">
          <a:extLst>
            <a:ext uri="{FF2B5EF4-FFF2-40B4-BE49-F238E27FC236}">
              <a16:creationId xmlns:a16="http://schemas.microsoft.com/office/drawing/2014/main" id="{00000000-0008-0000-0E00-000033020000}"/>
            </a:ext>
          </a:extLst>
        </xdr:cNvPr>
        <xdr:cNvSpPr txBox="1"/>
      </xdr:nvSpPr>
      <xdr:spPr>
        <a:xfrm>
          <a:off x="1350074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5605</xdr:rowOff>
    </xdr:from>
    <xdr:ext cx="405111" cy="259045"/>
    <xdr:sp macro="" textlink="">
      <xdr:nvSpPr>
        <xdr:cNvPr id="564" name="n_4mainValue【学校施設】&#10;有形固定資産減価償却率">
          <a:extLst>
            <a:ext uri="{FF2B5EF4-FFF2-40B4-BE49-F238E27FC236}">
              <a16:creationId xmlns:a16="http://schemas.microsoft.com/office/drawing/2014/main" id="{00000000-0008-0000-0E00-000034020000}"/>
            </a:ext>
          </a:extLst>
        </xdr:cNvPr>
        <xdr:cNvSpPr txBox="1"/>
      </xdr:nvSpPr>
      <xdr:spPr>
        <a:xfrm>
          <a:off x="12611744" y="9778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5" name="正方形/長方形 564">
          <a:extLst>
            <a:ext uri="{FF2B5EF4-FFF2-40B4-BE49-F238E27FC236}">
              <a16:creationId xmlns:a16="http://schemas.microsoft.com/office/drawing/2014/main" id="{00000000-0008-0000-0E00-000035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6" name="正方形/長方形 565">
          <a:extLst>
            <a:ext uri="{FF2B5EF4-FFF2-40B4-BE49-F238E27FC236}">
              <a16:creationId xmlns:a16="http://schemas.microsoft.com/office/drawing/2014/main" id="{00000000-0008-0000-0E00-000036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7" name="正方形/長方形 566">
          <a:extLst>
            <a:ext uri="{FF2B5EF4-FFF2-40B4-BE49-F238E27FC236}">
              <a16:creationId xmlns:a16="http://schemas.microsoft.com/office/drawing/2014/main" id="{00000000-0008-0000-0E00-000037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2" name="正方形/長方形 571">
          <a:extLst>
            <a:ext uri="{FF2B5EF4-FFF2-40B4-BE49-F238E27FC236}">
              <a16:creationId xmlns:a16="http://schemas.microsoft.com/office/drawing/2014/main" id="{00000000-0008-0000-0E00-00003C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3" name="テキスト ボックス 572">
          <a:extLst>
            <a:ext uri="{FF2B5EF4-FFF2-40B4-BE49-F238E27FC236}">
              <a16:creationId xmlns:a16="http://schemas.microsoft.com/office/drawing/2014/main" id="{00000000-0008-0000-0E00-00003D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4" name="直線コネクタ 573">
          <a:extLst>
            <a:ext uri="{FF2B5EF4-FFF2-40B4-BE49-F238E27FC236}">
              <a16:creationId xmlns:a16="http://schemas.microsoft.com/office/drawing/2014/main" id="{00000000-0008-0000-0E00-00003E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5" name="テキスト ボックス 574">
          <a:extLst>
            <a:ext uri="{FF2B5EF4-FFF2-40B4-BE49-F238E27FC236}">
              <a16:creationId xmlns:a16="http://schemas.microsoft.com/office/drawing/2014/main" id="{00000000-0008-0000-0E00-00003F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576" name="直線コネクタ 575">
          <a:extLst>
            <a:ext uri="{FF2B5EF4-FFF2-40B4-BE49-F238E27FC236}">
              <a16:creationId xmlns:a16="http://schemas.microsoft.com/office/drawing/2014/main" id="{00000000-0008-0000-0E00-000040020000}"/>
            </a:ext>
          </a:extLst>
        </xdr:cNvPr>
        <xdr:cNvCxnSpPr/>
      </xdr:nvCxnSpPr>
      <xdr:spPr>
        <a:xfrm>
          <a:off x="18288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577" name="テキスト ボックス 576">
          <a:extLst>
            <a:ext uri="{FF2B5EF4-FFF2-40B4-BE49-F238E27FC236}">
              <a16:creationId xmlns:a16="http://schemas.microsoft.com/office/drawing/2014/main" id="{00000000-0008-0000-0E00-000041020000}"/>
            </a:ext>
          </a:extLst>
        </xdr:cNvPr>
        <xdr:cNvSpPr txBox="1"/>
      </xdr:nvSpPr>
      <xdr:spPr>
        <a:xfrm>
          <a:off x="17820821" y="1100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8" name="直線コネクタ 577">
          <a:extLst>
            <a:ext uri="{FF2B5EF4-FFF2-40B4-BE49-F238E27FC236}">
              <a16:creationId xmlns:a16="http://schemas.microsoft.com/office/drawing/2014/main" id="{00000000-0008-0000-0E00-000042020000}"/>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9" name="テキスト ボックス 578">
          <a:extLst>
            <a:ext uri="{FF2B5EF4-FFF2-40B4-BE49-F238E27FC236}">
              <a16:creationId xmlns:a16="http://schemas.microsoft.com/office/drawing/2014/main" id="{00000000-0008-0000-0E00-000043020000}"/>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580" name="直線コネクタ 579">
          <a:extLst>
            <a:ext uri="{FF2B5EF4-FFF2-40B4-BE49-F238E27FC236}">
              <a16:creationId xmlns:a16="http://schemas.microsoft.com/office/drawing/2014/main" id="{00000000-0008-0000-0E00-000044020000}"/>
            </a:ext>
          </a:extLst>
        </xdr:cNvPr>
        <xdr:cNvCxnSpPr/>
      </xdr:nvCxnSpPr>
      <xdr:spPr>
        <a:xfrm>
          <a:off x="18288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581" name="テキスト ボックス 580">
          <a:extLst>
            <a:ext uri="{FF2B5EF4-FFF2-40B4-BE49-F238E27FC236}">
              <a16:creationId xmlns:a16="http://schemas.microsoft.com/office/drawing/2014/main" id="{00000000-0008-0000-0E00-000045020000}"/>
            </a:ext>
          </a:extLst>
        </xdr:cNvPr>
        <xdr:cNvSpPr txBox="1"/>
      </xdr:nvSpPr>
      <xdr:spPr>
        <a:xfrm>
          <a:off x="17820821" y="1043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2" name="直線コネクタ 581">
          <a:extLst>
            <a:ext uri="{FF2B5EF4-FFF2-40B4-BE49-F238E27FC236}">
              <a16:creationId xmlns:a16="http://schemas.microsoft.com/office/drawing/2014/main" id="{00000000-0008-0000-0E00-000046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3" name="テキスト ボックス 582">
          <a:extLst>
            <a:ext uri="{FF2B5EF4-FFF2-40B4-BE49-F238E27FC236}">
              <a16:creationId xmlns:a16="http://schemas.microsoft.com/office/drawing/2014/main" id="{00000000-0008-0000-0E00-000047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584" name="直線コネクタ 583">
          <a:extLst>
            <a:ext uri="{FF2B5EF4-FFF2-40B4-BE49-F238E27FC236}">
              <a16:creationId xmlns:a16="http://schemas.microsoft.com/office/drawing/2014/main" id="{00000000-0008-0000-0E00-000048020000}"/>
            </a:ext>
          </a:extLst>
        </xdr:cNvPr>
        <xdr:cNvCxnSpPr/>
      </xdr:nvCxnSpPr>
      <xdr:spPr>
        <a:xfrm>
          <a:off x="18288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585" name="テキスト ボックス 584">
          <a:extLst>
            <a:ext uri="{FF2B5EF4-FFF2-40B4-BE49-F238E27FC236}">
              <a16:creationId xmlns:a16="http://schemas.microsoft.com/office/drawing/2014/main" id="{00000000-0008-0000-0E00-000049020000}"/>
            </a:ext>
          </a:extLst>
        </xdr:cNvPr>
        <xdr:cNvSpPr txBox="1"/>
      </xdr:nvSpPr>
      <xdr:spPr>
        <a:xfrm>
          <a:off x="17820821" y="985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86" name="直線コネクタ 585">
          <a:extLst>
            <a:ext uri="{FF2B5EF4-FFF2-40B4-BE49-F238E27FC236}">
              <a16:creationId xmlns:a16="http://schemas.microsoft.com/office/drawing/2014/main" id="{00000000-0008-0000-0E00-00004A020000}"/>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7" name="テキスト ボックス 586">
          <a:extLst>
            <a:ext uri="{FF2B5EF4-FFF2-40B4-BE49-F238E27FC236}">
              <a16:creationId xmlns:a16="http://schemas.microsoft.com/office/drawing/2014/main" id="{00000000-0008-0000-0E00-00004B020000}"/>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a:off x="18288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589" name="テキスト ボックス 588">
          <a:extLst>
            <a:ext uri="{FF2B5EF4-FFF2-40B4-BE49-F238E27FC236}">
              <a16:creationId xmlns:a16="http://schemas.microsoft.com/office/drawing/2014/main" id="{00000000-0008-0000-0E00-00004D020000}"/>
            </a:ext>
          </a:extLst>
        </xdr:cNvPr>
        <xdr:cNvSpPr txBox="1"/>
      </xdr:nvSpPr>
      <xdr:spPr>
        <a:xfrm>
          <a:off x="1782082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00000000-0008-0000-0E00-00004E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00000000-0008-0000-0E00-00004F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00000000-0008-0000-0E00-000050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18574</xdr:rowOff>
    </xdr:from>
    <xdr:to>
      <xdr:col>116</xdr:col>
      <xdr:colOff>62864</xdr:colOff>
      <xdr:row>63</xdr:row>
      <xdr:rowOff>161449</xdr:rowOff>
    </xdr:to>
    <xdr:cxnSp macro="">
      <xdr:nvCxnSpPr>
        <xdr:cNvPr id="593" name="直線コネクタ 592">
          <a:extLst>
            <a:ext uri="{FF2B5EF4-FFF2-40B4-BE49-F238E27FC236}">
              <a16:creationId xmlns:a16="http://schemas.microsoft.com/office/drawing/2014/main" id="{00000000-0008-0000-0E00-000051020000}"/>
            </a:ext>
          </a:extLst>
        </xdr:cNvPr>
        <xdr:cNvCxnSpPr/>
      </xdr:nvCxnSpPr>
      <xdr:spPr>
        <a:xfrm flipV="1">
          <a:off x="22160864" y="9619774"/>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165276</xdr:rowOff>
    </xdr:from>
    <xdr:ext cx="469744" cy="259045"/>
    <xdr:sp macro="" textlink="">
      <xdr:nvSpPr>
        <xdr:cNvPr id="594" name="【学校施設】&#10;一人当たり面積最小値テキスト">
          <a:extLst>
            <a:ext uri="{FF2B5EF4-FFF2-40B4-BE49-F238E27FC236}">
              <a16:creationId xmlns:a16="http://schemas.microsoft.com/office/drawing/2014/main" id="{00000000-0008-0000-0E00-000052020000}"/>
            </a:ext>
          </a:extLst>
        </xdr:cNvPr>
        <xdr:cNvSpPr txBox="1"/>
      </xdr:nvSpPr>
      <xdr:spPr>
        <a:xfrm>
          <a:off x="22199600" y="10966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161449</xdr:rowOff>
    </xdr:from>
    <xdr:to>
      <xdr:col>116</xdr:col>
      <xdr:colOff>152400</xdr:colOff>
      <xdr:row>63</xdr:row>
      <xdr:rowOff>161449</xdr:rowOff>
    </xdr:to>
    <xdr:cxnSp macro="">
      <xdr:nvCxnSpPr>
        <xdr:cNvPr id="595" name="直線コネクタ 594">
          <a:extLst>
            <a:ext uri="{FF2B5EF4-FFF2-40B4-BE49-F238E27FC236}">
              <a16:creationId xmlns:a16="http://schemas.microsoft.com/office/drawing/2014/main" id="{00000000-0008-0000-0E00-000053020000}"/>
            </a:ext>
          </a:extLst>
        </xdr:cNvPr>
        <xdr:cNvCxnSpPr/>
      </xdr:nvCxnSpPr>
      <xdr:spPr>
        <a:xfrm>
          <a:off x="22072600" y="10962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136701</xdr:rowOff>
    </xdr:from>
    <xdr:ext cx="469744" cy="259045"/>
    <xdr:sp macro="" textlink="">
      <xdr:nvSpPr>
        <xdr:cNvPr id="596" name="【学校施設】&#10;一人当たり面積最大値テキスト">
          <a:extLst>
            <a:ext uri="{FF2B5EF4-FFF2-40B4-BE49-F238E27FC236}">
              <a16:creationId xmlns:a16="http://schemas.microsoft.com/office/drawing/2014/main" id="{00000000-0008-0000-0E00-000054020000}"/>
            </a:ext>
          </a:extLst>
        </xdr:cNvPr>
        <xdr:cNvSpPr txBox="1"/>
      </xdr:nvSpPr>
      <xdr:spPr>
        <a:xfrm>
          <a:off x="22199600" y="9395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18574</xdr:rowOff>
    </xdr:from>
    <xdr:to>
      <xdr:col>116</xdr:col>
      <xdr:colOff>152400</xdr:colOff>
      <xdr:row>56</xdr:row>
      <xdr:rowOff>18574</xdr:rowOff>
    </xdr:to>
    <xdr:cxnSp macro="">
      <xdr:nvCxnSpPr>
        <xdr:cNvPr id="597" name="直線コネクタ 596">
          <a:extLst>
            <a:ext uri="{FF2B5EF4-FFF2-40B4-BE49-F238E27FC236}">
              <a16:creationId xmlns:a16="http://schemas.microsoft.com/office/drawing/2014/main" id="{00000000-0008-0000-0E00-000055020000}"/>
            </a:ext>
          </a:extLst>
        </xdr:cNvPr>
        <xdr:cNvCxnSpPr/>
      </xdr:nvCxnSpPr>
      <xdr:spPr>
        <a:xfrm>
          <a:off x="22072600" y="9619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64946</xdr:rowOff>
    </xdr:from>
    <xdr:ext cx="469744" cy="259045"/>
    <xdr:sp macro="" textlink="">
      <xdr:nvSpPr>
        <xdr:cNvPr id="598" name="【学校施設】&#10;一人当たり面積平均値テキスト">
          <a:extLst>
            <a:ext uri="{FF2B5EF4-FFF2-40B4-BE49-F238E27FC236}">
              <a16:creationId xmlns:a16="http://schemas.microsoft.com/office/drawing/2014/main" id="{00000000-0008-0000-0E00-000056020000}"/>
            </a:ext>
          </a:extLst>
        </xdr:cNvPr>
        <xdr:cNvSpPr txBox="1"/>
      </xdr:nvSpPr>
      <xdr:spPr>
        <a:xfrm>
          <a:off x="22199600" y="101804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42069</xdr:rowOff>
    </xdr:from>
    <xdr:to>
      <xdr:col>116</xdr:col>
      <xdr:colOff>114300</xdr:colOff>
      <xdr:row>60</xdr:row>
      <xdr:rowOff>143669</xdr:rowOff>
    </xdr:to>
    <xdr:sp macro="" textlink="">
      <xdr:nvSpPr>
        <xdr:cNvPr id="599" name="フローチャート: 判断 598">
          <a:extLst>
            <a:ext uri="{FF2B5EF4-FFF2-40B4-BE49-F238E27FC236}">
              <a16:creationId xmlns:a16="http://schemas.microsoft.com/office/drawing/2014/main" id="{00000000-0008-0000-0E00-000057020000}"/>
            </a:ext>
          </a:extLst>
        </xdr:cNvPr>
        <xdr:cNvSpPr/>
      </xdr:nvSpPr>
      <xdr:spPr>
        <a:xfrm>
          <a:off x="22110700" y="1032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54928</xdr:rowOff>
    </xdr:from>
    <xdr:to>
      <xdr:col>112</xdr:col>
      <xdr:colOff>38100</xdr:colOff>
      <xdr:row>60</xdr:row>
      <xdr:rowOff>156528</xdr:rowOff>
    </xdr:to>
    <xdr:sp macro="" textlink="">
      <xdr:nvSpPr>
        <xdr:cNvPr id="600" name="フローチャート: 判断 599">
          <a:extLst>
            <a:ext uri="{FF2B5EF4-FFF2-40B4-BE49-F238E27FC236}">
              <a16:creationId xmlns:a16="http://schemas.microsoft.com/office/drawing/2014/main" id="{00000000-0008-0000-0E00-000058020000}"/>
            </a:ext>
          </a:extLst>
        </xdr:cNvPr>
        <xdr:cNvSpPr/>
      </xdr:nvSpPr>
      <xdr:spPr>
        <a:xfrm>
          <a:off x="21272500" y="10341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67787</xdr:rowOff>
    </xdr:from>
    <xdr:to>
      <xdr:col>107</xdr:col>
      <xdr:colOff>101600</xdr:colOff>
      <xdr:row>60</xdr:row>
      <xdr:rowOff>169387</xdr:rowOff>
    </xdr:to>
    <xdr:sp macro="" textlink="">
      <xdr:nvSpPr>
        <xdr:cNvPr id="601" name="フローチャート: 判断 600">
          <a:extLst>
            <a:ext uri="{FF2B5EF4-FFF2-40B4-BE49-F238E27FC236}">
              <a16:creationId xmlns:a16="http://schemas.microsoft.com/office/drawing/2014/main" id="{00000000-0008-0000-0E00-000059020000}"/>
            </a:ext>
          </a:extLst>
        </xdr:cNvPr>
        <xdr:cNvSpPr/>
      </xdr:nvSpPr>
      <xdr:spPr>
        <a:xfrm>
          <a:off x="20383500" y="10354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63500</xdr:rowOff>
    </xdr:from>
    <xdr:to>
      <xdr:col>102</xdr:col>
      <xdr:colOff>165100</xdr:colOff>
      <xdr:row>60</xdr:row>
      <xdr:rowOff>165100</xdr:rowOff>
    </xdr:to>
    <xdr:sp macro="" textlink="">
      <xdr:nvSpPr>
        <xdr:cNvPr id="602" name="フローチャート: 判断 601">
          <a:extLst>
            <a:ext uri="{FF2B5EF4-FFF2-40B4-BE49-F238E27FC236}">
              <a16:creationId xmlns:a16="http://schemas.microsoft.com/office/drawing/2014/main" id="{00000000-0008-0000-0E00-00005A020000}"/>
            </a:ext>
          </a:extLst>
        </xdr:cNvPr>
        <xdr:cNvSpPr/>
      </xdr:nvSpPr>
      <xdr:spPr>
        <a:xfrm>
          <a:off x="19494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76359</xdr:rowOff>
    </xdr:from>
    <xdr:to>
      <xdr:col>98</xdr:col>
      <xdr:colOff>38100</xdr:colOff>
      <xdr:row>61</xdr:row>
      <xdr:rowOff>6509</xdr:rowOff>
    </xdr:to>
    <xdr:sp macro="" textlink="">
      <xdr:nvSpPr>
        <xdr:cNvPr id="603" name="フローチャート: 判断 602">
          <a:extLst>
            <a:ext uri="{FF2B5EF4-FFF2-40B4-BE49-F238E27FC236}">
              <a16:creationId xmlns:a16="http://schemas.microsoft.com/office/drawing/2014/main" id="{00000000-0008-0000-0E00-00005B020000}"/>
            </a:ext>
          </a:extLst>
        </xdr:cNvPr>
        <xdr:cNvSpPr/>
      </xdr:nvSpPr>
      <xdr:spPr>
        <a:xfrm>
          <a:off x="18605500" y="10363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E00-00005C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E00-00005D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E00-00005E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E00-00005F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0000000-0008-0000-0E00-000060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59213</xdr:rowOff>
    </xdr:from>
    <xdr:to>
      <xdr:col>116</xdr:col>
      <xdr:colOff>114300</xdr:colOff>
      <xdr:row>61</xdr:row>
      <xdr:rowOff>160813</xdr:rowOff>
    </xdr:to>
    <xdr:sp macro="" textlink="">
      <xdr:nvSpPr>
        <xdr:cNvPr id="609" name="楕円 608">
          <a:extLst>
            <a:ext uri="{FF2B5EF4-FFF2-40B4-BE49-F238E27FC236}">
              <a16:creationId xmlns:a16="http://schemas.microsoft.com/office/drawing/2014/main" id="{00000000-0008-0000-0E00-000061020000}"/>
            </a:ext>
          </a:extLst>
        </xdr:cNvPr>
        <xdr:cNvSpPr/>
      </xdr:nvSpPr>
      <xdr:spPr>
        <a:xfrm>
          <a:off x="22110700" y="1051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37640</xdr:rowOff>
    </xdr:from>
    <xdr:ext cx="469744" cy="259045"/>
    <xdr:sp macro="" textlink="">
      <xdr:nvSpPr>
        <xdr:cNvPr id="610" name="【学校施設】&#10;一人当たり面積該当値テキスト">
          <a:extLst>
            <a:ext uri="{FF2B5EF4-FFF2-40B4-BE49-F238E27FC236}">
              <a16:creationId xmlns:a16="http://schemas.microsoft.com/office/drawing/2014/main" id="{00000000-0008-0000-0E00-000062020000}"/>
            </a:ext>
          </a:extLst>
        </xdr:cNvPr>
        <xdr:cNvSpPr txBox="1"/>
      </xdr:nvSpPr>
      <xdr:spPr>
        <a:xfrm>
          <a:off x="22199600" y="10496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57785</xdr:rowOff>
    </xdr:from>
    <xdr:to>
      <xdr:col>112</xdr:col>
      <xdr:colOff>38100</xdr:colOff>
      <xdr:row>61</xdr:row>
      <xdr:rowOff>159385</xdr:rowOff>
    </xdr:to>
    <xdr:sp macro="" textlink="">
      <xdr:nvSpPr>
        <xdr:cNvPr id="611" name="楕円 610">
          <a:extLst>
            <a:ext uri="{FF2B5EF4-FFF2-40B4-BE49-F238E27FC236}">
              <a16:creationId xmlns:a16="http://schemas.microsoft.com/office/drawing/2014/main" id="{00000000-0008-0000-0E00-000063020000}"/>
            </a:ext>
          </a:extLst>
        </xdr:cNvPr>
        <xdr:cNvSpPr/>
      </xdr:nvSpPr>
      <xdr:spPr>
        <a:xfrm>
          <a:off x="21272500" y="105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108585</xdr:rowOff>
    </xdr:from>
    <xdr:to>
      <xdr:col>116</xdr:col>
      <xdr:colOff>63500</xdr:colOff>
      <xdr:row>61</xdr:row>
      <xdr:rowOff>110013</xdr:rowOff>
    </xdr:to>
    <xdr:cxnSp macro="">
      <xdr:nvCxnSpPr>
        <xdr:cNvPr id="612" name="直線コネクタ 611">
          <a:extLst>
            <a:ext uri="{FF2B5EF4-FFF2-40B4-BE49-F238E27FC236}">
              <a16:creationId xmlns:a16="http://schemas.microsoft.com/office/drawing/2014/main" id="{00000000-0008-0000-0E00-000064020000}"/>
            </a:ext>
          </a:extLst>
        </xdr:cNvPr>
        <xdr:cNvCxnSpPr/>
      </xdr:nvCxnSpPr>
      <xdr:spPr>
        <a:xfrm>
          <a:off x="21323300" y="10567035"/>
          <a:ext cx="838200" cy="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59213</xdr:rowOff>
    </xdr:from>
    <xdr:to>
      <xdr:col>107</xdr:col>
      <xdr:colOff>101600</xdr:colOff>
      <xdr:row>61</xdr:row>
      <xdr:rowOff>160813</xdr:rowOff>
    </xdr:to>
    <xdr:sp macro="" textlink="">
      <xdr:nvSpPr>
        <xdr:cNvPr id="613" name="楕円 612">
          <a:extLst>
            <a:ext uri="{FF2B5EF4-FFF2-40B4-BE49-F238E27FC236}">
              <a16:creationId xmlns:a16="http://schemas.microsoft.com/office/drawing/2014/main" id="{00000000-0008-0000-0E00-000065020000}"/>
            </a:ext>
          </a:extLst>
        </xdr:cNvPr>
        <xdr:cNvSpPr/>
      </xdr:nvSpPr>
      <xdr:spPr>
        <a:xfrm>
          <a:off x="20383500" y="1051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108585</xdr:rowOff>
    </xdr:from>
    <xdr:to>
      <xdr:col>111</xdr:col>
      <xdr:colOff>177800</xdr:colOff>
      <xdr:row>61</xdr:row>
      <xdr:rowOff>110013</xdr:rowOff>
    </xdr:to>
    <xdr:cxnSp macro="">
      <xdr:nvCxnSpPr>
        <xdr:cNvPr id="614" name="直線コネクタ 613">
          <a:extLst>
            <a:ext uri="{FF2B5EF4-FFF2-40B4-BE49-F238E27FC236}">
              <a16:creationId xmlns:a16="http://schemas.microsoft.com/office/drawing/2014/main" id="{00000000-0008-0000-0E00-000066020000}"/>
            </a:ext>
          </a:extLst>
        </xdr:cNvPr>
        <xdr:cNvCxnSpPr/>
      </xdr:nvCxnSpPr>
      <xdr:spPr>
        <a:xfrm flipV="1">
          <a:off x="20434300" y="10567035"/>
          <a:ext cx="889000" cy="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90646</xdr:rowOff>
    </xdr:from>
    <xdr:to>
      <xdr:col>102</xdr:col>
      <xdr:colOff>165100</xdr:colOff>
      <xdr:row>62</xdr:row>
      <xdr:rowOff>20796</xdr:rowOff>
    </xdr:to>
    <xdr:sp macro="" textlink="">
      <xdr:nvSpPr>
        <xdr:cNvPr id="615" name="楕円 614">
          <a:extLst>
            <a:ext uri="{FF2B5EF4-FFF2-40B4-BE49-F238E27FC236}">
              <a16:creationId xmlns:a16="http://schemas.microsoft.com/office/drawing/2014/main" id="{00000000-0008-0000-0E00-000067020000}"/>
            </a:ext>
          </a:extLst>
        </xdr:cNvPr>
        <xdr:cNvSpPr/>
      </xdr:nvSpPr>
      <xdr:spPr>
        <a:xfrm>
          <a:off x="19494500" y="1054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110013</xdr:rowOff>
    </xdr:from>
    <xdr:to>
      <xdr:col>107</xdr:col>
      <xdr:colOff>50800</xdr:colOff>
      <xdr:row>61</xdr:row>
      <xdr:rowOff>141446</xdr:rowOff>
    </xdr:to>
    <xdr:cxnSp macro="">
      <xdr:nvCxnSpPr>
        <xdr:cNvPr id="616" name="直線コネクタ 615">
          <a:extLst>
            <a:ext uri="{FF2B5EF4-FFF2-40B4-BE49-F238E27FC236}">
              <a16:creationId xmlns:a16="http://schemas.microsoft.com/office/drawing/2014/main" id="{00000000-0008-0000-0E00-000068020000}"/>
            </a:ext>
          </a:extLst>
        </xdr:cNvPr>
        <xdr:cNvCxnSpPr/>
      </xdr:nvCxnSpPr>
      <xdr:spPr>
        <a:xfrm flipV="1">
          <a:off x="19545300" y="10568463"/>
          <a:ext cx="889000" cy="31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90646</xdr:rowOff>
    </xdr:from>
    <xdr:to>
      <xdr:col>98</xdr:col>
      <xdr:colOff>38100</xdr:colOff>
      <xdr:row>62</xdr:row>
      <xdr:rowOff>20796</xdr:rowOff>
    </xdr:to>
    <xdr:sp macro="" textlink="">
      <xdr:nvSpPr>
        <xdr:cNvPr id="617" name="楕円 616">
          <a:extLst>
            <a:ext uri="{FF2B5EF4-FFF2-40B4-BE49-F238E27FC236}">
              <a16:creationId xmlns:a16="http://schemas.microsoft.com/office/drawing/2014/main" id="{00000000-0008-0000-0E00-000069020000}"/>
            </a:ext>
          </a:extLst>
        </xdr:cNvPr>
        <xdr:cNvSpPr/>
      </xdr:nvSpPr>
      <xdr:spPr>
        <a:xfrm>
          <a:off x="18605500" y="1054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141446</xdr:rowOff>
    </xdr:from>
    <xdr:to>
      <xdr:col>102</xdr:col>
      <xdr:colOff>114300</xdr:colOff>
      <xdr:row>61</xdr:row>
      <xdr:rowOff>141446</xdr:rowOff>
    </xdr:to>
    <xdr:cxnSp macro="">
      <xdr:nvCxnSpPr>
        <xdr:cNvPr id="618" name="直線コネクタ 617">
          <a:extLst>
            <a:ext uri="{FF2B5EF4-FFF2-40B4-BE49-F238E27FC236}">
              <a16:creationId xmlns:a16="http://schemas.microsoft.com/office/drawing/2014/main" id="{00000000-0008-0000-0E00-00006A020000}"/>
            </a:ext>
          </a:extLst>
        </xdr:cNvPr>
        <xdr:cNvCxnSpPr/>
      </xdr:nvCxnSpPr>
      <xdr:spPr>
        <a:xfrm>
          <a:off x="18656300" y="105998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1605</xdr:rowOff>
    </xdr:from>
    <xdr:ext cx="469744" cy="259045"/>
    <xdr:sp macro="" textlink="">
      <xdr:nvSpPr>
        <xdr:cNvPr id="619" name="n_1aveValue【学校施設】&#10;一人当たり面積">
          <a:extLst>
            <a:ext uri="{FF2B5EF4-FFF2-40B4-BE49-F238E27FC236}">
              <a16:creationId xmlns:a16="http://schemas.microsoft.com/office/drawing/2014/main" id="{00000000-0008-0000-0E00-00006B020000}"/>
            </a:ext>
          </a:extLst>
        </xdr:cNvPr>
        <xdr:cNvSpPr txBox="1"/>
      </xdr:nvSpPr>
      <xdr:spPr>
        <a:xfrm>
          <a:off x="21075727" y="10117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14464</xdr:rowOff>
    </xdr:from>
    <xdr:ext cx="469744" cy="259045"/>
    <xdr:sp macro="" textlink="">
      <xdr:nvSpPr>
        <xdr:cNvPr id="620" name="n_2aveValue【学校施設】&#10;一人当たり面積">
          <a:extLst>
            <a:ext uri="{FF2B5EF4-FFF2-40B4-BE49-F238E27FC236}">
              <a16:creationId xmlns:a16="http://schemas.microsoft.com/office/drawing/2014/main" id="{00000000-0008-0000-0E00-00006C020000}"/>
            </a:ext>
          </a:extLst>
        </xdr:cNvPr>
        <xdr:cNvSpPr txBox="1"/>
      </xdr:nvSpPr>
      <xdr:spPr>
        <a:xfrm>
          <a:off x="20199427" y="10130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10177</xdr:rowOff>
    </xdr:from>
    <xdr:ext cx="469744" cy="259045"/>
    <xdr:sp macro="" textlink="">
      <xdr:nvSpPr>
        <xdr:cNvPr id="621" name="n_3aveValue【学校施設】&#10;一人当たり面積">
          <a:extLst>
            <a:ext uri="{FF2B5EF4-FFF2-40B4-BE49-F238E27FC236}">
              <a16:creationId xmlns:a16="http://schemas.microsoft.com/office/drawing/2014/main" id="{00000000-0008-0000-0E00-00006D020000}"/>
            </a:ext>
          </a:extLst>
        </xdr:cNvPr>
        <xdr:cNvSpPr txBox="1"/>
      </xdr:nvSpPr>
      <xdr:spPr>
        <a:xfrm>
          <a:off x="1931042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23036</xdr:rowOff>
    </xdr:from>
    <xdr:ext cx="469744" cy="259045"/>
    <xdr:sp macro="" textlink="">
      <xdr:nvSpPr>
        <xdr:cNvPr id="622" name="n_4aveValue【学校施設】&#10;一人当たり面積">
          <a:extLst>
            <a:ext uri="{FF2B5EF4-FFF2-40B4-BE49-F238E27FC236}">
              <a16:creationId xmlns:a16="http://schemas.microsoft.com/office/drawing/2014/main" id="{00000000-0008-0000-0E00-00006E020000}"/>
            </a:ext>
          </a:extLst>
        </xdr:cNvPr>
        <xdr:cNvSpPr txBox="1"/>
      </xdr:nvSpPr>
      <xdr:spPr>
        <a:xfrm>
          <a:off x="18421427" y="10138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150512</xdr:rowOff>
    </xdr:from>
    <xdr:ext cx="469744" cy="259045"/>
    <xdr:sp macro="" textlink="">
      <xdr:nvSpPr>
        <xdr:cNvPr id="623" name="n_1mainValue【学校施設】&#10;一人当たり面積">
          <a:extLst>
            <a:ext uri="{FF2B5EF4-FFF2-40B4-BE49-F238E27FC236}">
              <a16:creationId xmlns:a16="http://schemas.microsoft.com/office/drawing/2014/main" id="{00000000-0008-0000-0E00-00006F020000}"/>
            </a:ext>
          </a:extLst>
        </xdr:cNvPr>
        <xdr:cNvSpPr txBox="1"/>
      </xdr:nvSpPr>
      <xdr:spPr>
        <a:xfrm>
          <a:off x="21075727" y="10608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151940</xdr:rowOff>
    </xdr:from>
    <xdr:ext cx="469744" cy="259045"/>
    <xdr:sp macro="" textlink="">
      <xdr:nvSpPr>
        <xdr:cNvPr id="624" name="n_2mainValue【学校施設】&#10;一人当たり面積">
          <a:extLst>
            <a:ext uri="{FF2B5EF4-FFF2-40B4-BE49-F238E27FC236}">
              <a16:creationId xmlns:a16="http://schemas.microsoft.com/office/drawing/2014/main" id="{00000000-0008-0000-0E00-000070020000}"/>
            </a:ext>
          </a:extLst>
        </xdr:cNvPr>
        <xdr:cNvSpPr txBox="1"/>
      </xdr:nvSpPr>
      <xdr:spPr>
        <a:xfrm>
          <a:off x="20199427" y="10610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11923</xdr:rowOff>
    </xdr:from>
    <xdr:ext cx="469744" cy="259045"/>
    <xdr:sp macro="" textlink="">
      <xdr:nvSpPr>
        <xdr:cNvPr id="625" name="n_3mainValue【学校施設】&#10;一人当たり面積">
          <a:extLst>
            <a:ext uri="{FF2B5EF4-FFF2-40B4-BE49-F238E27FC236}">
              <a16:creationId xmlns:a16="http://schemas.microsoft.com/office/drawing/2014/main" id="{00000000-0008-0000-0E00-000071020000}"/>
            </a:ext>
          </a:extLst>
        </xdr:cNvPr>
        <xdr:cNvSpPr txBox="1"/>
      </xdr:nvSpPr>
      <xdr:spPr>
        <a:xfrm>
          <a:off x="19310427" y="1064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11923</xdr:rowOff>
    </xdr:from>
    <xdr:ext cx="469744" cy="259045"/>
    <xdr:sp macro="" textlink="">
      <xdr:nvSpPr>
        <xdr:cNvPr id="626" name="n_4mainValue【学校施設】&#10;一人当たり面積">
          <a:extLst>
            <a:ext uri="{FF2B5EF4-FFF2-40B4-BE49-F238E27FC236}">
              <a16:creationId xmlns:a16="http://schemas.microsoft.com/office/drawing/2014/main" id="{00000000-0008-0000-0E00-000072020000}"/>
            </a:ext>
          </a:extLst>
        </xdr:cNvPr>
        <xdr:cNvSpPr txBox="1"/>
      </xdr:nvSpPr>
      <xdr:spPr>
        <a:xfrm>
          <a:off x="18421427" y="1064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00000000-0008-0000-0E00-000073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00000000-0008-0000-0E00-000076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00000000-0008-0000-0E00-000077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00000000-0008-0000-0E00-000078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00000000-0008-0000-0E00-000079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00000000-0008-0000-0E00-00007A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a16="http://schemas.microsoft.com/office/drawing/2014/main" id="{00000000-0008-0000-0E00-00007B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a16="http://schemas.microsoft.com/office/drawing/2014/main" id="{00000000-0008-0000-0E00-00007C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a16="http://schemas.microsoft.com/office/drawing/2014/main" id="{00000000-0008-0000-0E00-00007D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8" name="直線コネクタ 637">
          <a:extLst>
            <a:ext uri="{FF2B5EF4-FFF2-40B4-BE49-F238E27FC236}">
              <a16:creationId xmlns:a16="http://schemas.microsoft.com/office/drawing/2014/main" id="{00000000-0008-0000-0E00-00007E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9" name="テキスト ボックス 638">
          <a:extLst>
            <a:ext uri="{FF2B5EF4-FFF2-40B4-BE49-F238E27FC236}">
              <a16:creationId xmlns:a16="http://schemas.microsoft.com/office/drawing/2014/main" id="{00000000-0008-0000-0E00-00007F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40" name="直線コネクタ 639">
          <a:extLst>
            <a:ext uri="{FF2B5EF4-FFF2-40B4-BE49-F238E27FC236}">
              <a16:creationId xmlns:a16="http://schemas.microsoft.com/office/drawing/2014/main" id="{00000000-0008-0000-0E00-000080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1" name="テキスト ボックス 640">
          <a:extLst>
            <a:ext uri="{FF2B5EF4-FFF2-40B4-BE49-F238E27FC236}">
              <a16:creationId xmlns:a16="http://schemas.microsoft.com/office/drawing/2014/main" id="{00000000-0008-0000-0E00-000081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2" name="直線コネクタ 641">
          <a:extLst>
            <a:ext uri="{FF2B5EF4-FFF2-40B4-BE49-F238E27FC236}">
              <a16:creationId xmlns:a16="http://schemas.microsoft.com/office/drawing/2014/main" id="{00000000-0008-0000-0E00-000082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3" name="テキスト ボックス 642">
          <a:extLst>
            <a:ext uri="{FF2B5EF4-FFF2-40B4-BE49-F238E27FC236}">
              <a16:creationId xmlns:a16="http://schemas.microsoft.com/office/drawing/2014/main" id="{00000000-0008-0000-0E00-000083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4" name="直線コネクタ 643">
          <a:extLst>
            <a:ext uri="{FF2B5EF4-FFF2-40B4-BE49-F238E27FC236}">
              <a16:creationId xmlns:a16="http://schemas.microsoft.com/office/drawing/2014/main" id="{00000000-0008-0000-0E00-000084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5" name="テキスト ボックス 644">
          <a:extLst>
            <a:ext uri="{FF2B5EF4-FFF2-40B4-BE49-F238E27FC236}">
              <a16:creationId xmlns:a16="http://schemas.microsoft.com/office/drawing/2014/main" id="{00000000-0008-0000-0E00-000085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6" name="直線コネクタ 645">
          <a:extLst>
            <a:ext uri="{FF2B5EF4-FFF2-40B4-BE49-F238E27FC236}">
              <a16:creationId xmlns:a16="http://schemas.microsoft.com/office/drawing/2014/main" id="{00000000-0008-0000-0E00-000086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7" name="テキスト ボックス 646">
          <a:extLst>
            <a:ext uri="{FF2B5EF4-FFF2-40B4-BE49-F238E27FC236}">
              <a16:creationId xmlns:a16="http://schemas.microsoft.com/office/drawing/2014/main" id="{00000000-0008-0000-0E00-000087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8" name="直線コネクタ 647">
          <a:extLst>
            <a:ext uri="{FF2B5EF4-FFF2-40B4-BE49-F238E27FC236}">
              <a16:creationId xmlns:a16="http://schemas.microsoft.com/office/drawing/2014/main" id="{00000000-0008-0000-0E00-000088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9" name="テキスト ボックス 648">
          <a:extLst>
            <a:ext uri="{FF2B5EF4-FFF2-40B4-BE49-F238E27FC236}">
              <a16:creationId xmlns:a16="http://schemas.microsoft.com/office/drawing/2014/main" id="{00000000-0008-0000-0E00-000089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0" name="直線コネクタ 649">
          <a:extLst>
            <a:ext uri="{FF2B5EF4-FFF2-40B4-BE49-F238E27FC236}">
              <a16:creationId xmlns:a16="http://schemas.microsoft.com/office/drawing/2014/main" id="{00000000-0008-0000-0E00-00008A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a:extLst>
            <a:ext uri="{FF2B5EF4-FFF2-40B4-BE49-F238E27FC236}">
              <a16:creationId xmlns:a16="http://schemas.microsoft.com/office/drawing/2014/main" id="{00000000-0008-0000-0E00-00008B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91984</xdr:rowOff>
    </xdr:from>
    <xdr:to>
      <xdr:col>85</xdr:col>
      <xdr:colOff>126364</xdr:colOff>
      <xdr:row>86</xdr:row>
      <xdr:rowOff>168729</xdr:rowOff>
    </xdr:to>
    <xdr:cxnSp macro="">
      <xdr:nvCxnSpPr>
        <xdr:cNvPr id="652" name="直線コネクタ 651">
          <a:extLst>
            <a:ext uri="{FF2B5EF4-FFF2-40B4-BE49-F238E27FC236}">
              <a16:creationId xmlns:a16="http://schemas.microsoft.com/office/drawing/2014/main" id="{00000000-0008-0000-0E00-00008C020000}"/>
            </a:ext>
          </a:extLst>
        </xdr:cNvPr>
        <xdr:cNvCxnSpPr/>
      </xdr:nvCxnSpPr>
      <xdr:spPr>
        <a:xfrm flipV="1">
          <a:off x="16318864" y="13465084"/>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3" name="【児童館】&#10;有形固定資産減価償却率最小値テキスト">
          <a:extLst>
            <a:ext uri="{FF2B5EF4-FFF2-40B4-BE49-F238E27FC236}">
              <a16:creationId xmlns:a16="http://schemas.microsoft.com/office/drawing/2014/main" id="{00000000-0008-0000-0E00-00008D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4" name="直線コネクタ 653">
          <a:extLst>
            <a:ext uri="{FF2B5EF4-FFF2-40B4-BE49-F238E27FC236}">
              <a16:creationId xmlns:a16="http://schemas.microsoft.com/office/drawing/2014/main" id="{00000000-0008-0000-0E00-00008E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38661</xdr:rowOff>
    </xdr:from>
    <xdr:ext cx="405111" cy="259045"/>
    <xdr:sp macro="" textlink="">
      <xdr:nvSpPr>
        <xdr:cNvPr id="655" name="【児童館】&#10;有形固定資産減価償却率最大値テキスト">
          <a:extLst>
            <a:ext uri="{FF2B5EF4-FFF2-40B4-BE49-F238E27FC236}">
              <a16:creationId xmlns:a16="http://schemas.microsoft.com/office/drawing/2014/main" id="{00000000-0008-0000-0E00-00008F020000}"/>
            </a:ext>
          </a:extLst>
        </xdr:cNvPr>
        <xdr:cNvSpPr txBox="1"/>
      </xdr:nvSpPr>
      <xdr:spPr>
        <a:xfrm>
          <a:off x="16357600" y="13240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91984</xdr:rowOff>
    </xdr:from>
    <xdr:to>
      <xdr:col>86</xdr:col>
      <xdr:colOff>25400</xdr:colOff>
      <xdr:row>78</xdr:row>
      <xdr:rowOff>91984</xdr:rowOff>
    </xdr:to>
    <xdr:cxnSp macro="">
      <xdr:nvCxnSpPr>
        <xdr:cNvPr id="656" name="直線コネクタ 655">
          <a:extLst>
            <a:ext uri="{FF2B5EF4-FFF2-40B4-BE49-F238E27FC236}">
              <a16:creationId xmlns:a16="http://schemas.microsoft.com/office/drawing/2014/main" id="{00000000-0008-0000-0E00-000090020000}"/>
            </a:ext>
          </a:extLst>
        </xdr:cNvPr>
        <xdr:cNvCxnSpPr/>
      </xdr:nvCxnSpPr>
      <xdr:spPr>
        <a:xfrm>
          <a:off x="16230600" y="13465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168564</xdr:rowOff>
    </xdr:from>
    <xdr:ext cx="405111" cy="259045"/>
    <xdr:sp macro="" textlink="">
      <xdr:nvSpPr>
        <xdr:cNvPr id="657" name="【児童館】&#10;有形固定資産減価償却率平均値テキスト">
          <a:extLst>
            <a:ext uri="{FF2B5EF4-FFF2-40B4-BE49-F238E27FC236}">
              <a16:creationId xmlns:a16="http://schemas.microsoft.com/office/drawing/2014/main" id="{00000000-0008-0000-0E00-000091020000}"/>
            </a:ext>
          </a:extLst>
        </xdr:cNvPr>
        <xdr:cNvSpPr txBox="1"/>
      </xdr:nvSpPr>
      <xdr:spPr>
        <a:xfrm>
          <a:off x="16357600" y="140560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145687</xdr:rowOff>
    </xdr:from>
    <xdr:to>
      <xdr:col>85</xdr:col>
      <xdr:colOff>177800</xdr:colOff>
      <xdr:row>83</xdr:row>
      <xdr:rowOff>75837</xdr:rowOff>
    </xdr:to>
    <xdr:sp macro="" textlink="">
      <xdr:nvSpPr>
        <xdr:cNvPr id="658" name="フローチャート: 判断 657">
          <a:extLst>
            <a:ext uri="{FF2B5EF4-FFF2-40B4-BE49-F238E27FC236}">
              <a16:creationId xmlns:a16="http://schemas.microsoft.com/office/drawing/2014/main" id="{00000000-0008-0000-0E00-000092020000}"/>
            </a:ext>
          </a:extLst>
        </xdr:cNvPr>
        <xdr:cNvSpPr/>
      </xdr:nvSpPr>
      <xdr:spPr>
        <a:xfrm>
          <a:off x="16268700" y="1420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144055</xdr:rowOff>
    </xdr:from>
    <xdr:to>
      <xdr:col>81</xdr:col>
      <xdr:colOff>101600</xdr:colOff>
      <xdr:row>83</xdr:row>
      <xdr:rowOff>74205</xdr:rowOff>
    </xdr:to>
    <xdr:sp macro="" textlink="">
      <xdr:nvSpPr>
        <xdr:cNvPr id="659" name="フローチャート: 判断 658">
          <a:extLst>
            <a:ext uri="{FF2B5EF4-FFF2-40B4-BE49-F238E27FC236}">
              <a16:creationId xmlns:a16="http://schemas.microsoft.com/office/drawing/2014/main" id="{00000000-0008-0000-0E00-000093020000}"/>
            </a:ext>
          </a:extLst>
        </xdr:cNvPr>
        <xdr:cNvSpPr/>
      </xdr:nvSpPr>
      <xdr:spPr>
        <a:xfrm>
          <a:off x="15430500" y="142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1995</xdr:rowOff>
    </xdr:from>
    <xdr:to>
      <xdr:col>76</xdr:col>
      <xdr:colOff>165100</xdr:colOff>
      <xdr:row>83</xdr:row>
      <xdr:rowOff>103595</xdr:rowOff>
    </xdr:to>
    <xdr:sp macro="" textlink="">
      <xdr:nvSpPr>
        <xdr:cNvPr id="660" name="フローチャート: 判断 659">
          <a:extLst>
            <a:ext uri="{FF2B5EF4-FFF2-40B4-BE49-F238E27FC236}">
              <a16:creationId xmlns:a16="http://schemas.microsoft.com/office/drawing/2014/main" id="{00000000-0008-0000-0E00-000094020000}"/>
            </a:ext>
          </a:extLst>
        </xdr:cNvPr>
        <xdr:cNvSpPr/>
      </xdr:nvSpPr>
      <xdr:spPr>
        <a:xfrm>
          <a:off x="14541500" y="1423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140788</xdr:rowOff>
    </xdr:from>
    <xdr:to>
      <xdr:col>72</xdr:col>
      <xdr:colOff>38100</xdr:colOff>
      <xdr:row>83</xdr:row>
      <xdr:rowOff>70938</xdr:rowOff>
    </xdr:to>
    <xdr:sp macro="" textlink="">
      <xdr:nvSpPr>
        <xdr:cNvPr id="661" name="フローチャート: 判断 660">
          <a:extLst>
            <a:ext uri="{FF2B5EF4-FFF2-40B4-BE49-F238E27FC236}">
              <a16:creationId xmlns:a16="http://schemas.microsoft.com/office/drawing/2014/main" id="{00000000-0008-0000-0E00-000095020000}"/>
            </a:ext>
          </a:extLst>
        </xdr:cNvPr>
        <xdr:cNvSpPr/>
      </xdr:nvSpPr>
      <xdr:spPr>
        <a:xfrm>
          <a:off x="13652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142421</xdr:rowOff>
    </xdr:from>
    <xdr:to>
      <xdr:col>67</xdr:col>
      <xdr:colOff>101600</xdr:colOff>
      <xdr:row>83</xdr:row>
      <xdr:rowOff>72571</xdr:rowOff>
    </xdr:to>
    <xdr:sp macro="" textlink="">
      <xdr:nvSpPr>
        <xdr:cNvPr id="662" name="フローチャート: 判断 661">
          <a:extLst>
            <a:ext uri="{FF2B5EF4-FFF2-40B4-BE49-F238E27FC236}">
              <a16:creationId xmlns:a16="http://schemas.microsoft.com/office/drawing/2014/main" id="{00000000-0008-0000-0E00-000096020000}"/>
            </a:ext>
          </a:extLst>
        </xdr:cNvPr>
        <xdr:cNvSpPr/>
      </xdr:nvSpPr>
      <xdr:spPr>
        <a:xfrm>
          <a:off x="127635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0000000-0008-0000-0E00-000097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0000000-0008-0000-0E00-000098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0000000-0008-0000-0E00-000099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00000000-0008-0000-0E00-00009A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00000000-0008-0000-0E00-00009B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47716</xdr:rowOff>
    </xdr:from>
    <xdr:to>
      <xdr:col>85</xdr:col>
      <xdr:colOff>177800</xdr:colOff>
      <xdr:row>86</xdr:row>
      <xdr:rowOff>149316</xdr:rowOff>
    </xdr:to>
    <xdr:sp macro="" textlink="">
      <xdr:nvSpPr>
        <xdr:cNvPr id="668" name="楕円 667">
          <a:extLst>
            <a:ext uri="{FF2B5EF4-FFF2-40B4-BE49-F238E27FC236}">
              <a16:creationId xmlns:a16="http://schemas.microsoft.com/office/drawing/2014/main" id="{00000000-0008-0000-0E00-00009C020000}"/>
            </a:ext>
          </a:extLst>
        </xdr:cNvPr>
        <xdr:cNvSpPr/>
      </xdr:nvSpPr>
      <xdr:spPr>
        <a:xfrm>
          <a:off x="16268700" y="14792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134093</xdr:rowOff>
    </xdr:from>
    <xdr:ext cx="405111" cy="259045"/>
    <xdr:sp macro="" textlink="">
      <xdr:nvSpPr>
        <xdr:cNvPr id="669" name="【児童館】&#10;有形固定資産減価償却率該当値テキスト">
          <a:extLst>
            <a:ext uri="{FF2B5EF4-FFF2-40B4-BE49-F238E27FC236}">
              <a16:creationId xmlns:a16="http://schemas.microsoft.com/office/drawing/2014/main" id="{00000000-0008-0000-0E00-00009D020000}"/>
            </a:ext>
          </a:extLst>
        </xdr:cNvPr>
        <xdr:cNvSpPr txBox="1"/>
      </xdr:nvSpPr>
      <xdr:spPr>
        <a:xfrm>
          <a:off x="16357600" y="14707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55880</xdr:rowOff>
    </xdr:from>
    <xdr:to>
      <xdr:col>81</xdr:col>
      <xdr:colOff>101600</xdr:colOff>
      <xdr:row>86</xdr:row>
      <xdr:rowOff>157480</xdr:rowOff>
    </xdr:to>
    <xdr:sp macro="" textlink="">
      <xdr:nvSpPr>
        <xdr:cNvPr id="670" name="楕円 669">
          <a:extLst>
            <a:ext uri="{FF2B5EF4-FFF2-40B4-BE49-F238E27FC236}">
              <a16:creationId xmlns:a16="http://schemas.microsoft.com/office/drawing/2014/main" id="{00000000-0008-0000-0E00-00009E020000}"/>
            </a:ext>
          </a:extLst>
        </xdr:cNvPr>
        <xdr:cNvSpPr/>
      </xdr:nvSpPr>
      <xdr:spPr>
        <a:xfrm>
          <a:off x="15430500" y="1480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98516</xdr:rowOff>
    </xdr:from>
    <xdr:to>
      <xdr:col>85</xdr:col>
      <xdr:colOff>127000</xdr:colOff>
      <xdr:row>86</xdr:row>
      <xdr:rowOff>106680</xdr:rowOff>
    </xdr:to>
    <xdr:cxnSp macro="">
      <xdr:nvCxnSpPr>
        <xdr:cNvPr id="671" name="直線コネクタ 670">
          <a:extLst>
            <a:ext uri="{FF2B5EF4-FFF2-40B4-BE49-F238E27FC236}">
              <a16:creationId xmlns:a16="http://schemas.microsoft.com/office/drawing/2014/main" id="{00000000-0008-0000-0E00-00009F020000}"/>
            </a:ext>
          </a:extLst>
        </xdr:cNvPr>
        <xdr:cNvCxnSpPr/>
      </xdr:nvCxnSpPr>
      <xdr:spPr>
        <a:xfrm flipV="1">
          <a:off x="15481300" y="14843216"/>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46082</xdr:rowOff>
    </xdr:from>
    <xdr:to>
      <xdr:col>76</xdr:col>
      <xdr:colOff>165100</xdr:colOff>
      <xdr:row>86</xdr:row>
      <xdr:rowOff>147682</xdr:rowOff>
    </xdr:to>
    <xdr:sp macro="" textlink="">
      <xdr:nvSpPr>
        <xdr:cNvPr id="672" name="楕円 671">
          <a:extLst>
            <a:ext uri="{FF2B5EF4-FFF2-40B4-BE49-F238E27FC236}">
              <a16:creationId xmlns:a16="http://schemas.microsoft.com/office/drawing/2014/main" id="{00000000-0008-0000-0E00-0000A0020000}"/>
            </a:ext>
          </a:extLst>
        </xdr:cNvPr>
        <xdr:cNvSpPr/>
      </xdr:nvSpPr>
      <xdr:spPr>
        <a:xfrm>
          <a:off x="14541500" y="1479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96882</xdr:rowOff>
    </xdr:from>
    <xdr:to>
      <xdr:col>81</xdr:col>
      <xdr:colOff>50800</xdr:colOff>
      <xdr:row>86</xdr:row>
      <xdr:rowOff>106680</xdr:rowOff>
    </xdr:to>
    <xdr:cxnSp macro="">
      <xdr:nvCxnSpPr>
        <xdr:cNvPr id="673" name="直線コネクタ 672">
          <a:extLst>
            <a:ext uri="{FF2B5EF4-FFF2-40B4-BE49-F238E27FC236}">
              <a16:creationId xmlns:a16="http://schemas.microsoft.com/office/drawing/2014/main" id="{00000000-0008-0000-0E00-0000A1020000}"/>
            </a:ext>
          </a:extLst>
        </xdr:cNvPr>
        <xdr:cNvCxnSpPr/>
      </xdr:nvCxnSpPr>
      <xdr:spPr>
        <a:xfrm>
          <a:off x="14592300" y="14841582"/>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33020</xdr:rowOff>
    </xdr:from>
    <xdr:to>
      <xdr:col>72</xdr:col>
      <xdr:colOff>38100</xdr:colOff>
      <xdr:row>86</xdr:row>
      <xdr:rowOff>134620</xdr:rowOff>
    </xdr:to>
    <xdr:sp macro="" textlink="">
      <xdr:nvSpPr>
        <xdr:cNvPr id="674" name="楕円 673">
          <a:extLst>
            <a:ext uri="{FF2B5EF4-FFF2-40B4-BE49-F238E27FC236}">
              <a16:creationId xmlns:a16="http://schemas.microsoft.com/office/drawing/2014/main" id="{00000000-0008-0000-0E00-0000A2020000}"/>
            </a:ext>
          </a:extLst>
        </xdr:cNvPr>
        <xdr:cNvSpPr/>
      </xdr:nvSpPr>
      <xdr:spPr>
        <a:xfrm>
          <a:off x="13652500" y="1477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83820</xdr:rowOff>
    </xdr:from>
    <xdr:to>
      <xdr:col>76</xdr:col>
      <xdr:colOff>114300</xdr:colOff>
      <xdr:row>86</xdr:row>
      <xdr:rowOff>96882</xdr:rowOff>
    </xdr:to>
    <xdr:cxnSp macro="">
      <xdr:nvCxnSpPr>
        <xdr:cNvPr id="675" name="直線コネクタ 674">
          <a:extLst>
            <a:ext uri="{FF2B5EF4-FFF2-40B4-BE49-F238E27FC236}">
              <a16:creationId xmlns:a16="http://schemas.microsoft.com/office/drawing/2014/main" id="{00000000-0008-0000-0E00-0000A3020000}"/>
            </a:ext>
          </a:extLst>
        </xdr:cNvPr>
        <xdr:cNvCxnSpPr/>
      </xdr:nvCxnSpPr>
      <xdr:spPr>
        <a:xfrm>
          <a:off x="13703300" y="14828520"/>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16692</xdr:rowOff>
    </xdr:from>
    <xdr:to>
      <xdr:col>67</xdr:col>
      <xdr:colOff>101600</xdr:colOff>
      <xdr:row>86</xdr:row>
      <xdr:rowOff>118292</xdr:rowOff>
    </xdr:to>
    <xdr:sp macro="" textlink="">
      <xdr:nvSpPr>
        <xdr:cNvPr id="676" name="楕円 675">
          <a:extLst>
            <a:ext uri="{FF2B5EF4-FFF2-40B4-BE49-F238E27FC236}">
              <a16:creationId xmlns:a16="http://schemas.microsoft.com/office/drawing/2014/main" id="{00000000-0008-0000-0E00-0000A4020000}"/>
            </a:ext>
          </a:extLst>
        </xdr:cNvPr>
        <xdr:cNvSpPr/>
      </xdr:nvSpPr>
      <xdr:spPr>
        <a:xfrm>
          <a:off x="12763500" y="1476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67492</xdr:rowOff>
    </xdr:from>
    <xdr:to>
      <xdr:col>71</xdr:col>
      <xdr:colOff>177800</xdr:colOff>
      <xdr:row>86</xdr:row>
      <xdr:rowOff>83820</xdr:rowOff>
    </xdr:to>
    <xdr:cxnSp macro="">
      <xdr:nvCxnSpPr>
        <xdr:cNvPr id="677" name="直線コネクタ 676">
          <a:extLst>
            <a:ext uri="{FF2B5EF4-FFF2-40B4-BE49-F238E27FC236}">
              <a16:creationId xmlns:a16="http://schemas.microsoft.com/office/drawing/2014/main" id="{00000000-0008-0000-0E00-0000A5020000}"/>
            </a:ext>
          </a:extLst>
        </xdr:cNvPr>
        <xdr:cNvCxnSpPr/>
      </xdr:nvCxnSpPr>
      <xdr:spPr>
        <a:xfrm>
          <a:off x="12814300" y="1481219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90732</xdr:rowOff>
    </xdr:from>
    <xdr:ext cx="405111" cy="259045"/>
    <xdr:sp macro="" textlink="">
      <xdr:nvSpPr>
        <xdr:cNvPr id="678" name="n_1aveValue【児童館】&#10;有形固定資産減価償却率">
          <a:extLst>
            <a:ext uri="{FF2B5EF4-FFF2-40B4-BE49-F238E27FC236}">
              <a16:creationId xmlns:a16="http://schemas.microsoft.com/office/drawing/2014/main" id="{00000000-0008-0000-0E00-0000A6020000}"/>
            </a:ext>
          </a:extLst>
        </xdr:cNvPr>
        <xdr:cNvSpPr txBox="1"/>
      </xdr:nvSpPr>
      <xdr:spPr>
        <a:xfrm>
          <a:off x="15266044" y="1397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120122</xdr:rowOff>
    </xdr:from>
    <xdr:ext cx="405111" cy="259045"/>
    <xdr:sp macro="" textlink="">
      <xdr:nvSpPr>
        <xdr:cNvPr id="679" name="n_2aveValue【児童館】&#10;有形固定資産減価償却率">
          <a:extLst>
            <a:ext uri="{FF2B5EF4-FFF2-40B4-BE49-F238E27FC236}">
              <a16:creationId xmlns:a16="http://schemas.microsoft.com/office/drawing/2014/main" id="{00000000-0008-0000-0E00-0000A7020000}"/>
            </a:ext>
          </a:extLst>
        </xdr:cNvPr>
        <xdr:cNvSpPr txBox="1"/>
      </xdr:nvSpPr>
      <xdr:spPr>
        <a:xfrm>
          <a:off x="14389744" y="1400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87465</xdr:rowOff>
    </xdr:from>
    <xdr:ext cx="405111" cy="259045"/>
    <xdr:sp macro="" textlink="">
      <xdr:nvSpPr>
        <xdr:cNvPr id="680" name="n_3aveValue【児童館】&#10;有形固定資産減価償却率">
          <a:extLst>
            <a:ext uri="{FF2B5EF4-FFF2-40B4-BE49-F238E27FC236}">
              <a16:creationId xmlns:a16="http://schemas.microsoft.com/office/drawing/2014/main" id="{00000000-0008-0000-0E00-0000A8020000}"/>
            </a:ext>
          </a:extLst>
        </xdr:cNvPr>
        <xdr:cNvSpPr txBox="1"/>
      </xdr:nvSpPr>
      <xdr:spPr>
        <a:xfrm>
          <a:off x="13500744" y="1397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89098</xdr:rowOff>
    </xdr:from>
    <xdr:ext cx="405111" cy="259045"/>
    <xdr:sp macro="" textlink="">
      <xdr:nvSpPr>
        <xdr:cNvPr id="681" name="n_4aveValue【児童館】&#10;有形固定資産減価償却率">
          <a:extLst>
            <a:ext uri="{FF2B5EF4-FFF2-40B4-BE49-F238E27FC236}">
              <a16:creationId xmlns:a16="http://schemas.microsoft.com/office/drawing/2014/main" id="{00000000-0008-0000-0E00-0000A9020000}"/>
            </a:ext>
          </a:extLst>
        </xdr:cNvPr>
        <xdr:cNvSpPr txBox="1"/>
      </xdr:nvSpPr>
      <xdr:spPr>
        <a:xfrm>
          <a:off x="12611744" y="13976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148607</xdr:rowOff>
    </xdr:from>
    <xdr:ext cx="405111" cy="259045"/>
    <xdr:sp macro="" textlink="">
      <xdr:nvSpPr>
        <xdr:cNvPr id="682" name="n_1mainValue【児童館】&#10;有形固定資産減価償却率">
          <a:extLst>
            <a:ext uri="{FF2B5EF4-FFF2-40B4-BE49-F238E27FC236}">
              <a16:creationId xmlns:a16="http://schemas.microsoft.com/office/drawing/2014/main" id="{00000000-0008-0000-0E00-0000AA020000}"/>
            </a:ext>
          </a:extLst>
        </xdr:cNvPr>
        <xdr:cNvSpPr txBox="1"/>
      </xdr:nvSpPr>
      <xdr:spPr>
        <a:xfrm>
          <a:off x="15266044" y="1489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138809</xdr:rowOff>
    </xdr:from>
    <xdr:ext cx="405111" cy="259045"/>
    <xdr:sp macro="" textlink="">
      <xdr:nvSpPr>
        <xdr:cNvPr id="683" name="n_2mainValue【児童館】&#10;有形固定資産減価償却率">
          <a:extLst>
            <a:ext uri="{FF2B5EF4-FFF2-40B4-BE49-F238E27FC236}">
              <a16:creationId xmlns:a16="http://schemas.microsoft.com/office/drawing/2014/main" id="{00000000-0008-0000-0E00-0000AB020000}"/>
            </a:ext>
          </a:extLst>
        </xdr:cNvPr>
        <xdr:cNvSpPr txBox="1"/>
      </xdr:nvSpPr>
      <xdr:spPr>
        <a:xfrm>
          <a:off x="14389744" y="14883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125747</xdr:rowOff>
    </xdr:from>
    <xdr:ext cx="405111" cy="259045"/>
    <xdr:sp macro="" textlink="">
      <xdr:nvSpPr>
        <xdr:cNvPr id="684" name="n_3mainValue【児童館】&#10;有形固定資産減価償却率">
          <a:extLst>
            <a:ext uri="{FF2B5EF4-FFF2-40B4-BE49-F238E27FC236}">
              <a16:creationId xmlns:a16="http://schemas.microsoft.com/office/drawing/2014/main" id="{00000000-0008-0000-0E00-0000AC020000}"/>
            </a:ext>
          </a:extLst>
        </xdr:cNvPr>
        <xdr:cNvSpPr txBox="1"/>
      </xdr:nvSpPr>
      <xdr:spPr>
        <a:xfrm>
          <a:off x="13500744" y="1487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109419</xdr:rowOff>
    </xdr:from>
    <xdr:ext cx="405111" cy="259045"/>
    <xdr:sp macro="" textlink="">
      <xdr:nvSpPr>
        <xdr:cNvPr id="685" name="n_4mainValue【児童館】&#10;有形固定資産減価償却率">
          <a:extLst>
            <a:ext uri="{FF2B5EF4-FFF2-40B4-BE49-F238E27FC236}">
              <a16:creationId xmlns:a16="http://schemas.microsoft.com/office/drawing/2014/main" id="{00000000-0008-0000-0E00-0000AD020000}"/>
            </a:ext>
          </a:extLst>
        </xdr:cNvPr>
        <xdr:cNvSpPr txBox="1"/>
      </xdr:nvSpPr>
      <xdr:spPr>
        <a:xfrm>
          <a:off x="12611744" y="14854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00000000-0008-0000-0E00-0000AE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00000000-0008-0000-0E00-0000AF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00000000-0008-0000-0E00-0000B0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00000000-0008-0000-0E00-0000B1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00000000-0008-0000-0E00-0000B2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00000000-0008-0000-0E00-0000B3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00000000-0008-0000-0E00-0000B4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00000000-0008-0000-0E00-0000B5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a:extLst>
            <a:ext uri="{FF2B5EF4-FFF2-40B4-BE49-F238E27FC236}">
              <a16:creationId xmlns:a16="http://schemas.microsoft.com/office/drawing/2014/main" id="{00000000-0008-0000-0E00-0000B6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a:extLst>
            <a:ext uri="{FF2B5EF4-FFF2-40B4-BE49-F238E27FC236}">
              <a16:creationId xmlns:a16="http://schemas.microsoft.com/office/drawing/2014/main" id="{00000000-0008-0000-0E00-0000B7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6" name="直線コネクタ 695">
          <a:extLst>
            <a:ext uri="{FF2B5EF4-FFF2-40B4-BE49-F238E27FC236}">
              <a16:creationId xmlns:a16="http://schemas.microsoft.com/office/drawing/2014/main" id="{00000000-0008-0000-0E00-0000B8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7" name="テキスト ボックス 696">
          <a:extLst>
            <a:ext uri="{FF2B5EF4-FFF2-40B4-BE49-F238E27FC236}">
              <a16:creationId xmlns:a16="http://schemas.microsoft.com/office/drawing/2014/main" id="{00000000-0008-0000-0E00-0000B9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8" name="直線コネクタ 697">
          <a:extLst>
            <a:ext uri="{FF2B5EF4-FFF2-40B4-BE49-F238E27FC236}">
              <a16:creationId xmlns:a16="http://schemas.microsoft.com/office/drawing/2014/main" id="{00000000-0008-0000-0E00-0000BA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9" name="テキスト ボックス 698">
          <a:extLst>
            <a:ext uri="{FF2B5EF4-FFF2-40B4-BE49-F238E27FC236}">
              <a16:creationId xmlns:a16="http://schemas.microsoft.com/office/drawing/2014/main" id="{00000000-0008-0000-0E00-0000BB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00" name="直線コネクタ 699">
          <a:extLst>
            <a:ext uri="{FF2B5EF4-FFF2-40B4-BE49-F238E27FC236}">
              <a16:creationId xmlns:a16="http://schemas.microsoft.com/office/drawing/2014/main" id="{00000000-0008-0000-0E00-0000BC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1" name="テキスト ボックス 700">
          <a:extLst>
            <a:ext uri="{FF2B5EF4-FFF2-40B4-BE49-F238E27FC236}">
              <a16:creationId xmlns:a16="http://schemas.microsoft.com/office/drawing/2014/main" id="{00000000-0008-0000-0E00-0000BD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2" name="直線コネクタ 701">
          <a:extLst>
            <a:ext uri="{FF2B5EF4-FFF2-40B4-BE49-F238E27FC236}">
              <a16:creationId xmlns:a16="http://schemas.microsoft.com/office/drawing/2014/main" id="{00000000-0008-0000-0E00-0000BE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3" name="テキスト ボックス 702">
          <a:extLst>
            <a:ext uri="{FF2B5EF4-FFF2-40B4-BE49-F238E27FC236}">
              <a16:creationId xmlns:a16="http://schemas.microsoft.com/office/drawing/2014/main" id="{00000000-0008-0000-0E00-0000BF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4" name="直線コネクタ 703">
          <a:extLst>
            <a:ext uri="{FF2B5EF4-FFF2-40B4-BE49-F238E27FC236}">
              <a16:creationId xmlns:a16="http://schemas.microsoft.com/office/drawing/2014/main" id="{00000000-0008-0000-0E00-0000C0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5" name="テキスト ボックス 704">
          <a:extLst>
            <a:ext uri="{FF2B5EF4-FFF2-40B4-BE49-F238E27FC236}">
              <a16:creationId xmlns:a16="http://schemas.microsoft.com/office/drawing/2014/main" id="{00000000-0008-0000-0E00-0000C1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6" name="【児童館】&#10;一人当たり面積グラフ枠">
          <a:extLst>
            <a:ext uri="{FF2B5EF4-FFF2-40B4-BE49-F238E27FC236}">
              <a16:creationId xmlns:a16="http://schemas.microsoft.com/office/drawing/2014/main" id="{00000000-0008-0000-0E00-0000C2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83820</xdr:rowOff>
    </xdr:from>
    <xdr:to>
      <xdr:col>116</xdr:col>
      <xdr:colOff>62864</xdr:colOff>
      <xdr:row>86</xdr:row>
      <xdr:rowOff>15239</xdr:rowOff>
    </xdr:to>
    <xdr:cxnSp macro="">
      <xdr:nvCxnSpPr>
        <xdr:cNvPr id="707" name="直線コネクタ 706">
          <a:extLst>
            <a:ext uri="{FF2B5EF4-FFF2-40B4-BE49-F238E27FC236}">
              <a16:creationId xmlns:a16="http://schemas.microsoft.com/office/drawing/2014/main" id="{00000000-0008-0000-0E00-0000C3020000}"/>
            </a:ext>
          </a:extLst>
        </xdr:cNvPr>
        <xdr:cNvCxnSpPr/>
      </xdr:nvCxnSpPr>
      <xdr:spPr>
        <a:xfrm flipV="1">
          <a:off x="22160864" y="134569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708" name="【児童館】&#10;一人当たり面積最小値テキスト">
          <a:extLst>
            <a:ext uri="{FF2B5EF4-FFF2-40B4-BE49-F238E27FC236}">
              <a16:creationId xmlns:a16="http://schemas.microsoft.com/office/drawing/2014/main" id="{00000000-0008-0000-0E00-0000C4020000}"/>
            </a:ext>
          </a:extLst>
        </xdr:cNvPr>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709" name="直線コネクタ 708">
          <a:extLst>
            <a:ext uri="{FF2B5EF4-FFF2-40B4-BE49-F238E27FC236}">
              <a16:creationId xmlns:a16="http://schemas.microsoft.com/office/drawing/2014/main" id="{00000000-0008-0000-0E00-0000C5020000}"/>
            </a:ext>
          </a:extLst>
        </xdr:cNvPr>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30497</xdr:rowOff>
    </xdr:from>
    <xdr:ext cx="469744" cy="259045"/>
    <xdr:sp macro="" textlink="">
      <xdr:nvSpPr>
        <xdr:cNvPr id="710" name="【児童館】&#10;一人当たり面積最大値テキスト">
          <a:extLst>
            <a:ext uri="{FF2B5EF4-FFF2-40B4-BE49-F238E27FC236}">
              <a16:creationId xmlns:a16="http://schemas.microsoft.com/office/drawing/2014/main" id="{00000000-0008-0000-0E00-0000C6020000}"/>
            </a:ext>
          </a:extLst>
        </xdr:cNvPr>
        <xdr:cNvSpPr txBox="1"/>
      </xdr:nvSpPr>
      <xdr:spPr>
        <a:xfrm>
          <a:off x="22199600" y="1323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83820</xdr:rowOff>
    </xdr:from>
    <xdr:to>
      <xdr:col>116</xdr:col>
      <xdr:colOff>152400</xdr:colOff>
      <xdr:row>78</xdr:row>
      <xdr:rowOff>83820</xdr:rowOff>
    </xdr:to>
    <xdr:cxnSp macro="">
      <xdr:nvCxnSpPr>
        <xdr:cNvPr id="711" name="直線コネクタ 710">
          <a:extLst>
            <a:ext uri="{FF2B5EF4-FFF2-40B4-BE49-F238E27FC236}">
              <a16:creationId xmlns:a16="http://schemas.microsoft.com/office/drawing/2014/main" id="{00000000-0008-0000-0E00-0000C7020000}"/>
            </a:ext>
          </a:extLst>
        </xdr:cNvPr>
        <xdr:cNvCxnSpPr/>
      </xdr:nvCxnSpPr>
      <xdr:spPr>
        <a:xfrm>
          <a:off x="22072600" y="1345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33038</xdr:rowOff>
    </xdr:from>
    <xdr:ext cx="469744" cy="259045"/>
    <xdr:sp macro="" textlink="">
      <xdr:nvSpPr>
        <xdr:cNvPr id="712" name="【児童館】&#10;一人当たり面積平均値テキスト">
          <a:extLst>
            <a:ext uri="{FF2B5EF4-FFF2-40B4-BE49-F238E27FC236}">
              <a16:creationId xmlns:a16="http://schemas.microsoft.com/office/drawing/2014/main" id="{00000000-0008-0000-0E00-0000C8020000}"/>
            </a:ext>
          </a:extLst>
        </xdr:cNvPr>
        <xdr:cNvSpPr txBox="1"/>
      </xdr:nvSpPr>
      <xdr:spPr>
        <a:xfrm>
          <a:off x="22199600" y="14263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10161</xdr:rowOff>
    </xdr:from>
    <xdr:to>
      <xdr:col>116</xdr:col>
      <xdr:colOff>114300</xdr:colOff>
      <xdr:row>84</xdr:row>
      <xdr:rowOff>111761</xdr:rowOff>
    </xdr:to>
    <xdr:sp macro="" textlink="">
      <xdr:nvSpPr>
        <xdr:cNvPr id="713" name="フローチャート: 判断 712">
          <a:extLst>
            <a:ext uri="{FF2B5EF4-FFF2-40B4-BE49-F238E27FC236}">
              <a16:creationId xmlns:a16="http://schemas.microsoft.com/office/drawing/2014/main" id="{00000000-0008-0000-0E00-0000C9020000}"/>
            </a:ext>
          </a:extLst>
        </xdr:cNvPr>
        <xdr:cNvSpPr/>
      </xdr:nvSpPr>
      <xdr:spPr>
        <a:xfrm>
          <a:off x="221107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33020</xdr:rowOff>
    </xdr:from>
    <xdr:to>
      <xdr:col>112</xdr:col>
      <xdr:colOff>38100</xdr:colOff>
      <xdr:row>84</xdr:row>
      <xdr:rowOff>134620</xdr:rowOff>
    </xdr:to>
    <xdr:sp macro="" textlink="">
      <xdr:nvSpPr>
        <xdr:cNvPr id="714" name="フローチャート: 判断 713">
          <a:extLst>
            <a:ext uri="{FF2B5EF4-FFF2-40B4-BE49-F238E27FC236}">
              <a16:creationId xmlns:a16="http://schemas.microsoft.com/office/drawing/2014/main" id="{00000000-0008-0000-0E00-0000CA020000}"/>
            </a:ext>
          </a:extLst>
        </xdr:cNvPr>
        <xdr:cNvSpPr/>
      </xdr:nvSpPr>
      <xdr:spPr>
        <a:xfrm>
          <a:off x="21272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55880</xdr:rowOff>
    </xdr:from>
    <xdr:to>
      <xdr:col>107</xdr:col>
      <xdr:colOff>101600</xdr:colOff>
      <xdr:row>84</xdr:row>
      <xdr:rowOff>157480</xdr:rowOff>
    </xdr:to>
    <xdr:sp macro="" textlink="">
      <xdr:nvSpPr>
        <xdr:cNvPr id="715" name="フローチャート: 判断 714">
          <a:extLst>
            <a:ext uri="{FF2B5EF4-FFF2-40B4-BE49-F238E27FC236}">
              <a16:creationId xmlns:a16="http://schemas.microsoft.com/office/drawing/2014/main" id="{00000000-0008-0000-0E00-0000CB020000}"/>
            </a:ext>
          </a:extLst>
        </xdr:cNvPr>
        <xdr:cNvSpPr/>
      </xdr:nvSpPr>
      <xdr:spPr>
        <a:xfrm>
          <a:off x="20383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16" name="フローチャート: 判断 715">
          <a:extLst>
            <a:ext uri="{FF2B5EF4-FFF2-40B4-BE49-F238E27FC236}">
              <a16:creationId xmlns:a16="http://schemas.microsoft.com/office/drawing/2014/main" id="{00000000-0008-0000-0E00-0000CC020000}"/>
            </a:ext>
          </a:extLst>
        </xdr:cNvPr>
        <xdr:cNvSpPr/>
      </xdr:nvSpPr>
      <xdr:spPr>
        <a:xfrm>
          <a:off x="19494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33020</xdr:rowOff>
    </xdr:from>
    <xdr:to>
      <xdr:col>98</xdr:col>
      <xdr:colOff>38100</xdr:colOff>
      <xdr:row>84</xdr:row>
      <xdr:rowOff>134620</xdr:rowOff>
    </xdr:to>
    <xdr:sp macro="" textlink="">
      <xdr:nvSpPr>
        <xdr:cNvPr id="717" name="フローチャート: 判断 716">
          <a:extLst>
            <a:ext uri="{FF2B5EF4-FFF2-40B4-BE49-F238E27FC236}">
              <a16:creationId xmlns:a16="http://schemas.microsoft.com/office/drawing/2014/main" id="{00000000-0008-0000-0E00-0000CD020000}"/>
            </a:ext>
          </a:extLst>
        </xdr:cNvPr>
        <xdr:cNvSpPr/>
      </xdr:nvSpPr>
      <xdr:spPr>
        <a:xfrm>
          <a:off x="18605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E00-0000CE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0000000-0008-0000-0E00-0000CF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0000000-0008-0000-0E00-0000D0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00000000-0008-0000-0E00-0000D1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00000000-0008-0000-0E00-0000D2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124461</xdr:rowOff>
    </xdr:from>
    <xdr:to>
      <xdr:col>116</xdr:col>
      <xdr:colOff>114300</xdr:colOff>
      <xdr:row>85</xdr:row>
      <xdr:rowOff>54611</xdr:rowOff>
    </xdr:to>
    <xdr:sp macro="" textlink="">
      <xdr:nvSpPr>
        <xdr:cNvPr id="723" name="楕円 722">
          <a:extLst>
            <a:ext uri="{FF2B5EF4-FFF2-40B4-BE49-F238E27FC236}">
              <a16:creationId xmlns:a16="http://schemas.microsoft.com/office/drawing/2014/main" id="{00000000-0008-0000-0E00-0000D3020000}"/>
            </a:ext>
          </a:extLst>
        </xdr:cNvPr>
        <xdr:cNvSpPr/>
      </xdr:nvSpPr>
      <xdr:spPr>
        <a:xfrm>
          <a:off x="221107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102888</xdr:rowOff>
    </xdr:from>
    <xdr:ext cx="469744" cy="259045"/>
    <xdr:sp macro="" textlink="">
      <xdr:nvSpPr>
        <xdr:cNvPr id="724" name="【児童館】&#10;一人当たり面積該当値テキスト">
          <a:extLst>
            <a:ext uri="{FF2B5EF4-FFF2-40B4-BE49-F238E27FC236}">
              <a16:creationId xmlns:a16="http://schemas.microsoft.com/office/drawing/2014/main" id="{00000000-0008-0000-0E00-0000D4020000}"/>
            </a:ext>
          </a:extLst>
        </xdr:cNvPr>
        <xdr:cNvSpPr txBox="1"/>
      </xdr:nvSpPr>
      <xdr:spPr>
        <a:xfrm>
          <a:off x="22199600"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124461</xdr:rowOff>
    </xdr:from>
    <xdr:to>
      <xdr:col>112</xdr:col>
      <xdr:colOff>38100</xdr:colOff>
      <xdr:row>85</xdr:row>
      <xdr:rowOff>54611</xdr:rowOff>
    </xdr:to>
    <xdr:sp macro="" textlink="">
      <xdr:nvSpPr>
        <xdr:cNvPr id="725" name="楕円 724">
          <a:extLst>
            <a:ext uri="{FF2B5EF4-FFF2-40B4-BE49-F238E27FC236}">
              <a16:creationId xmlns:a16="http://schemas.microsoft.com/office/drawing/2014/main" id="{00000000-0008-0000-0E00-0000D5020000}"/>
            </a:ext>
          </a:extLst>
        </xdr:cNvPr>
        <xdr:cNvSpPr/>
      </xdr:nvSpPr>
      <xdr:spPr>
        <a:xfrm>
          <a:off x="21272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3811</xdr:rowOff>
    </xdr:from>
    <xdr:to>
      <xdr:col>116</xdr:col>
      <xdr:colOff>63500</xdr:colOff>
      <xdr:row>85</xdr:row>
      <xdr:rowOff>3811</xdr:rowOff>
    </xdr:to>
    <xdr:cxnSp macro="">
      <xdr:nvCxnSpPr>
        <xdr:cNvPr id="726" name="直線コネクタ 725">
          <a:extLst>
            <a:ext uri="{FF2B5EF4-FFF2-40B4-BE49-F238E27FC236}">
              <a16:creationId xmlns:a16="http://schemas.microsoft.com/office/drawing/2014/main" id="{00000000-0008-0000-0E00-0000D6020000}"/>
            </a:ext>
          </a:extLst>
        </xdr:cNvPr>
        <xdr:cNvCxnSpPr/>
      </xdr:nvCxnSpPr>
      <xdr:spPr>
        <a:xfrm>
          <a:off x="21323300" y="145770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124461</xdr:rowOff>
    </xdr:from>
    <xdr:to>
      <xdr:col>107</xdr:col>
      <xdr:colOff>101600</xdr:colOff>
      <xdr:row>85</xdr:row>
      <xdr:rowOff>54611</xdr:rowOff>
    </xdr:to>
    <xdr:sp macro="" textlink="">
      <xdr:nvSpPr>
        <xdr:cNvPr id="727" name="楕円 726">
          <a:extLst>
            <a:ext uri="{FF2B5EF4-FFF2-40B4-BE49-F238E27FC236}">
              <a16:creationId xmlns:a16="http://schemas.microsoft.com/office/drawing/2014/main" id="{00000000-0008-0000-0E00-0000D7020000}"/>
            </a:ext>
          </a:extLst>
        </xdr:cNvPr>
        <xdr:cNvSpPr/>
      </xdr:nvSpPr>
      <xdr:spPr>
        <a:xfrm>
          <a:off x="20383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3811</xdr:rowOff>
    </xdr:from>
    <xdr:to>
      <xdr:col>111</xdr:col>
      <xdr:colOff>177800</xdr:colOff>
      <xdr:row>85</xdr:row>
      <xdr:rowOff>3811</xdr:rowOff>
    </xdr:to>
    <xdr:cxnSp macro="">
      <xdr:nvCxnSpPr>
        <xdr:cNvPr id="728" name="直線コネクタ 727">
          <a:extLst>
            <a:ext uri="{FF2B5EF4-FFF2-40B4-BE49-F238E27FC236}">
              <a16:creationId xmlns:a16="http://schemas.microsoft.com/office/drawing/2014/main" id="{00000000-0008-0000-0E00-0000D8020000}"/>
            </a:ext>
          </a:extLst>
        </xdr:cNvPr>
        <xdr:cNvCxnSpPr/>
      </xdr:nvCxnSpPr>
      <xdr:spPr>
        <a:xfrm>
          <a:off x="20434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124461</xdr:rowOff>
    </xdr:from>
    <xdr:to>
      <xdr:col>102</xdr:col>
      <xdr:colOff>165100</xdr:colOff>
      <xdr:row>85</xdr:row>
      <xdr:rowOff>54611</xdr:rowOff>
    </xdr:to>
    <xdr:sp macro="" textlink="">
      <xdr:nvSpPr>
        <xdr:cNvPr id="729" name="楕円 728">
          <a:extLst>
            <a:ext uri="{FF2B5EF4-FFF2-40B4-BE49-F238E27FC236}">
              <a16:creationId xmlns:a16="http://schemas.microsoft.com/office/drawing/2014/main" id="{00000000-0008-0000-0E00-0000D9020000}"/>
            </a:ext>
          </a:extLst>
        </xdr:cNvPr>
        <xdr:cNvSpPr/>
      </xdr:nvSpPr>
      <xdr:spPr>
        <a:xfrm>
          <a:off x="19494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3811</xdr:rowOff>
    </xdr:from>
    <xdr:to>
      <xdr:col>107</xdr:col>
      <xdr:colOff>50800</xdr:colOff>
      <xdr:row>85</xdr:row>
      <xdr:rowOff>3811</xdr:rowOff>
    </xdr:to>
    <xdr:cxnSp macro="">
      <xdr:nvCxnSpPr>
        <xdr:cNvPr id="730" name="直線コネクタ 729">
          <a:extLst>
            <a:ext uri="{FF2B5EF4-FFF2-40B4-BE49-F238E27FC236}">
              <a16:creationId xmlns:a16="http://schemas.microsoft.com/office/drawing/2014/main" id="{00000000-0008-0000-0E00-0000DA020000}"/>
            </a:ext>
          </a:extLst>
        </xdr:cNvPr>
        <xdr:cNvCxnSpPr/>
      </xdr:nvCxnSpPr>
      <xdr:spPr>
        <a:xfrm>
          <a:off x="19545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124461</xdr:rowOff>
    </xdr:from>
    <xdr:to>
      <xdr:col>98</xdr:col>
      <xdr:colOff>38100</xdr:colOff>
      <xdr:row>85</xdr:row>
      <xdr:rowOff>54611</xdr:rowOff>
    </xdr:to>
    <xdr:sp macro="" textlink="">
      <xdr:nvSpPr>
        <xdr:cNvPr id="731" name="楕円 730">
          <a:extLst>
            <a:ext uri="{FF2B5EF4-FFF2-40B4-BE49-F238E27FC236}">
              <a16:creationId xmlns:a16="http://schemas.microsoft.com/office/drawing/2014/main" id="{00000000-0008-0000-0E00-0000DB020000}"/>
            </a:ext>
          </a:extLst>
        </xdr:cNvPr>
        <xdr:cNvSpPr/>
      </xdr:nvSpPr>
      <xdr:spPr>
        <a:xfrm>
          <a:off x="18605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3811</xdr:rowOff>
    </xdr:from>
    <xdr:to>
      <xdr:col>102</xdr:col>
      <xdr:colOff>114300</xdr:colOff>
      <xdr:row>85</xdr:row>
      <xdr:rowOff>3811</xdr:rowOff>
    </xdr:to>
    <xdr:cxnSp macro="">
      <xdr:nvCxnSpPr>
        <xdr:cNvPr id="732" name="直線コネクタ 731">
          <a:extLst>
            <a:ext uri="{FF2B5EF4-FFF2-40B4-BE49-F238E27FC236}">
              <a16:creationId xmlns:a16="http://schemas.microsoft.com/office/drawing/2014/main" id="{00000000-0008-0000-0E00-0000DC020000}"/>
            </a:ext>
          </a:extLst>
        </xdr:cNvPr>
        <xdr:cNvCxnSpPr/>
      </xdr:nvCxnSpPr>
      <xdr:spPr>
        <a:xfrm>
          <a:off x="18656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151147</xdr:rowOff>
    </xdr:from>
    <xdr:ext cx="469744" cy="259045"/>
    <xdr:sp macro="" textlink="">
      <xdr:nvSpPr>
        <xdr:cNvPr id="733" name="n_1aveValue【児童館】&#10;一人当たり面積">
          <a:extLst>
            <a:ext uri="{FF2B5EF4-FFF2-40B4-BE49-F238E27FC236}">
              <a16:creationId xmlns:a16="http://schemas.microsoft.com/office/drawing/2014/main" id="{00000000-0008-0000-0E00-0000DD020000}"/>
            </a:ext>
          </a:extLst>
        </xdr:cNvPr>
        <xdr:cNvSpPr txBox="1"/>
      </xdr:nvSpPr>
      <xdr:spPr>
        <a:xfrm>
          <a:off x="210757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2557</xdr:rowOff>
    </xdr:from>
    <xdr:ext cx="469744" cy="259045"/>
    <xdr:sp macro="" textlink="">
      <xdr:nvSpPr>
        <xdr:cNvPr id="734" name="n_2aveValue【児童館】&#10;一人当たり面積">
          <a:extLst>
            <a:ext uri="{FF2B5EF4-FFF2-40B4-BE49-F238E27FC236}">
              <a16:creationId xmlns:a16="http://schemas.microsoft.com/office/drawing/2014/main" id="{00000000-0008-0000-0E00-0000DE020000}"/>
            </a:ext>
          </a:extLst>
        </xdr:cNvPr>
        <xdr:cNvSpPr txBox="1"/>
      </xdr:nvSpPr>
      <xdr:spPr>
        <a:xfrm>
          <a:off x="20199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105427</xdr:rowOff>
    </xdr:from>
    <xdr:ext cx="469744" cy="259045"/>
    <xdr:sp macro="" textlink="">
      <xdr:nvSpPr>
        <xdr:cNvPr id="735" name="n_3aveValue【児童館】&#10;一人当たり面積">
          <a:extLst>
            <a:ext uri="{FF2B5EF4-FFF2-40B4-BE49-F238E27FC236}">
              <a16:creationId xmlns:a16="http://schemas.microsoft.com/office/drawing/2014/main" id="{00000000-0008-0000-0E00-0000DF020000}"/>
            </a:ext>
          </a:extLst>
        </xdr:cNvPr>
        <xdr:cNvSpPr txBox="1"/>
      </xdr:nvSpPr>
      <xdr:spPr>
        <a:xfrm>
          <a:off x="19310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151147</xdr:rowOff>
    </xdr:from>
    <xdr:ext cx="469744" cy="259045"/>
    <xdr:sp macro="" textlink="">
      <xdr:nvSpPr>
        <xdr:cNvPr id="736" name="n_4aveValue【児童館】&#10;一人当たり面積">
          <a:extLst>
            <a:ext uri="{FF2B5EF4-FFF2-40B4-BE49-F238E27FC236}">
              <a16:creationId xmlns:a16="http://schemas.microsoft.com/office/drawing/2014/main" id="{00000000-0008-0000-0E00-0000E0020000}"/>
            </a:ext>
          </a:extLst>
        </xdr:cNvPr>
        <xdr:cNvSpPr txBox="1"/>
      </xdr:nvSpPr>
      <xdr:spPr>
        <a:xfrm>
          <a:off x="184214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45738</xdr:rowOff>
    </xdr:from>
    <xdr:ext cx="469744" cy="259045"/>
    <xdr:sp macro="" textlink="">
      <xdr:nvSpPr>
        <xdr:cNvPr id="737" name="n_1mainValue【児童館】&#10;一人当たり面積">
          <a:extLst>
            <a:ext uri="{FF2B5EF4-FFF2-40B4-BE49-F238E27FC236}">
              <a16:creationId xmlns:a16="http://schemas.microsoft.com/office/drawing/2014/main" id="{00000000-0008-0000-0E00-0000E1020000}"/>
            </a:ext>
          </a:extLst>
        </xdr:cNvPr>
        <xdr:cNvSpPr txBox="1"/>
      </xdr:nvSpPr>
      <xdr:spPr>
        <a:xfrm>
          <a:off x="210757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45738</xdr:rowOff>
    </xdr:from>
    <xdr:ext cx="469744" cy="259045"/>
    <xdr:sp macro="" textlink="">
      <xdr:nvSpPr>
        <xdr:cNvPr id="738" name="n_2mainValue【児童館】&#10;一人当たり面積">
          <a:extLst>
            <a:ext uri="{FF2B5EF4-FFF2-40B4-BE49-F238E27FC236}">
              <a16:creationId xmlns:a16="http://schemas.microsoft.com/office/drawing/2014/main" id="{00000000-0008-0000-0E00-0000E2020000}"/>
            </a:ext>
          </a:extLst>
        </xdr:cNvPr>
        <xdr:cNvSpPr txBox="1"/>
      </xdr:nvSpPr>
      <xdr:spPr>
        <a:xfrm>
          <a:off x="20199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45738</xdr:rowOff>
    </xdr:from>
    <xdr:ext cx="469744" cy="259045"/>
    <xdr:sp macro="" textlink="">
      <xdr:nvSpPr>
        <xdr:cNvPr id="739" name="n_3mainValue【児童館】&#10;一人当たり面積">
          <a:extLst>
            <a:ext uri="{FF2B5EF4-FFF2-40B4-BE49-F238E27FC236}">
              <a16:creationId xmlns:a16="http://schemas.microsoft.com/office/drawing/2014/main" id="{00000000-0008-0000-0E00-0000E3020000}"/>
            </a:ext>
          </a:extLst>
        </xdr:cNvPr>
        <xdr:cNvSpPr txBox="1"/>
      </xdr:nvSpPr>
      <xdr:spPr>
        <a:xfrm>
          <a:off x="19310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45738</xdr:rowOff>
    </xdr:from>
    <xdr:ext cx="469744" cy="259045"/>
    <xdr:sp macro="" textlink="">
      <xdr:nvSpPr>
        <xdr:cNvPr id="740" name="n_4mainValue【児童館】&#10;一人当たり面積">
          <a:extLst>
            <a:ext uri="{FF2B5EF4-FFF2-40B4-BE49-F238E27FC236}">
              <a16:creationId xmlns:a16="http://schemas.microsoft.com/office/drawing/2014/main" id="{00000000-0008-0000-0E00-0000E4020000}"/>
            </a:ext>
          </a:extLst>
        </xdr:cNvPr>
        <xdr:cNvSpPr txBox="1"/>
      </xdr:nvSpPr>
      <xdr:spPr>
        <a:xfrm>
          <a:off x="18421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1" name="正方形/長方形 740">
          <a:extLst>
            <a:ext uri="{FF2B5EF4-FFF2-40B4-BE49-F238E27FC236}">
              <a16:creationId xmlns:a16="http://schemas.microsoft.com/office/drawing/2014/main" id="{00000000-0008-0000-0E00-0000E5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2" name="正方形/長方形 741">
          <a:extLst>
            <a:ext uri="{FF2B5EF4-FFF2-40B4-BE49-F238E27FC236}">
              <a16:creationId xmlns:a16="http://schemas.microsoft.com/office/drawing/2014/main" id="{00000000-0008-0000-0E00-0000E6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5" name="正方形/長方形 744">
          <a:extLst>
            <a:ext uri="{FF2B5EF4-FFF2-40B4-BE49-F238E27FC236}">
              <a16:creationId xmlns:a16="http://schemas.microsoft.com/office/drawing/2014/main" id="{00000000-0008-0000-0E00-0000E9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6" name="正方形/長方形 745">
          <a:extLst>
            <a:ext uri="{FF2B5EF4-FFF2-40B4-BE49-F238E27FC236}">
              <a16:creationId xmlns:a16="http://schemas.microsoft.com/office/drawing/2014/main" id="{00000000-0008-0000-0E00-0000EA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7" name="正方形/長方形 746">
          <a:extLst>
            <a:ext uri="{FF2B5EF4-FFF2-40B4-BE49-F238E27FC236}">
              <a16:creationId xmlns:a16="http://schemas.microsoft.com/office/drawing/2014/main" id="{00000000-0008-0000-0E00-0000EB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00000000-0008-0000-0E00-0000EC02000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9" name="正方形/長方形 748">
          <a:extLst>
            <a:ext uri="{FF2B5EF4-FFF2-40B4-BE49-F238E27FC236}">
              <a16:creationId xmlns:a16="http://schemas.microsoft.com/office/drawing/2014/main" id="{00000000-0008-0000-0E00-0000ED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0" name="正方形/長方形 749">
          <a:extLst>
            <a:ext uri="{FF2B5EF4-FFF2-40B4-BE49-F238E27FC236}">
              <a16:creationId xmlns:a16="http://schemas.microsoft.com/office/drawing/2014/main" id="{00000000-0008-0000-0E00-0000EE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1" name="正方形/長方形 750">
          <a:extLst>
            <a:ext uri="{FF2B5EF4-FFF2-40B4-BE49-F238E27FC236}">
              <a16:creationId xmlns:a16="http://schemas.microsoft.com/office/drawing/2014/main" id="{00000000-0008-0000-0E00-0000EF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2" name="正方形/長方形 751">
          <a:extLst>
            <a:ext uri="{FF2B5EF4-FFF2-40B4-BE49-F238E27FC236}">
              <a16:creationId xmlns:a16="http://schemas.microsoft.com/office/drawing/2014/main" id="{00000000-0008-0000-0E00-0000F0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3" name="正方形/長方形 752">
          <a:extLst>
            <a:ext uri="{FF2B5EF4-FFF2-40B4-BE49-F238E27FC236}">
              <a16:creationId xmlns:a16="http://schemas.microsoft.com/office/drawing/2014/main" id="{00000000-0008-0000-0E00-0000F1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4" name="正方形/長方形 753">
          <a:extLst>
            <a:ext uri="{FF2B5EF4-FFF2-40B4-BE49-F238E27FC236}">
              <a16:creationId xmlns:a16="http://schemas.microsoft.com/office/drawing/2014/main" id="{00000000-0008-0000-0E00-0000F2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5" name="正方形/長方形 754">
          <a:extLst>
            <a:ext uri="{FF2B5EF4-FFF2-40B4-BE49-F238E27FC236}">
              <a16:creationId xmlns:a16="http://schemas.microsoft.com/office/drawing/2014/main" id="{00000000-0008-0000-0E00-0000F3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6" name="正方形/長方形 755">
          <a:extLst>
            <a:ext uri="{FF2B5EF4-FFF2-40B4-BE49-F238E27FC236}">
              <a16:creationId xmlns:a16="http://schemas.microsoft.com/office/drawing/2014/main" id="{00000000-0008-0000-0E00-0000F402000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00000000-0008-0000-0E00-0000F5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00000000-0008-0000-0E00-0000F6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00000000-0008-0000-0E00-0000F7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1">
              <a:solidFill>
                <a:schemeClr val="dk1"/>
              </a:solidFill>
              <a:effectLst/>
              <a:latin typeface="+mn-lt"/>
              <a:ea typeface="+mn-ea"/>
              <a:cs typeface="+mn-cs"/>
            </a:rPr>
            <a:t>１．有形固定資産減価償却率について</a:t>
          </a:r>
          <a:endParaRPr lang="ja-JP" altLang="ja-JP" sz="1400">
            <a:effectLst/>
          </a:endParaRPr>
        </a:p>
        <a:p>
          <a:r>
            <a:rPr lang="ja-JP" altLang="ja-JP" sz="1100">
              <a:solidFill>
                <a:schemeClr val="dk1"/>
              </a:solidFill>
              <a:effectLst/>
              <a:latin typeface="+mn-lt"/>
              <a:ea typeface="+mn-ea"/>
              <a:cs typeface="+mn-cs"/>
            </a:rPr>
            <a:t>（１）前年度との比較・・・前年度と比較すると</a:t>
          </a:r>
          <a:r>
            <a:rPr lang="ja-JP" altLang="en-US" sz="1100" b="1">
              <a:solidFill>
                <a:schemeClr val="dk1"/>
              </a:solidFill>
              <a:effectLst/>
              <a:latin typeface="+mn-lt"/>
              <a:ea typeface="+mn-ea"/>
              <a:cs typeface="+mn-cs"/>
            </a:rPr>
            <a:t>児童館</a:t>
          </a:r>
          <a:r>
            <a:rPr lang="ja-JP" altLang="en-US" sz="1100">
              <a:solidFill>
                <a:schemeClr val="dk1"/>
              </a:solidFill>
              <a:effectLst/>
              <a:latin typeface="+mn-lt"/>
              <a:ea typeface="+mn-ea"/>
              <a:cs typeface="+mn-cs"/>
            </a:rPr>
            <a:t>を除き、</a:t>
          </a:r>
          <a:r>
            <a:rPr lang="ja-JP" altLang="ja-JP" sz="1100">
              <a:solidFill>
                <a:schemeClr val="dk1"/>
              </a:solidFill>
              <a:effectLst/>
              <a:latin typeface="+mn-lt"/>
              <a:ea typeface="+mn-ea"/>
              <a:cs typeface="+mn-cs"/>
            </a:rPr>
            <a:t>有形固定資産減価償却率は全て増加している。</a:t>
          </a:r>
          <a:endParaRPr lang="ja-JP" altLang="ja-JP" sz="1400">
            <a:effectLst/>
          </a:endParaRPr>
        </a:p>
        <a:p>
          <a:r>
            <a:rPr lang="ja-JP" altLang="ja-JP" sz="1100">
              <a:solidFill>
                <a:schemeClr val="dk1"/>
              </a:solidFill>
              <a:effectLst/>
              <a:latin typeface="+mn-lt"/>
              <a:ea typeface="+mn-ea"/>
              <a:cs typeface="+mn-cs"/>
            </a:rPr>
            <a:t>（２）類似団体との比較・・・類似団体と比較して特に有形固定資産減価償却率が減少している施設は</a:t>
          </a:r>
          <a:r>
            <a:rPr lang="ja-JP" altLang="ja-JP" sz="1100" b="1">
              <a:solidFill>
                <a:schemeClr val="dk1"/>
              </a:solidFill>
              <a:effectLst/>
              <a:latin typeface="+mn-lt"/>
              <a:ea typeface="+mn-ea"/>
              <a:cs typeface="+mn-cs"/>
            </a:rPr>
            <a:t>公営住宅（</a:t>
          </a:r>
          <a:r>
            <a:rPr lang="en-US" altLang="ja-JP" sz="1100" b="1">
              <a:solidFill>
                <a:schemeClr val="dk1"/>
              </a:solidFill>
              <a:effectLst/>
              <a:latin typeface="+mn-lt"/>
              <a:ea typeface="+mn-ea"/>
              <a:cs typeface="+mn-cs"/>
            </a:rPr>
            <a:t>2/61</a:t>
          </a:r>
          <a:r>
            <a:rPr lang="ja-JP" altLang="ja-JP" sz="1100" b="1">
              <a:solidFill>
                <a:schemeClr val="dk1"/>
              </a:solidFill>
              <a:effectLst/>
              <a:latin typeface="+mn-lt"/>
              <a:ea typeface="+mn-ea"/>
              <a:cs typeface="+mn-cs"/>
            </a:rPr>
            <a:t>）</a:t>
          </a:r>
          <a:r>
            <a:rPr lang="ja-JP" altLang="ja-JP" sz="1100">
              <a:solidFill>
                <a:schemeClr val="dk1"/>
              </a:solidFill>
              <a:effectLst/>
              <a:latin typeface="+mn-lt"/>
              <a:ea typeface="+mn-ea"/>
              <a:cs typeface="+mn-cs"/>
            </a:rPr>
            <a:t>であり、類似団体の中で低い減価償却率となっている。一方で、特に減価償却率が高い施設は</a:t>
          </a:r>
          <a:r>
            <a:rPr lang="ja-JP" altLang="ja-JP" sz="1100" b="1">
              <a:solidFill>
                <a:schemeClr val="dk1"/>
              </a:solidFill>
              <a:effectLst/>
              <a:latin typeface="+mn-lt"/>
              <a:ea typeface="+mn-ea"/>
              <a:cs typeface="+mn-cs"/>
            </a:rPr>
            <a:t>児童館（</a:t>
          </a:r>
          <a:r>
            <a:rPr lang="en-US" altLang="ja-JP" sz="1100" b="1">
              <a:solidFill>
                <a:schemeClr val="dk1"/>
              </a:solidFill>
              <a:effectLst/>
              <a:latin typeface="+mn-lt"/>
              <a:ea typeface="+mn-ea"/>
              <a:cs typeface="+mn-cs"/>
            </a:rPr>
            <a:t>52/53</a:t>
          </a:r>
          <a:r>
            <a:rPr lang="ja-JP" altLang="ja-JP" sz="1100" b="1">
              <a:solidFill>
                <a:schemeClr val="dk1"/>
              </a:solidFill>
              <a:effectLst/>
              <a:latin typeface="+mn-lt"/>
              <a:ea typeface="+mn-ea"/>
              <a:cs typeface="+mn-cs"/>
            </a:rPr>
            <a:t>）</a:t>
          </a:r>
          <a:r>
            <a:rPr lang="ja-JP" altLang="ja-JP" sz="1100">
              <a:solidFill>
                <a:schemeClr val="dk1"/>
              </a:solidFill>
              <a:effectLst/>
              <a:latin typeface="+mn-lt"/>
              <a:ea typeface="+mn-ea"/>
              <a:cs typeface="+mn-cs"/>
            </a:rPr>
            <a:t>であり、</a:t>
          </a:r>
          <a:r>
            <a:rPr lang="en-US" altLang="ja-JP" sz="1100">
              <a:solidFill>
                <a:schemeClr val="dk1"/>
              </a:solidFill>
              <a:effectLst/>
              <a:latin typeface="+mn-lt"/>
              <a:ea typeface="+mn-ea"/>
              <a:cs typeface="+mn-cs"/>
            </a:rPr>
            <a:t>95.7</a:t>
          </a:r>
          <a:r>
            <a:rPr lang="ja-JP" altLang="ja-JP" sz="1100">
              <a:solidFill>
                <a:schemeClr val="dk1"/>
              </a:solidFill>
              <a:effectLst/>
              <a:latin typeface="+mn-lt"/>
              <a:ea typeface="+mn-ea"/>
              <a:cs typeface="+mn-cs"/>
            </a:rPr>
            <a:t>％となっている。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562,145
547,949
186.38
237,366,330
228,077,566
6,022,759
113,342,333
137,670,763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0000000-0008-0000-0F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95250</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00000000-0008-0000-0F00-000039000000}"/>
            </a:ext>
          </a:extLst>
        </xdr:cNvPr>
        <xdr:cNvCxnSpPr/>
      </xdr:nvCxnSpPr>
      <xdr:spPr>
        <a:xfrm flipV="1">
          <a:off x="4634865" y="5753100"/>
          <a:ext cx="0" cy="1468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図書館】&#10;有形固定資産減価償却率最小値テキスト">
          <a:extLst>
            <a:ext uri="{FF2B5EF4-FFF2-40B4-BE49-F238E27FC236}">
              <a16:creationId xmlns:a16="http://schemas.microsoft.com/office/drawing/2014/main" id="{00000000-0008-0000-0F00-00003A000000}"/>
            </a:ext>
          </a:extLst>
        </xdr:cNvPr>
        <xdr:cNvSpPr txBox="1"/>
      </xdr:nvSpPr>
      <xdr:spPr>
        <a:xfrm>
          <a:off x="4673600"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00000000-0008-0000-0F00-00003B000000}"/>
            </a:ext>
          </a:extLst>
        </xdr:cNvPr>
        <xdr:cNvCxnSpPr/>
      </xdr:nvCxnSpPr>
      <xdr:spPr>
        <a:xfrm>
          <a:off x="4546600" y="722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41927</xdr:rowOff>
    </xdr:from>
    <xdr:ext cx="405111" cy="259045"/>
    <xdr:sp macro="" textlink="">
      <xdr:nvSpPr>
        <xdr:cNvPr id="60" name="【図書館】&#10;有形固定資産減価償却率最大値テキスト">
          <a:extLst>
            <a:ext uri="{FF2B5EF4-FFF2-40B4-BE49-F238E27FC236}">
              <a16:creationId xmlns:a16="http://schemas.microsoft.com/office/drawing/2014/main" id="{00000000-0008-0000-0F00-00003C000000}"/>
            </a:ext>
          </a:extLst>
        </xdr:cNvPr>
        <xdr:cNvSpPr txBox="1"/>
      </xdr:nvSpPr>
      <xdr:spPr>
        <a:xfrm>
          <a:off x="4673600" y="552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95250</xdr:rowOff>
    </xdr:from>
    <xdr:to>
      <xdr:col>24</xdr:col>
      <xdr:colOff>152400</xdr:colOff>
      <xdr:row>33</xdr:row>
      <xdr:rowOff>95250</xdr:rowOff>
    </xdr:to>
    <xdr:cxnSp macro="">
      <xdr:nvCxnSpPr>
        <xdr:cNvPr id="61" name="直線コネクタ 60">
          <a:extLst>
            <a:ext uri="{FF2B5EF4-FFF2-40B4-BE49-F238E27FC236}">
              <a16:creationId xmlns:a16="http://schemas.microsoft.com/office/drawing/2014/main" id="{00000000-0008-0000-0F00-00003D000000}"/>
            </a:ext>
          </a:extLst>
        </xdr:cNvPr>
        <xdr:cNvCxnSpPr/>
      </xdr:nvCxnSpPr>
      <xdr:spPr>
        <a:xfrm>
          <a:off x="4546600" y="575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55897</xdr:rowOff>
    </xdr:from>
    <xdr:ext cx="405111" cy="259045"/>
    <xdr:sp macro="" textlink="">
      <xdr:nvSpPr>
        <xdr:cNvPr id="62" name="【図書館】&#10;有形固定資産減価償却率平均値テキスト">
          <a:extLst>
            <a:ext uri="{FF2B5EF4-FFF2-40B4-BE49-F238E27FC236}">
              <a16:creationId xmlns:a16="http://schemas.microsoft.com/office/drawing/2014/main" id="{00000000-0008-0000-0F00-00003E000000}"/>
            </a:ext>
          </a:extLst>
        </xdr:cNvPr>
        <xdr:cNvSpPr txBox="1"/>
      </xdr:nvSpPr>
      <xdr:spPr>
        <a:xfrm>
          <a:off x="4673600" y="6056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33020</xdr:rowOff>
    </xdr:from>
    <xdr:to>
      <xdr:col>24</xdr:col>
      <xdr:colOff>114300</xdr:colOff>
      <xdr:row>36</xdr:row>
      <xdr:rowOff>134620</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4584700" y="620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2540</xdr:rowOff>
    </xdr:from>
    <xdr:to>
      <xdr:col>20</xdr:col>
      <xdr:colOff>38100</xdr:colOff>
      <xdr:row>36</xdr:row>
      <xdr:rowOff>104140</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37465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168275</xdr:rowOff>
    </xdr:from>
    <xdr:to>
      <xdr:col>15</xdr:col>
      <xdr:colOff>101600</xdr:colOff>
      <xdr:row>36</xdr:row>
      <xdr:rowOff>98425</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2857500" y="6169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137795</xdr:rowOff>
    </xdr:from>
    <xdr:to>
      <xdr:col>10</xdr:col>
      <xdr:colOff>165100</xdr:colOff>
      <xdr:row>36</xdr:row>
      <xdr:rowOff>67945</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968500" y="613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111125</xdr:rowOff>
    </xdr:from>
    <xdr:to>
      <xdr:col>6</xdr:col>
      <xdr:colOff>38100</xdr:colOff>
      <xdr:row>36</xdr:row>
      <xdr:rowOff>41275</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079500" y="6111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52070</xdr:rowOff>
    </xdr:from>
    <xdr:to>
      <xdr:col>24</xdr:col>
      <xdr:colOff>114300</xdr:colOff>
      <xdr:row>37</xdr:row>
      <xdr:rowOff>153670</xdr:rowOff>
    </xdr:to>
    <xdr:sp macro="" textlink="">
      <xdr:nvSpPr>
        <xdr:cNvPr id="73" name="楕円 72">
          <a:extLst>
            <a:ext uri="{FF2B5EF4-FFF2-40B4-BE49-F238E27FC236}">
              <a16:creationId xmlns:a16="http://schemas.microsoft.com/office/drawing/2014/main" id="{00000000-0008-0000-0F00-000049000000}"/>
            </a:ext>
          </a:extLst>
        </xdr:cNvPr>
        <xdr:cNvSpPr/>
      </xdr:nvSpPr>
      <xdr:spPr>
        <a:xfrm>
          <a:off x="4584700" y="639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30497</xdr:rowOff>
    </xdr:from>
    <xdr:ext cx="405111" cy="259045"/>
    <xdr:sp macro="" textlink="">
      <xdr:nvSpPr>
        <xdr:cNvPr id="74" name="【図書館】&#10;有形固定資産減価償却率該当値テキスト">
          <a:extLst>
            <a:ext uri="{FF2B5EF4-FFF2-40B4-BE49-F238E27FC236}">
              <a16:creationId xmlns:a16="http://schemas.microsoft.com/office/drawing/2014/main" id="{00000000-0008-0000-0F00-00004A000000}"/>
            </a:ext>
          </a:extLst>
        </xdr:cNvPr>
        <xdr:cNvSpPr txBox="1"/>
      </xdr:nvSpPr>
      <xdr:spPr>
        <a:xfrm>
          <a:off x="4673600" y="637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12065</xdr:rowOff>
    </xdr:from>
    <xdr:to>
      <xdr:col>20</xdr:col>
      <xdr:colOff>38100</xdr:colOff>
      <xdr:row>37</xdr:row>
      <xdr:rowOff>113665</xdr:rowOff>
    </xdr:to>
    <xdr:sp macro="" textlink="">
      <xdr:nvSpPr>
        <xdr:cNvPr id="75" name="楕円 74">
          <a:extLst>
            <a:ext uri="{FF2B5EF4-FFF2-40B4-BE49-F238E27FC236}">
              <a16:creationId xmlns:a16="http://schemas.microsoft.com/office/drawing/2014/main" id="{00000000-0008-0000-0F00-00004B000000}"/>
            </a:ext>
          </a:extLst>
        </xdr:cNvPr>
        <xdr:cNvSpPr/>
      </xdr:nvSpPr>
      <xdr:spPr>
        <a:xfrm>
          <a:off x="3746500" y="635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62865</xdr:rowOff>
    </xdr:from>
    <xdr:to>
      <xdr:col>24</xdr:col>
      <xdr:colOff>63500</xdr:colOff>
      <xdr:row>37</xdr:row>
      <xdr:rowOff>102870</xdr:rowOff>
    </xdr:to>
    <xdr:cxnSp macro="">
      <xdr:nvCxnSpPr>
        <xdr:cNvPr id="76" name="直線コネクタ 75">
          <a:extLst>
            <a:ext uri="{FF2B5EF4-FFF2-40B4-BE49-F238E27FC236}">
              <a16:creationId xmlns:a16="http://schemas.microsoft.com/office/drawing/2014/main" id="{00000000-0008-0000-0F00-00004C000000}"/>
            </a:ext>
          </a:extLst>
        </xdr:cNvPr>
        <xdr:cNvCxnSpPr/>
      </xdr:nvCxnSpPr>
      <xdr:spPr>
        <a:xfrm>
          <a:off x="3797300" y="640651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147320</xdr:rowOff>
    </xdr:from>
    <xdr:to>
      <xdr:col>15</xdr:col>
      <xdr:colOff>101600</xdr:colOff>
      <xdr:row>37</xdr:row>
      <xdr:rowOff>77470</xdr:rowOff>
    </xdr:to>
    <xdr:sp macro="" textlink="">
      <xdr:nvSpPr>
        <xdr:cNvPr id="77" name="楕円 76">
          <a:extLst>
            <a:ext uri="{FF2B5EF4-FFF2-40B4-BE49-F238E27FC236}">
              <a16:creationId xmlns:a16="http://schemas.microsoft.com/office/drawing/2014/main" id="{00000000-0008-0000-0F00-00004D000000}"/>
            </a:ext>
          </a:extLst>
        </xdr:cNvPr>
        <xdr:cNvSpPr/>
      </xdr:nvSpPr>
      <xdr:spPr>
        <a:xfrm>
          <a:off x="2857500" y="631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26670</xdr:rowOff>
    </xdr:from>
    <xdr:to>
      <xdr:col>19</xdr:col>
      <xdr:colOff>177800</xdr:colOff>
      <xdr:row>37</xdr:row>
      <xdr:rowOff>62865</xdr:rowOff>
    </xdr:to>
    <xdr:cxnSp macro="">
      <xdr:nvCxnSpPr>
        <xdr:cNvPr id="78" name="直線コネクタ 77">
          <a:extLst>
            <a:ext uri="{FF2B5EF4-FFF2-40B4-BE49-F238E27FC236}">
              <a16:creationId xmlns:a16="http://schemas.microsoft.com/office/drawing/2014/main" id="{00000000-0008-0000-0F00-00004E000000}"/>
            </a:ext>
          </a:extLst>
        </xdr:cNvPr>
        <xdr:cNvCxnSpPr/>
      </xdr:nvCxnSpPr>
      <xdr:spPr>
        <a:xfrm>
          <a:off x="2908300" y="637032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109220</xdr:rowOff>
    </xdr:from>
    <xdr:to>
      <xdr:col>10</xdr:col>
      <xdr:colOff>165100</xdr:colOff>
      <xdr:row>37</xdr:row>
      <xdr:rowOff>39370</xdr:rowOff>
    </xdr:to>
    <xdr:sp macro="" textlink="">
      <xdr:nvSpPr>
        <xdr:cNvPr id="79" name="楕円 78">
          <a:extLst>
            <a:ext uri="{FF2B5EF4-FFF2-40B4-BE49-F238E27FC236}">
              <a16:creationId xmlns:a16="http://schemas.microsoft.com/office/drawing/2014/main" id="{00000000-0008-0000-0F00-00004F000000}"/>
            </a:ext>
          </a:extLst>
        </xdr:cNvPr>
        <xdr:cNvSpPr/>
      </xdr:nvSpPr>
      <xdr:spPr>
        <a:xfrm>
          <a:off x="1968500" y="628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160020</xdr:rowOff>
    </xdr:from>
    <xdr:to>
      <xdr:col>15</xdr:col>
      <xdr:colOff>50800</xdr:colOff>
      <xdr:row>37</xdr:row>
      <xdr:rowOff>26670</xdr:rowOff>
    </xdr:to>
    <xdr:cxnSp macro="">
      <xdr:nvCxnSpPr>
        <xdr:cNvPr id="80" name="直線コネクタ 79">
          <a:extLst>
            <a:ext uri="{FF2B5EF4-FFF2-40B4-BE49-F238E27FC236}">
              <a16:creationId xmlns:a16="http://schemas.microsoft.com/office/drawing/2014/main" id="{00000000-0008-0000-0F00-000050000000}"/>
            </a:ext>
          </a:extLst>
        </xdr:cNvPr>
        <xdr:cNvCxnSpPr/>
      </xdr:nvCxnSpPr>
      <xdr:spPr>
        <a:xfrm>
          <a:off x="2019300" y="6332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69215</xdr:rowOff>
    </xdr:from>
    <xdr:to>
      <xdr:col>6</xdr:col>
      <xdr:colOff>38100</xdr:colOff>
      <xdr:row>36</xdr:row>
      <xdr:rowOff>170815</xdr:rowOff>
    </xdr:to>
    <xdr:sp macro="" textlink="">
      <xdr:nvSpPr>
        <xdr:cNvPr id="81" name="楕円 80">
          <a:extLst>
            <a:ext uri="{FF2B5EF4-FFF2-40B4-BE49-F238E27FC236}">
              <a16:creationId xmlns:a16="http://schemas.microsoft.com/office/drawing/2014/main" id="{00000000-0008-0000-0F00-000051000000}"/>
            </a:ext>
          </a:extLst>
        </xdr:cNvPr>
        <xdr:cNvSpPr/>
      </xdr:nvSpPr>
      <xdr:spPr>
        <a:xfrm>
          <a:off x="1079500" y="624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120015</xdr:rowOff>
    </xdr:from>
    <xdr:to>
      <xdr:col>10</xdr:col>
      <xdr:colOff>114300</xdr:colOff>
      <xdr:row>36</xdr:row>
      <xdr:rowOff>160020</xdr:rowOff>
    </xdr:to>
    <xdr:cxnSp macro="">
      <xdr:nvCxnSpPr>
        <xdr:cNvPr id="82" name="直線コネクタ 81">
          <a:extLst>
            <a:ext uri="{FF2B5EF4-FFF2-40B4-BE49-F238E27FC236}">
              <a16:creationId xmlns:a16="http://schemas.microsoft.com/office/drawing/2014/main" id="{00000000-0008-0000-0F00-000052000000}"/>
            </a:ext>
          </a:extLst>
        </xdr:cNvPr>
        <xdr:cNvCxnSpPr/>
      </xdr:nvCxnSpPr>
      <xdr:spPr>
        <a:xfrm>
          <a:off x="1130300" y="629221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120667</xdr:rowOff>
    </xdr:from>
    <xdr:ext cx="405111" cy="259045"/>
    <xdr:sp macro="" textlink="">
      <xdr:nvSpPr>
        <xdr:cNvPr id="83" name="n_1aveValue【図書館】&#10;有形固定資産減価償却率">
          <a:extLst>
            <a:ext uri="{FF2B5EF4-FFF2-40B4-BE49-F238E27FC236}">
              <a16:creationId xmlns:a16="http://schemas.microsoft.com/office/drawing/2014/main" id="{00000000-0008-0000-0F00-000053000000}"/>
            </a:ext>
          </a:extLst>
        </xdr:cNvPr>
        <xdr:cNvSpPr txBox="1"/>
      </xdr:nvSpPr>
      <xdr:spPr>
        <a:xfrm>
          <a:off x="3582044"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114952</xdr:rowOff>
    </xdr:from>
    <xdr:ext cx="405111" cy="259045"/>
    <xdr:sp macro="" textlink="">
      <xdr:nvSpPr>
        <xdr:cNvPr id="84" name="n_2aveValue【図書館】&#10;有形固定資産減価償却率">
          <a:extLst>
            <a:ext uri="{FF2B5EF4-FFF2-40B4-BE49-F238E27FC236}">
              <a16:creationId xmlns:a16="http://schemas.microsoft.com/office/drawing/2014/main" id="{00000000-0008-0000-0F00-000054000000}"/>
            </a:ext>
          </a:extLst>
        </xdr:cNvPr>
        <xdr:cNvSpPr txBox="1"/>
      </xdr:nvSpPr>
      <xdr:spPr>
        <a:xfrm>
          <a:off x="2705744" y="594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84472</xdr:rowOff>
    </xdr:from>
    <xdr:ext cx="405111" cy="259045"/>
    <xdr:sp macro="" textlink="">
      <xdr:nvSpPr>
        <xdr:cNvPr id="85" name="n_3aveValue【図書館】&#10;有形固定資産減価償却率">
          <a:extLst>
            <a:ext uri="{FF2B5EF4-FFF2-40B4-BE49-F238E27FC236}">
              <a16:creationId xmlns:a16="http://schemas.microsoft.com/office/drawing/2014/main" id="{00000000-0008-0000-0F00-000055000000}"/>
            </a:ext>
          </a:extLst>
        </xdr:cNvPr>
        <xdr:cNvSpPr txBox="1"/>
      </xdr:nvSpPr>
      <xdr:spPr>
        <a:xfrm>
          <a:off x="1816744" y="591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57802</xdr:rowOff>
    </xdr:from>
    <xdr:ext cx="405111" cy="259045"/>
    <xdr:sp macro="" textlink="">
      <xdr:nvSpPr>
        <xdr:cNvPr id="86" name="n_4aveValue【図書館】&#10;有形固定資産減価償却率">
          <a:extLst>
            <a:ext uri="{FF2B5EF4-FFF2-40B4-BE49-F238E27FC236}">
              <a16:creationId xmlns:a16="http://schemas.microsoft.com/office/drawing/2014/main" id="{00000000-0008-0000-0F00-000056000000}"/>
            </a:ext>
          </a:extLst>
        </xdr:cNvPr>
        <xdr:cNvSpPr txBox="1"/>
      </xdr:nvSpPr>
      <xdr:spPr>
        <a:xfrm>
          <a:off x="927744" y="588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104792</xdr:rowOff>
    </xdr:from>
    <xdr:ext cx="405111" cy="259045"/>
    <xdr:sp macro="" textlink="">
      <xdr:nvSpPr>
        <xdr:cNvPr id="87" name="n_1mainValue【図書館】&#10;有形固定資産減価償却率">
          <a:extLst>
            <a:ext uri="{FF2B5EF4-FFF2-40B4-BE49-F238E27FC236}">
              <a16:creationId xmlns:a16="http://schemas.microsoft.com/office/drawing/2014/main" id="{00000000-0008-0000-0F00-000057000000}"/>
            </a:ext>
          </a:extLst>
        </xdr:cNvPr>
        <xdr:cNvSpPr txBox="1"/>
      </xdr:nvSpPr>
      <xdr:spPr>
        <a:xfrm>
          <a:off x="3582044" y="644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68597</xdr:rowOff>
    </xdr:from>
    <xdr:ext cx="405111" cy="259045"/>
    <xdr:sp macro="" textlink="">
      <xdr:nvSpPr>
        <xdr:cNvPr id="88" name="n_2mainValue【図書館】&#10;有形固定資産減価償却率">
          <a:extLst>
            <a:ext uri="{FF2B5EF4-FFF2-40B4-BE49-F238E27FC236}">
              <a16:creationId xmlns:a16="http://schemas.microsoft.com/office/drawing/2014/main" id="{00000000-0008-0000-0F00-000058000000}"/>
            </a:ext>
          </a:extLst>
        </xdr:cNvPr>
        <xdr:cNvSpPr txBox="1"/>
      </xdr:nvSpPr>
      <xdr:spPr>
        <a:xfrm>
          <a:off x="2705744" y="641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30497</xdr:rowOff>
    </xdr:from>
    <xdr:ext cx="405111" cy="259045"/>
    <xdr:sp macro="" textlink="">
      <xdr:nvSpPr>
        <xdr:cNvPr id="89" name="n_3mainValue【図書館】&#10;有形固定資産減価償却率">
          <a:extLst>
            <a:ext uri="{FF2B5EF4-FFF2-40B4-BE49-F238E27FC236}">
              <a16:creationId xmlns:a16="http://schemas.microsoft.com/office/drawing/2014/main" id="{00000000-0008-0000-0F00-000059000000}"/>
            </a:ext>
          </a:extLst>
        </xdr:cNvPr>
        <xdr:cNvSpPr txBox="1"/>
      </xdr:nvSpPr>
      <xdr:spPr>
        <a:xfrm>
          <a:off x="1816744" y="637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161942</xdr:rowOff>
    </xdr:from>
    <xdr:ext cx="405111" cy="259045"/>
    <xdr:sp macro="" textlink="">
      <xdr:nvSpPr>
        <xdr:cNvPr id="90" name="n_4mainValue【図書館】&#10;有形固定資産減価償却率">
          <a:extLst>
            <a:ext uri="{FF2B5EF4-FFF2-40B4-BE49-F238E27FC236}">
              <a16:creationId xmlns:a16="http://schemas.microsoft.com/office/drawing/2014/main" id="{00000000-0008-0000-0F00-00005A000000}"/>
            </a:ext>
          </a:extLst>
        </xdr:cNvPr>
        <xdr:cNvSpPr txBox="1"/>
      </xdr:nvSpPr>
      <xdr:spPr>
        <a:xfrm>
          <a:off x="927744" y="6334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00000000-0008-0000-0F00-000063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133350</xdr:rowOff>
    </xdr:from>
    <xdr:to>
      <xdr:col>59</xdr:col>
      <xdr:colOff>50800</xdr:colOff>
      <xdr:row>42</xdr:row>
      <xdr:rowOff>133350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162577</xdr:rowOff>
    </xdr:from>
    <xdr:ext cx="467179" cy="259045"/>
    <xdr:sp macro="" textlink="">
      <xdr:nvSpPr>
        <xdr:cNvPr id="102" name="テキスト ボックス 101">
          <a:extLst>
            <a:ext uri="{FF2B5EF4-FFF2-40B4-BE49-F238E27FC236}">
              <a16:creationId xmlns:a16="http://schemas.microsoft.com/office/drawing/2014/main" id="{00000000-0008-0000-0F00-000066000000}"/>
            </a:ext>
          </a:extLst>
        </xdr:cNvPr>
        <xdr:cNvSpPr txBox="1"/>
      </xdr:nvSpPr>
      <xdr:spPr>
        <a:xfrm>
          <a:off x="6136821" y="719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19050</xdr:rowOff>
    </xdr:from>
    <xdr:to>
      <xdr:col>59</xdr:col>
      <xdr:colOff>50800</xdr:colOff>
      <xdr:row>41</xdr:row>
      <xdr:rowOff>19050</xdr:rowOff>
    </xdr:to>
    <xdr:cxnSp macro="">
      <xdr:nvCxnSpPr>
        <xdr:cNvPr id="103" name="直線コネクタ 102">
          <a:extLst>
            <a:ext uri="{FF2B5EF4-FFF2-40B4-BE49-F238E27FC236}">
              <a16:creationId xmlns:a16="http://schemas.microsoft.com/office/drawing/2014/main" id="{00000000-0008-0000-0F00-000067000000}"/>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4" name="テキスト ボックス 103">
          <a:extLst>
            <a:ext uri="{FF2B5EF4-FFF2-40B4-BE49-F238E27FC236}">
              <a16:creationId xmlns:a16="http://schemas.microsoft.com/office/drawing/2014/main" id="{00000000-0008-0000-0F00-000068000000}"/>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76200</xdr:rowOff>
    </xdr:from>
    <xdr:to>
      <xdr:col>59</xdr:col>
      <xdr:colOff>50800</xdr:colOff>
      <xdr:row>39</xdr:row>
      <xdr:rowOff>76200</xdr:rowOff>
    </xdr:to>
    <xdr:cxnSp macro="">
      <xdr:nvCxnSpPr>
        <xdr:cNvPr id="105" name="直線コネクタ 104">
          <a:extLst>
            <a:ext uri="{FF2B5EF4-FFF2-40B4-BE49-F238E27FC236}">
              <a16:creationId xmlns:a16="http://schemas.microsoft.com/office/drawing/2014/main" id="{00000000-0008-0000-0F00-000069000000}"/>
            </a:ext>
          </a:extLst>
        </xdr:cNvPr>
        <xdr:cNvCxnSpPr/>
      </xdr:nvCxnSpPr>
      <xdr:spPr>
        <a:xfrm>
          <a:off x="6604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105427</xdr:rowOff>
    </xdr:from>
    <xdr:ext cx="467179" cy="259045"/>
    <xdr:sp macro="" textlink="">
      <xdr:nvSpPr>
        <xdr:cNvPr id="106" name="テキスト ボックス 105">
          <a:extLst>
            <a:ext uri="{FF2B5EF4-FFF2-40B4-BE49-F238E27FC236}">
              <a16:creationId xmlns:a16="http://schemas.microsoft.com/office/drawing/2014/main" id="{00000000-0008-0000-0F00-00006A000000}"/>
            </a:ext>
          </a:extLst>
        </xdr:cNvPr>
        <xdr:cNvSpPr txBox="1"/>
      </xdr:nvSpPr>
      <xdr:spPr>
        <a:xfrm>
          <a:off x="6136821" y="662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7" name="直線コネクタ 106">
          <a:extLst>
            <a:ext uri="{FF2B5EF4-FFF2-40B4-BE49-F238E27FC236}">
              <a16:creationId xmlns:a16="http://schemas.microsoft.com/office/drawing/2014/main" id="{00000000-0008-0000-0F00-00006B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8" name="テキスト ボックス 107">
          <a:extLst>
            <a:ext uri="{FF2B5EF4-FFF2-40B4-BE49-F238E27FC236}">
              <a16:creationId xmlns:a16="http://schemas.microsoft.com/office/drawing/2014/main" id="{00000000-0008-0000-0F00-00006C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19050</xdr:rowOff>
    </xdr:from>
    <xdr:to>
      <xdr:col>59</xdr:col>
      <xdr:colOff>50800</xdr:colOff>
      <xdr:row>36</xdr:row>
      <xdr:rowOff>19050</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a:off x="6604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48277</xdr:rowOff>
    </xdr:from>
    <xdr:ext cx="467179" cy="259045"/>
    <xdr:sp macro="" textlink="">
      <xdr:nvSpPr>
        <xdr:cNvPr id="110" name="テキスト ボックス 109">
          <a:extLst>
            <a:ext uri="{FF2B5EF4-FFF2-40B4-BE49-F238E27FC236}">
              <a16:creationId xmlns:a16="http://schemas.microsoft.com/office/drawing/2014/main" id="{00000000-0008-0000-0F00-00006E000000}"/>
            </a:ext>
          </a:extLst>
        </xdr:cNvPr>
        <xdr:cNvSpPr txBox="1"/>
      </xdr:nvSpPr>
      <xdr:spPr>
        <a:xfrm>
          <a:off x="6136821" y="604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133350</xdr:rowOff>
    </xdr:from>
    <xdr:to>
      <xdr:col>59</xdr:col>
      <xdr:colOff>50800</xdr:colOff>
      <xdr:row>32</xdr:row>
      <xdr:rowOff>133350</xdr:rowOff>
    </xdr:to>
    <xdr:cxnSp macro="">
      <xdr:nvCxnSpPr>
        <xdr:cNvPr id="113" name="直線コネクタ 112">
          <a:extLst>
            <a:ext uri="{FF2B5EF4-FFF2-40B4-BE49-F238E27FC236}">
              <a16:creationId xmlns:a16="http://schemas.microsoft.com/office/drawing/2014/main" id="{00000000-0008-0000-0F00-000071000000}"/>
            </a:ext>
          </a:extLst>
        </xdr:cNvPr>
        <xdr:cNvCxnSpPr/>
      </xdr:nvCxnSpPr>
      <xdr:spPr>
        <a:xfrm>
          <a:off x="6604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162577</xdr:rowOff>
    </xdr:from>
    <xdr:ext cx="467179" cy="259045"/>
    <xdr:sp macro="" textlink="">
      <xdr:nvSpPr>
        <xdr:cNvPr id="114" name="テキスト ボックス 113">
          <a:extLst>
            <a:ext uri="{FF2B5EF4-FFF2-40B4-BE49-F238E27FC236}">
              <a16:creationId xmlns:a16="http://schemas.microsoft.com/office/drawing/2014/main" id="{00000000-0008-0000-0F00-000072000000}"/>
            </a:ext>
          </a:extLst>
        </xdr:cNvPr>
        <xdr:cNvSpPr txBox="1"/>
      </xdr:nvSpPr>
      <xdr:spPr>
        <a:xfrm>
          <a:off x="6136821" y="547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6" name="テキスト ボックス 115">
          <a:extLst>
            <a:ext uri="{FF2B5EF4-FFF2-40B4-BE49-F238E27FC236}">
              <a16:creationId xmlns:a16="http://schemas.microsoft.com/office/drawing/2014/main" id="{00000000-0008-0000-0F00-000074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7" name="【図書館】&#10;一人当たり面積グラフ枠">
          <a:extLst>
            <a:ext uri="{FF2B5EF4-FFF2-40B4-BE49-F238E27FC236}">
              <a16:creationId xmlns:a16="http://schemas.microsoft.com/office/drawing/2014/main" id="{00000000-0008-0000-0F00-000075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133350</xdr:rowOff>
    </xdr:from>
    <xdr:to>
      <xdr:col>54</xdr:col>
      <xdr:colOff>189865</xdr:colOff>
      <xdr:row>41</xdr:row>
      <xdr:rowOff>133350</xdr:rowOff>
    </xdr:to>
    <xdr:cxnSp macro="">
      <xdr:nvCxnSpPr>
        <xdr:cNvPr id="118" name="直線コネクタ 117">
          <a:extLst>
            <a:ext uri="{FF2B5EF4-FFF2-40B4-BE49-F238E27FC236}">
              <a16:creationId xmlns:a16="http://schemas.microsoft.com/office/drawing/2014/main" id="{00000000-0008-0000-0F00-000076000000}"/>
            </a:ext>
          </a:extLst>
        </xdr:cNvPr>
        <xdr:cNvCxnSpPr/>
      </xdr:nvCxnSpPr>
      <xdr:spPr>
        <a:xfrm flipV="1">
          <a:off x="10476865" y="57912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137177</xdr:rowOff>
    </xdr:from>
    <xdr:ext cx="469744" cy="259045"/>
    <xdr:sp macro="" textlink="">
      <xdr:nvSpPr>
        <xdr:cNvPr id="119" name="【図書館】&#10;一人当たり面積最小値テキスト">
          <a:extLst>
            <a:ext uri="{FF2B5EF4-FFF2-40B4-BE49-F238E27FC236}">
              <a16:creationId xmlns:a16="http://schemas.microsoft.com/office/drawing/2014/main" id="{00000000-0008-0000-0F00-000077000000}"/>
            </a:ext>
          </a:extLst>
        </xdr:cNvPr>
        <xdr:cNvSpPr txBox="1"/>
      </xdr:nvSpPr>
      <xdr:spPr>
        <a:xfrm>
          <a:off x="10515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133350</xdr:rowOff>
    </xdr:from>
    <xdr:to>
      <xdr:col>55</xdr:col>
      <xdr:colOff>88900</xdr:colOff>
      <xdr:row>41</xdr:row>
      <xdr:rowOff>133350</xdr:rowOff>
    </xdr:to>
    <xdr:cxnSp macro="">
      <xdr:nvCxnSpPr>
        <xdr:cNvPr id="120" name="直線コネクタ 119">
          <a:extLst>
            <a:ext uri="{FF2B5EF4-FFF2-40B4-BE49-F238E27FC236}">
              <a16:creationId xmlns:a16="http://schemas.microsoft.com/office/drawing/2014/main" id="{00000000-0008-0000-0F00-000078000000}"/>
            </a:ext>
          </a:extLst>
        </xdr:cNvPr>
        <xdr:cNvCxnSpPr/>
      </xdr:nvCxnSpPr>
      <xdr:spPr>
        <a:xfrm>
          <a:off x="10388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80027</xdr:rowOff>
    </xdr:from>
    <xdr:ext cx="469744" cy="259045"/>
    <xdr:sp macro="" textlink="">
      <xdr:nvSpPr>
        <xdr:cNvPr id="121" name="【図書館】&#10;一人当たり面積最大値テキスト">
          <a:extLst>
            <a:ext uri="{FF2B5EF4-FFF2-40B4-BE49-F238E27FC236}">
              <a16:creationId xmlns:a16="http://schemas.microsoft.com/office/drawing/2014/main" id="{00000000-0008-0000-0F00-000079000000}"/>
            </a:ext>
          </a:extLst>
        </xdr:cNvPr>
        <xdr:cNvSpPr txBox="1"/>
      </xdr:nvSpPr>
      <xdr:spPr>
        <a:xfrm>
          <a:off x="10515600"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133350</xdr:rowOff>
    </xdr:from>
    <xdr:to>
      <xdr:col>55</xdr:col>
      <xdr:colOff>88900</xdr:colOff>
      <xdr:row>33</xdr:row>
      <xdr:rowOff>133350</xdr:rowOff>
    </xdr:to>
    <xdr:cxnSp macro="">
      <xdr:nvCxnSpPr>
        <xdr:cNvPr id="122" name="直線コネクタ 121">
          <a:extLst>
            <a:ext uri="{FF2B5EF4-FFF2-40B4-BE49-F238E27FC236}">
              <a16:creationId xmlns:a16="http://schemas.microsoft.com/office/drawing/2014/main" id="{00000000-0008-0000-0F00-00007A000000}"/>
            </a:ext>
          </a:extLst>
        </xdr:cNvPr>
        <xdr:cNvCxnSpPr/>
      </xdr:nvCxnSpPr>
      <xdr:spPr>
        <a:xfrm>
          <a:off x="10388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48277</xdr:rowOff>
    </xdr:from>
    <xdr:ext cx="469744" cy="259045"/>
    <xdr:sp macro="" textlink="">
      <xdr:nvSpPr>
        <xdr:cNvPr id="123" name="【図書館】&#10;一人当たり面積平均値テキスト">
          <a:extLst>
            <a:ext uri="{FF2B5EF4-FFF2-40B4-BE49-F238E27FC236}">
              <a16:creationId xmlns:a16="http://schemas.microsoft.com/office/drawing/2014/main" id="{00000000-0008-0000-0F00-00007B000000}"/>
            </a:ext>
          </a:extLst>
        </xdr:cNvPr>
        <xdr:cNvSpPr txBox="1"/>
      </xdr:nvSpPr>
      <xdr:spPr>
        <a:xfrm>
          <a:off x="10515600" y="639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25400</xdr:rowOff>
    </xdr:from>
    <xdr:to>
      <xdr:col>55</xdr:col>
      <xdr:colOff>50800</xdr:colOff>
      <xdr:row>38</xdr:row>
      <xdr:rowOff>127000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104267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25400</xdr:rowOff>
    </xdr:from>
    <xdr:to>
      <xdr:col>50</xdr:col>
      <xdr:colOff>165100</xdr:colOff>
      <xdr:row>38</xdr:row>
      <xdr:rowOff>127000</xdr:rowOff>
    </xdr:to>
    <xdr:sp macro="" textlink="">
      <xdr:nvSpPr>
        <xdr:cNvPr id="125" name="フローチャート: 判断 124">
          <a:extLst>
            <a:ext uri="{FF2B5EF4-FFF2-40B4-BE49-F238E27FC236}">
              <a16:creationId xmlns:a16="http://schemas.microsoft.com/office/drawing/2014/main" id="{00000000-0008-0000-0F00-00007D000000}"/>
            </a:ext>
          </a:extLst>
        </xdr:cNvPr>
        <xdr:cNvSpPr/>
      </xdr:nvSpPr>
      <xdr:spPr>
        <a:xfrm>
          <a:off x="9588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25400</xdr:rowOff>
    </xdr:from>
    <xdr:to>
      <xdr:col>46</xdr:col>
      <xdr:colOff>38100</xdr:colOff>
      <xdr:row>38</xdr:row>
      <xdr:rowOff>127000</xdr:rowOff>
    </xdr:to>
    <xdr:sp macro="" textlink="">
      <xdr:nvSpPr>
        <xdr:cNvPr id="126" name="フローチャート: 判断 125">
          <a:extLst>
            <a:ext uri="{FF2B5EF4-FFF2-40B4-BE49-F238E27FC236}">
              <a16:creationId xmlns:a16="http://schemas.microsoft.com/office/drawing/2014/main" id="{00000000-0008-0000-0F00-00007E000000}"/>
            </a:ext>
          </a:extLst>
        </xdr:cNvPr>
        <xdr:cNvSpPr/>
      </xdr:nvSpPr>
      <xdr:spPr>
        <a:xfrm>
          <a:off x="8699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53975</xdr:rowOff>
    </xdr:from>
    <xdr:to>
      <xdr:col>41</xdr:col>
      <xdr:colOff>101600</xdr:colOff>
      <xdr:row>38</xdr:row>
      <xdr:rowOff>155575</xdr:rowOff>
    </xdr:to>
    <xdr:sp macro="" textlink="">
      <xdr:nvSpPr>
        <xdr:cNvPr id="127" name="フローチャート: 判断 126">
          <a:extLst>
            <a:ext uri="{FF2B5EF4-FFF2-40B4-BE49-F238E27FC236}">
              <a16:creationId xmlns:a16="http://schemas.microsoft.com/office/drawing/2014/main" id="{00000000-0008-0000-0F00-00007F000000}"/>
            </a:ext>
          </a:extLst>
        </xdr:cNvPr>
        <xdr:cNvSpPr/>
      </xdr:nvSpPr>
      <xdr:spPr>
        <a:xfrm>
          <a:off x="78105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53975</xdr:rowOff>
    </xdr:from>
    <xdr:to>
      <xdr:col>36</xdr:col>
      <xdr:colOff>165100</xdr:colOff>
      <xdr:row>38</xdr:row>
      <xdr:rowOff>155575</xdr:rowOff>
    </xdr:to>
    <xdr:sp macro="" textlink="">
      <xdr:nvSpPr>
        <xdr:cNvPr id="128" name="フローチャート: 判断 127">
          <a:extLst>
            <a:ext uri="{FF2B5EF4-FFF2-40B4-BE49-F238E27FC236}">
              <a16:creationId xmlns:a16="http://schemas.microsoft.com/office/drawing/2014/main" id="{00000000-0008-0000-0F00-000080000000}"/>
            </a:ext>
          </a:extLst>
        </xdr:cNvPr>
        <xdr:cNvSpPr/>
      </xdr:nvSpPr>
      <xdr:spPr>
        <a:xfrm>
          <a:off x="69215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F00-000082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0000000-0008-0000-0F00-000083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00000000-0008-0000-0F00-000084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00000000-0008-0000-0F00-000085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53975</xdr:rowOff>
    </xdr:from>
    <xdr:to>
      <xdr:col>55</xdr:col>
      <xdr:colOff>50800</xdr:colOff>
      <xdr:row>39</xdr:row>
      <xdr:rowOff>155575</xdr:rowOff>
    </xdr:to>
    <xdr:sp macro="" textlink="">
      <xdr:nvSpPr>
        <xdr:cNvPr id="134" name="楕円 133">
          <a:extLst>
            <a:ext uri="{FF2B5EF4-FFF2-40B4-BE49-F238E27FC236}">
              <a16:creationId xmlns:a16="http://schemas.microsoft.com/office/drawing/2014/main" id="{00000000-0008-0000-0F00-000086000000}"/>
            </a:ext>
          </a:extLst>
        </xdr:cNvPr>
        <xdr:cNvSpPr/>
      </xdr:nvSpPr>
      <xdr:spPr>
        <a:xfrm>
          <a:off x="10426700" y="674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32402</xdr:rowOff>
    </xdr:from>
    <xdr:ext cx="469744" cy="259045"/>
    <xdr:sp macro="" textlink="">
      <xdr:nvSpPr>
        <xdr:cNvPr id="135" name="【図書館】&#10;一人当たり面積該当値テキスト">
          <a:extLst>
            <a:ext uri="{FF2B5EF4-FFF2-40B4-BE49-F238E27FC236}">
              <a16:creationId xmlns:a16="http://schemas.microsoft.com/office/drawing/2014/main" id="{00000000-0008-0000-0F00-000087000000}"/>
            </a:ext>
          </a:extLst>
        </xdr:cNvPr>
        <xdr:cNvSpPr txBox="1"/>
      </xdr:nvSpPr>
      <xdr:spPr>
        <a:xfrm>
          <a:off x="10515600" y="6718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53975</xdr:rowOff>
    </xdr:from>
    <xdr:to>
      <xdr:col>50</xdr:col>
      <xdr:colOff>165100</xdr:colOff>
      <xdr:row>39</xdr:row>
      <xdr:rowOff>155575</xdr:rowOff>
    </xdr:to>
    <xdr:sp macro="" textlink="">
      <xdr:nvSpPr>
        <xdr:cNvPr id="136" name="楕円 135">
          <a:extLst>
            <a:ext uri="{FF2B5EF4-FFF2-40B4-BE49-F238E27FC236}">
              <a16:creationId xmlns:a16="http://schemas.microsoft.com/office/drawing/2014/main" id="{00000000-0008-0000-0F00-000088000000}"/>
            </a:ext>
          </a:extLst>
        </xdr:cNvPr>
        <xdr:cNvSpPr/>
      </xdr:nvSpPr>
      <xdr:spPr>
        <a:xfrm>
          <a:off x="9588500" y="674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104775</xdr:rowOff>
    </xdr:from>
    <xdr:to>
      <xdr:col>55</xdr:col>
      <xdr:colOff>0</xdr:colOff>
      <xdr:row>39</xdr:row>
      <xdr:rowOff>104775</xdr:rowOff>
    </xdr:to>
    <xdr:cxnSp macro="">
      <xdr:nvCxnSpPr>
        <xdr:cNvPr id="137" name="直線コネクタ 136">
          <a:extLst>
            <a:ext uri="{FF2B5EF4-FFF2-40B4-BE49-F238E27FC236}">
              <a16:creationId xmlns:a16="http://schemas.microsoft.com/office/drawing/2014/main" id="{00000000-0008-0000-0F00-000089000000}"/>
            </a:ext>
          </a:extLst>
        </xdr:cNvPr>
        <xdr:cNvCxnSpPr/>
      </xdr:nvCxnSpPr>
      <xdr:spPr>
        <a:xfrm>
          <a:off x="9639300" y="679132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53975</xdr:rowOff>
    </xdr:from>
    <xdr:to>
      <xdr:col>46</xdr:col>
      <xdr:colOff>38100</xdr:colOff>
      <xdr:row>39</xdr:row>
      <xdr:rowOff>155575</xdr:rowOff>
    </xdr:to>
    <xdr:sp macro="" textlink="">
      <xdr:nvSpPr>
        <xdr:cNvPr id="138" name="楕円 137">
          <a:extLst>
            <a:ext uri="{FF2B5EF4-FFF2-40B4-BE49-F238E27FC236}">
              <a16:creationId xmlns:a16="http://schemas.microsoft.com/office/drawing/2014/main" id="{00000000-0008-0000-0F00-00008A000000}"/>
            </a:ext>
          </a:extLst>
        </xdr:cNvPr>
        <xdr:cNvSpPr/>
      </xdr:nvSpPr>
      <xdr:spPr>
        <a:xfrm>
          <a:off x="8699500" y="674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104775</xdr:rowOff>
    </xdr:from>
    <xdr:to>
      <xdr:col>50</xdr:col>
      <xdr:colOff>114300</xdr:colOff>
      <xdr:row>39</xdr:row>
      <xdr:rowOff>104775</xdr:rowOff>
    </xdr:to>
    <xdr:cxnSp macro="">
      <xdr:nvCxnSpPr>
        <xdr:cNvPr id="139" name="直線コネクタ 138">
          <a:extLst>
            <a:ext uri="{FF2B5EF4-FFF2-40B4-BE49-F238E27FC236}">
              <a16:creationId xmlns:a16="http://schemas.microsoft.com/office/drawing/2014/main" id="{00000000-0008-0000-0F00-00008B000000}"/>
            </a:ext>
          </a:extLst>
        </xdr:cNvPr>
        <xdr:cNvCxnSpPr/>
      </xdr:nvCxnSpPr>
      <xdr:spPr>
        <a:xfrm>
          <a:off x="8750300" y="67913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53975</xdr:rowOff>
    </xdr:from>
    <xdr:to>
      <xdr:col>41</xdr:col>
      <xdr:colOff>101600</xdr:colOff>
      <xdr:row>39</xdr:row>
      <xdr:rowOff>155575</xdr:rowOff>
    </xdr:to>
    <xdr:sp macro="" textlink="">
      <xdr:nvSpPr>
        <xdr:cNvPr id="140" name="楕円 139">
          <a:extLst>
            <a:ext uri="{FF2B5EF4-FFF2-40B4-BE49-F238E27FC236}">
              <a16:creationId xmlns:a16="http://schemas.microsoft.com/office/drawing/2014/main" id="{00000000-0008-0000-0F00-00008C000000}"/>
            </a:ext>
          </a:extLst>
        </xdr:cNvPr>
        <xdr:cNvSpPr/>
      </xdr:nvSpPr>
      <xdr:spPr>
        <a:xfrm>
          <a:off x="7810500" y="674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104775</xdr:rowOff>
    </xdr:from>
    <xdr:to>
      <xdr:col>45</xdr:col>
      <xdr:colOff>177800</xdr:colOff>
      <xdr:row>39</xdr:row>
      <xdr:rowOff>104775</xdr:rowOff>
    </xdr:to>
    <xdr:cxnSp macro="">
      <xdr:nvCxnSpPr>
        <xdr:cNvPr id="141" name="直線コネクタ 140">
          <a:extLst>
            <a:ext uri="{FF2B5EF4-FFF2-40B4-BE49-F238E27FC236}">
              <a16:creationId xmlns:a16="http://schemas.microsoft.com/office/drawing/2014/main" id="{00000000-0008-0000-0F00-00008D000000}"/>
            </a:ext>
          </a:extLst>
        </xdr:cNvPr>
        <xdr:cNvCxnSpPr/>
      </xdr:nvCxnSpPr>
      <xdr:spPr>
        <a:xfrm>
          <a:off x="7861300" y="67913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53975</xdr:rowOff>
    </xdr:from>
    <xdr:to>
      <xdr:col>36</xdr:col>
      <xdr:colOff>165100</xdr:colOff>
      <xdr:row>39</xdr:row>
      <xdr:rowOff>155575</xdr:rowOff>
    </xdr:to>
    <xdr:sp macro="" textlink="">
      <xdr:nvSpPr>
        <xdr:cNvPr id="142" name="楕円 141">
          <a:extLst>
            <a:ext uri="{FF2B5EF4-FFF2-40B4-BE49-F238E27FC236}">
              <a16:creationId xmlns:a16="http://schemas.microsoft.com/office/drawing/2014/main" id="{00000000-0008-0000-0F00-00008E000000}"/>
            </a:ext>
          </a:extLst>
        </xdr:cNvPr>
        <xdr:cNvSpPr/>
      </xdr:nvSpPr>
      <xdr:spPr>
        <a:xfrm>
          <a:off x="6921500" y="674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104775</xdr:rowOff>
    </xdr:from>
    <xdr:to>
      <xdr:col>41</xdr:col>
      <xdr:colOff>50800</xdr:colOff>
      <xdr:row>39</xdr:row>
      <xdr:rowOff>104775</xdr:rowOff>
    </xdr:to>
    <xdr:cxnSp macro="">
      <xdr:nvCxnSpPr>
        <xdr:cNvPr id="143" name="直線コネクタ 142">
          <a:extLst>
            <a:ext uri="{FF2B5EF4-FFF2-40B4-BE49-F238E27FC236}">
              <a16:creationId xmlns:a16="http://schemas.microsoft.com/office/drawing/2014/main" id="{00000000-0008-0000-0F00-00008F000000}"/>
            </a:ext>
          </a:extLst>
        </xdr:cNvPr>
        <xdr:cNvCxnSpPr/>
      </xdr:nvCxnSpPr>
      <xdr:spPr>
        <a:xfrm>
          <a:off x="6972300" y="67913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143527</xdr:rowOff>
    </xdr:from>
    <xdr:ext cx="469744" cy="259045"/>
    <xdr:sp macro="" textlink="">
      <xdr:nvSpPr>
        <xdr:cNvPr id="144" name="n_1aveValue【図書館】&#10;一人当たり面積">
          <a:extLst>
            <a:ext uri="{FF2B5EF4-FFF2-40B4-BE49-F238E27FC236}">
              <a16:creationId xmlns:a16="http://schemas.microsoft.com/office/drawing/2014/main" id="{00000000-0008-0000-0F00-000090000000}"/>
            </a:ext>
          </a:extLst>
        </xdr:cNvPr>
        <xdr:cNvSpPr txBox="1"/>
      </xdr:nvSpPr>
      <xdr:spPr>
        <a:xfrm>
          <a:off x="93917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143527</xdr:rowOff>
    </xdr:from>
    <xdr:ext cx="469744" cy="259045"/>
    <xdr:sp macro="" textlink="">
      <xdr:nvSpPr>
        <xdr:cNvPr id="145" name="n_2aveValue【図書館】&#10;一人当たり面積">
          <a:extLst>
            <a:ext uri="{FF2B5EF4-FFF2-40B4-BE49-F238E27FC236}">
              <a16:creationId xmlns:a16="http://schemas.microsoft.com/office/drawing/2014/main" id="{00000000-0008-0000-0F00-000091000000}"/>
            </a:ext>
          </a:extLst>
        </xdr:cNvPr>
        <xdr:cNvSpPr txBox="1"/>
      </xdr:nvSpPr>
      <xdr:spPr>
        <a:xfrm>
          <a:off x="85154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652</xdr:rowOff>
    </xdr:from>
    <xdr:ext cx="469744" cy="259045"/>
    <xdr:sp macro="" textlink="">
      <xdr:nvSpPr>
        <xdr:cNvPr id="146" name="n_3aveValue【図書館】&#10;一人当たり面積">
          <a:extLst>
            <a:ext uri="{FF2B5EF4-FFF2-40B4-BE49-F238E27FC236}">
              <a16:creationId xmlns:a16="http://schemas.microsoft.com/office/drawing/2014/main" id="{00000000-0008-0000-0F00-000092000000}"/>
            </a:ext>
          </a:extLst>
        </xdr:cNvPr>
        <xdr:cNvSpPr txBox="1"/>
      </xdr:nvSpPr>
      <xdr:spPr>
        <a:xfrm>
          <a:off x="7626427" y="634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652</xdr:rowOff>
    </xdr:from>
    <xdr:ext cx="469744" cy="259045"/>
    <xdr:sp macro="" textlink="">
      <xdr:nvSpPr>
        <xdr:cNvPr id="147" name="n_4aveValue【図書館】&#10;一人当たり面積">
          <a:extLst>
            <a:ext uri="{FF2B5EF4-FFF2-40B4-BE49-F238E27FC236}">
              <a16:creationId xmlns:a16="http://schemas.microsoft.com/office/drawing/2014/main" id="{00000000-0008-0000-0F00-000093000000}"/>
            </a:ext>
          </a:extLst>
        </xdr:cNvPr>
        <xdr:cNvSpPr txBox="1"/>
      </xdr:nvSpPr>
      <xdr:spPr>
        <a:xfrm>
          <a:off x="6737427" y="634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146702</xdr:rowOff>
    </xdr:from>
    <xdr:ext cx="469744" cy="259045"/>
    <xdr:sp macro="" textlink="">
      <xdr:nvSpPr>
        <xdr:cNvPr id="148" name="n_1mainValue【図書館】&#10;一人当たり面積">
          <a:extLst>
            <a:ext uri="{FF2B5EF4-FFF2-40B4-BE49-F238E27FC236}">
              <a16:creationId xmlns:a16="http://schemas.microsoft.com/office/drawing/2014/main" id="{00000000-0008-0000-0F00-000094000000}"/>
            </a:ext>
          </a:extLst>
        </xdr:cNvPr>
        <xdr:cNvSpPr txBox="1"/>
      </xdr:nvSpPr>
      <xdr:spPr>
        <a:xfrm>
          <a:off x="9391727" y="6833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146702</xdr:rowOff>
    </xdr:from>
    <xdr:ext cx="469744" cy="259045"/>
    <xdr:sp macro="" textlink="">
      <xdr:nvSpPr>
        <xdr:cNvPr id="149" name="n_2mainValue【図書館】&#10;一人当たり面積">
          <a:extLst>
            <a:ext uri="{FF2B5EF4-FFF2-40B4-BE49-F238E27FC236}">
              <a16:creationId xmlns:a16="http://schemas.microsoft.com/office/drawing/2014/main" id="{00000000-0008-0000-0F00-000095000000}"/>
            </a:ext>
          </a:extLst>
        </xdr:cNvPr>
        <xdr:cNvSpPr txBox="1"/>
      </xdr:nvSpPr>
      <xdr:spPr>
        <a:xfrm>
          <a:off x="8515427" y="6833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146702</xdr:rowOff>
    </xdr:from>
    <xdr:ext cx="469744" cy="259045"/>
    <xdr:sp macro="" textlink="">
      <xdr:nvSpPr>
        <xdr:cNvPr id="150" name="n_3mainValue【図書館】&#10;一人当たり面積">
          <a:extLst>
            <a:ext uri="{FF2B5EF4-FFF2-40B4-BE49-F238E27FC236}">
              <a16:creationId xmlns:a16="http://schemas.microsoft.com/office/drawing/2014/main" id="{00000000-0008-0000-0F00-000096000000}"/>
            </a:ext>
          </a:extLst>
        </xdr:cNvPr>
        <xdr:cNvSpPr txBox="1"/>
      </xdr:nvSpPr>
      <xdr:spPr>
        <a:xfrm>
          <a:off x="7626427" y="6833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146702</xdr:rowOff>
    </xdr:from>
    <xdr:ext cx="469744" cy="259045"/>
    <xdr:sp macro="" textlink="">
      <xdr:nvSpPr>
        <xdr:cNvPr id="151" name="n_4mainValue【図書館】&#10;一人当たり面積">
          <a:extLst>
            <a:ext uri="{FF2B5EF4-FFF2-40B4-BE49-F238E27FC236}">
              <a16:creationId xmlns:a16="http://schemas.microsoft.com/office/drawing/2014/main" id="{00000000-0008-0000-0F00-000097000000}"/>
            </a:ext>
          </a:extLst>
        </xdr:cNvPr>
        <xdr:cNvSpPr txBox="1"/>
      </xdr:nvSpPr>
      <xdr:spPr>
        <a:xfrm>
          <a:off x="6737427" y="6833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7" name="正方形/長方形 156">
          <a:extLst>
            <a:ext uri="{FF2B5EF4-FFF2-40B4-BE49-F238E27FC236}">
              <a16:creationId xmlns:a16="http://schemas.microsoft.com/office/drawing/2014/main" id="{00000000-0008-0000-0F00-00009D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8" name="正方形/長方形 157">
          <a:extLst>
            <a:ext uri="{FF2B5EF4-FFF2-40B4-BE49-F238E27FC236}">
              <a16:creationId xmlns:a16="http://schemas.microsoft.com/office/drawing/2014/main" id="{00000000-0008-0000-0F00-00009E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9" name="正方形/長方形 158">
          <a:extLst>
            <a:ext uri="{FF2B5EF4-FFF2-40B4-BE49-F238E27FC236}">
              <a16:creationId xmlns:a16="http://schemas.microsoft.com/office/drawing/2014/main" id="{00000000-0008-0000-0F00-00009F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60" name="テキスト ボックス 159">
          <a:extLst>
            <a:ext uri="{FF2B5EF4-FFF2-40B4-BE49-F238E27FC236}">
              <a16:creationId xmlns:a16="http://schemas.microsoft.com/office/drawing/2014/main" id="{00000000-0008-0000-0F00-0000A0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1" name="直線コネクタ 160">
          <a:extLst>
            <a:ext uri="{FF2B5EF4-FFF2-40B4-BE49-F238E27FC236}">
              <a16:creationId xmlns:a16="http://schemas.microsoft.com/office/drawing/2014/main" id="{00000000-0008-0000-0F00-0000A1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2" name="テキスト ボックス 161">
          <a:extLst>
            <a:ext uri="{FF2B5EF4-FFF2-40B4-BE49-F238E27FC236}">
              <a16:creationId xmlns:a16="http://schemas.microsoft.com/office/drawing/2014/main" id="{00000000-0008-0000-0F00-0000A2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3" name="直線コネクタ 162">
          <a:extLst>
            <a:ext uri="{FF2B5EF4-FFF2-40B4-BE49-F238E27FC236}">
              <a16:creationId xmlns:a16="http://schemas.microsoft.com/office/drawing/2014/main" id="{00000000-0008-0000-0F00-0000A3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4" name="テキスト ボックス 163">
          <a:extLst>
            <a:ext uri="{FF2B5EF4-FFF2-40B4-BE49-F238E27FC236}">
              <a16:creationId xmlns:a16="http://schemas.microsoft.com/office/drawing/2014/main" id="{00000000-0008-0000-0F00-0000A4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6" name="テキスト ボックス 165">
          <a:extLst>
            <a:ext uri="{FF2B5EF4-FFF2-40B4-BE49-F238E27FC236}">
              <a16:creationId xmlns:a16="http://schemas.microsoft.com/office/drawing/2014/main" id="{00000000-0008-0000-0F00-0000A6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8" name="テキスト ボックス 167">
          <a:extLst>
            <a:ext uri="{FF2B5EF4-FFF2-40B4-BE49-F238E27FC236}">
              <a16:creationId xmlns:a16="http://schemas.microsoft.com/office/drawing/2014/main" id="{00000000-0008-0000-0F00-0000A8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70" name="テキスト ボックス 169">
          <a:extLst>
            <a:ext uri="{FF2B5EF4-FFF2-40B4-BE49-F238E27FC236}">
              <a16:creationId xmlns:a16="http://schemas.microsoft.com/office/drawing/2014/main" id="{00000000-0008-0000-0F00-0000AA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1" name="直線コネクタ 170">
          <a:extLst>
            <a:ext uri="{FF2B5EF4-FFF2-40B4-BE49-F238E27FC236}">
              <a16:creationId xmlns:a16="http://schemas.microsoft.com/office/drawing/2014/main" id="{00000000-0008-0000-0F00-0000AB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2" name="テキスト ボックス 171">
          <a:extLst>
            <a:ext uri="{FF2B5EF4-FFF2-40B4-BE49-F238E27FC236}">
              <a16:creationId xmlns:a16="http://schemas.microsoft.com/office/drawing/2014/main" id="{00000000-0008-0000-0F00-0000AC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4" name="テキスト ボックス 173">
          <a:extLst>
            <a:ext uri="{FF2B5EF4-FFF2-40B4-BE49-F238E27FC236}">
              <a16:creationId xmlns:a16="http://schemas.microsoft.com/office/drawing/2014/main" id="{00000000-0008-0000-0F00-0000AE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5" name="【体育館・プール】&#10;有形固定資産減価償却率グラフ枠">
          <a:extLst>
            <a:ext uri="{FF2B5EF4-FFF2-40B4-BE49-F238E27FC236}">
              <a16:creationId xmlns:a16="http://schemas.microsoft.com/office/drawing/2014/main" id="{00000000-0008-0000-0F00-0000AF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85725</xdr:rowOff>
    </xdr:from>
    <xdr:to>
      <xdr:col>24</xdr:col>
      <xdr:colOff>62865</xdr:colOff>
      <xdr:row>64</xdr:row>
      <xdr:rowOff>57150</xdr:rowOff>
    </xdr:to>
    <xdr:cxnSp macro="">
      <xdr:nvCxnSpPr>
        <xdr:cNvPr id="176" name="直線コネクタ 175">
          <a:extLst>
            <a:ext uri="{FF2B5EF4-FFF2-40B4-BE49-F238E27FC236}">
              <a16:creationId xmlns:a16="http://schemas.microsoft.com/office/drawing/2014/main" id="{00000000-0008-0000-0F00-0000B0000000}"/>
            </a:ext>
          </a:extLst>
        </xdr:cNvPr>
        <xdr:cNvCxnSpPr/>
      </xdr:nvCxnSpPr>
      <xdr:spPr>
        <a:xfrm flipV="1">
          <a:off x="4634865" y="9686925"/>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60977</xdr:rowOff>
    </xdr:from>
    <xdr:ext cx="405111" cy="259045"/>
    <xdr:sp macro="" textlink="">
      <xdr:nvSpPr>
        <xdr:cNvPr id="177" name="【体育館・プール】&#10;有形固定資産減価償却率最小値テキスト">
          <a:extLst>
            <a:ext uri="{FF2B5EF4-FFF2-40B4-BE49-F238E27FC236}">
              <a16:creationId xmlns:a16="http://schemas.microsoft.com/office/drawing/2014/main" id="{00000000-0008-0000-0F00-0000B1000000}"/>
            </a:ext>
          </a:extLst>
        </xdr:cNvPr>
        <xdr:cNvSpPr txBox="1"/>
      </xdr:nvSpPr>
      <xdr:spPr>
        <a:xfrm>
          <a:off x="4673600" y="1103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57150</xdr:rowOff>
    </xdr:from>
    <xdr:to>
      <xdr:col>24</xdr:col>
      <xdr:colOff>152400</xdr:colOff>
      <xdr:row>64</xdr:row>
      <xdr:rowOff>57150</xdr:rowOff>
    </xdr:to>
    <xdr:cxnSp macro="">
      <xdr:nvCxnSpPr>
        <xdr:cNvPr id="178" name="直線コネクタ 177">
          <a:extLst>
            <a:ext uri="{FF2B5EF4-FFF2-40B4-BE49-F238E27FC236}">
              <a16:creationId xmlns:a16="http://schemas.microsoft.com/office/drawing/2014/main" id="{00000000-0008-0000-0F00-0000B2000000}"/>
            </a:ext>
          </a:extLst>
        </xdr:cNvPr>
        <xdr:cNvCxnSpPr/>
      </xdr:nvCxnSpPr>
      <xdr:spPr>
        <a:xfrm>
          <a:off x="4546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32402</xdr:rowOff>
    </xdr:from>
    <xdr:ext cx="405111" cy="259045"/>
    <xdr:sp macro="" textlink="">
      <xdr:nvSpPr>
        <xdr:cNvPr id="179" name="【体育館・プール】&#10;有形固定資産減価償却率最大値テキスト">
          <a:extLst>
            <a:ext uri="{FF2B5EF4-FFF2-40B4-BE49-F238E27FC236}">
              <a16:creationId xmlns:a16="http://schemas.microsoft.com/office/drawing/2014/main" id="{00000000-0008-0000-0F00-0000B3000000}"/>
            </a:ext>
          </a:extLst>
        </xdr:cNvPr>
        <xdr:cNvSpPr txBox="1"/>
      </xdr:nvSpPr>
      <xdr:spPr>
        <a:xfrm>
          <a:off x="4673600" y="9462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85725</xdr:rowOff>
    </xdr:from>
    <xdr:to>
      <xdr:col>24</xdr:col>
      <xdr:colOff>152400</xdr:colOff>
      <xdr:row>56</xdr:row>
      <xdr:rowOff>85725</xdr:rowOff>
    </xdr:to>
    <xdr:cxnSp macro="">
      <xdr:nvCxnSpPr>
        <xdr:cNvPr id="180" name="直線コネクタ 179">
          <a:extLst>
            <a:ext uri="{FF2B5EF4-FFF2-40B4-BE49-F238E27FC236}">
              <a16:creationId xmlns:a16="http://schemas.microsoft.com/office/drawing/2014/main" id="{00000000-0008-0000-0F00-0000B4000000}"/>
            </a:ext>
          </a:extLst>
        </xdr:cNvPr>
        <xdr:cNvCxnSpPr/>
      </xdr:nvCxnSpPr>
      <xdr:spPr>
        <a:xfrm>
          <a:off x="4546600" y="9686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5732</xdr:rowOff>
    </xdr:from>
    <xdr:ext cx="405111" cy="259045"/>
    <xdr:sp macro="" textlink="">
      <xdr:nvSpPr>
        <xdr:cNvPr id="181" name="【体育館・プール】&#10;有形固定資産減価償却率平均値テキスト">
          <a:extLst>
            <a:ext uri="{FF2B5EF4-FFF2-40B4-BE49-F238E27FC236}">
              <a16:creationId xmlns:a16="http://schemas.microsoft.com/office/drawing/2014/main" id="{00000000-0008-0000-0F00-0000B5000000}"/>
            </a:ext>
          </a:extLst>
        </xdr:cNvPr>
        <xdr:cNvSpPr txBox="1"/>
      </xdr:nvSpPr>
      <xdr:spPr>
        <a:xfrm>
          <a:off x="4673600" y="10121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27305</xdr:rowOff>
    </xdr:from>
    <xdr:to>
      <xdr:col>24</xdr:col>
      <xdr:colOff>114300</xdr:colOff>
      <xdr:row>59</xdr:row>
      <xdr:rowOff>128905</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4584700" y="1014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10160</xdr:rowOff>
    </xdr:from>
    <xdr:to>
      <xdr:col>20</xdr:col>
      <xdr:colOff>38100</xdr:colOff>
      <xdr:row>59</xdr:row>
      <xdr:rowOff>111760</xdr:rowOff>
    </xdr:to>
    <xdr:sp macro="" textlink="">
      <xdr:nvSpPr>
        <xdr:cNvPr id="183" name="フローチャート: 判断 182">
          <a:extLst>
            <a:ext uri="{FF2B5EF4-FFF2-40B4-BE49-F238E27FC236}">
              <a16:creationId xmlns:a16="http://schemas.microsoft.com/office/drawing/2014/main" id="{00000000-0008-0000-0F00-0000B7000000}"/>
            </a:ext>
          </a:extLst>
        </xdr:cNvPr>
        <xdr:cNvSpPr/>
      </xdr:nvSpPr>
      <xdr:spPr>
        <a:xfrm>
          <a:off x="374650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156845</xdr:rowOff>
    </xdr:from>
    <xdr:to>
      <xdr:col>15</xdr:col>
      <xdr:colOff>101600</xdr:colOff>
      <xdr:row>59</xdr:row>
      <xdr:rowOff>86995</xdr:rowOff>
    </xdr:to>
    <xdr:sp macro="" textlink="">
      <xdr:nvSpPr>
        <xdr:cNvPr id="184" name="フローチャート: 判断 183">
          <a:extLst>
            <a:ext uri="{FF2B5EF4-FFF2-40B4-BE49-F238E27FC236}">
              <a16:creationId xmlns:a16="http://schemas.microsoft.com/office/drawing/2014/main" id="{00000000-0008-0000-0F00-0000B8000000}"/>
            </a:ext>
          </a:extLst>
        </xdr:cNvPr>
        <xdr:cNvSpPr/>
      </xdr:nvSpPr>
      <xdr:spPr>
        <a:xfrm>
          <a:off x="28575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145415</xdr:rowOff>
    </xdr:from>
    <xdr:to>
      <xdr:col>10</xdr:col>
      <xdr:colOff>165100</xdr:colOff>
      <xdr:row>59</xdr:row>
      <xdr:rowOff>75565</xdr:rowOff>
    </xdr:to>
    <xdr:sp macro="" textlink="">
      <xdr:nvSpPr>
        <xdr:cNvPr id="185" name="フローチャート: 判断 184">
          <a:extLst>
            <a:ext uri="{FF2B5EF4-FFF2-40B4-BE49-F238E27FC236}">
              <a16:creationId xmlns:a16="http://schemas.microsoft.com/office/drawing/2014/main" id="{00000000-0008-0000-0F00-0000B9000000}"/>
            </a:ext>
          </a:extLst>
        </xdr:cNvPr>
        <xdr:cNvSpPr/>
      </xdr:nvSpPr>
      <xdr:spPr>
        <a:xfrm>
          <a:off x="19685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139700</xdr:rowOff>
    </xdr:from>
    <xdr:to>
      <xdr:col>6</xdr:col>
      <xdr:colOff>38100</xdr:colOff>
      <xdr:row>59</xdr:row>
      <xdr:rowOff>69850</xdr:rowOff>
    </xdr:to>
    <xdr:sp macro="" textlink="">
      <xdr:nvSpPr>
        <xdr:cNvPr id="186" name="フローチャート: 判断 185">
          <a:extLst>
            <a:ext uri="{FF2B5EF4-FFF2-40B4-BE49-F238E27FC236}">
              <a16:creationId xmlns:a16="http://schemas.microsoft.com/office/drawing/2014/main" id="{00000000-0008-0000-0F00-0000BA000000}"/>
            </a:ext>
          </a:extLst>
        </xdr:cNvPr>
        <xdr:cNvSpPr/>
      </xdr:nvSpPr>
      <xdr:spPr>
        <a:xfrm>
          <a:off x="10795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F00-0000BD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0000000-0008-0000-0F00-0000BE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00000000-0008-0000-0F00-0000BF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55880</xdr:rowOff>
    </xdr:from>
    <xdr:to>
      <xdr:col>24</xdr:col>
      <xdr:colOff>114300</xdr:colOff>
      <xdr:row>56</xdr:row>
      <xdr:rowOff>157480</xdr:rowOff>
    </xdr:to>
    <xdr:sp macro="" textlink="">
      <xdr:nvSpPr>
        <xdr:cNvPr id="192" name="楕円 191">
          <a:extLst>
            <a:ext uri="{FF2B5EF4-FFF2-40B4-BE49-F238E27FC236}">
              <a16:creationId xmlns:a16="http://schemas.microsoft.com/office/drawing/2014/main" id="{00000000-0008-0000-0F00-0000C0000000}"/>
            </a:ext>
          </a:extLst>
        </xdr:cNvPr>
        <xdr:cNvSpPr/>
      </xdr:nvSpPr>
      <xdr:spPr>
        <a:xfrm>
          <a:off x="4584700" y="965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159402</xdr:rowOff>
    </xdr:from>
    <xdr:ext cx="405111" cy="259045"/>
    <xdr:sp macro="" textlink="">
      <xdr:nvSpPr>
        <xdr:cNvPr id="193" name="【体育館・プール】&#10;有形固定資産減価償却率該当値テキスト">
          <a:extLst>
            <a:ext uri="{FF2B5EF4-FFF2-40B4-BE49-F238E27FC236}">
              <a16:creationId xmlns:a16="http://schemas.microsoft.com/office/drawing/2014/main" id="{00000000-0008-0000-0F00-0000C1000000}"/>
            </a:ext>
          </a:extLst>
        </xdr:cNvPr>
        <xdr:cNvSpPr txBox="1"/>
      </xdr:nvSpPr>
      <xdr:spPr>
        <a:xfrm>
          <a:off x="4673600" y="9589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61595</xdr:rowOff>
    </xdr:from>
    <xdr:to>
      <xdr:col>20</xdr:col>
      <xdr:colOff>38100</xdr:colOff>
      <xdr:row>56</xdr:row>
      <xdr:rowOff>163195</xdr:rowOff>
    </xdr:to>
    <xdr:sp macro="" textlink="">
      <xdr:nvSpPr>
        <xdr:cNvPr id="194" name="楕円 193">
          <a:extLst>
            <a:ext uri="{FF2B5EF4-FFF2-40B4-BE49-F238E27FC236}">
              <a16:creationId xmlns:a16="http://schemas.microsoft.com/office/drawing/2014/main" id="{00000000-0008-0000-0F00-0000C2000000}"/>
            </a:ext>
          </a:extLst>
        </xdr:cNvPr>
        <xdr:cNvSpPr/>
      </xdr:nvSpPr>
      <xdr:spPr>
        <a:xfrm>
          <a:off x="3746500" y="966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106680</xdr:rowOff>
    </xdr:from>
    <xdr:to>
      <xdr:col>24</xdr:col>
      <xdr:colOff>63500</xdr:colOff>
      <xdr:row>56</xdr:row>
      <xdr:rowOff>112395</xdr:rowOff>
    </xdr:to>
    <xdr:cxnSp macro="">
      <xdr:nvCxnSpPr>
        <xdr:cNvPr id="195" name="直線コネクタ 194">
          <a:extLst>
            <a:ext uri="{FF2B5EF4-FFF2-40B4-BE49-F238E27FC236}">
              <a16:creationId xmlns:a16="http://schemas.microsoft.com/office/drawing/2014/main" id="{00000000-0008-0000-0F00-0000C3000000}"/>
            </a:ext>
          </a:extLst>
        </xdr:cNvPr>
        <xdr:cNvCxnSpPr/>
      </xdr:nvCxnSpPr>
      <xdr:spPr>
        <a:xfrm flipV="1">
          <a:off x="3797300" y="970788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19685</xdr:rowOff>
    </xdr:from>
    <xdr:to>
      <xdr:col>15</xdr:col>
      <xdr:colOff>101600</xdr:colOff>
      <xdr:row>56</xdr:row>
      <xdr:rowOff>121285</xdr:rowOff>
    </xdr:to>
    <xdr:sp macro="" textlink="">
      <xdr:nvSpPr>
        <xdr:cNvPr id="196" name="楕円 195">
          <a:extLst>
            <a:ext uri="{FF2B5EF4-FFF2-40B4-BE49-F238E27FC236}">
              <a16:creationId xmlns:a16="http://schemas.microsoft.com/office/drawing/2014/main" id="{00000000-0008-0000-0F00-0000C4000000}"/>
            </a:ext>
          </a:extLst>
        </xdr:cNvPr>
        <xdr:cNvSpPr/>
      </xdr:nvSpPr>
      <xdr:spPr>
        <a:xfrm>
          <a:off x="2857500" y="962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70485</xdr:rowOff>
    </xdr:from>
    <xdr:to>
      <xdr:col>19</xdr:col>
      <xdr:colOff>177800</xdr:colOff>
      <xdr:row>56</xdr:row>
      <xdr:rowOff>112395</xdr:rowOff>
    </xdr:to>
    <xdr:cxnSp macro="">
      <xdr:nvCxnSpPr>
        <xdr:cNvPr id="197" name="直線コネクタ 196">
          <a:extLst>
            <a:ext uri="{FF2B5EF4-FFF2-40B4-BE49-F238E27FC236}">
              <a16:creationId xmlns:a16="http://schemas.microsoft.com/office/drawing/2014/main" id="{00000000-0008-0000-0F00-0000C5000000}"/>
            </a:ext>
          </a:extLst>
        </xdr:cNvPr>
        <xdr:cNvCxnSpPr/>
      </xdr:nvCxnSpPr>
      <xdr:spPr>
        <a:xfrm>
          <a:off x="2908300" y="967168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151130</xdr:rowOff>
    </xdr:from>
    <xdr:to>
      <xdr:col>10</xdr:col>
      <xdr:colOff>165100</xdr:colOff>
      <xdr:row>56</xdr:row>
      <xdr:rowOff>81280</xdr:rowOff>
    </xdr:to>
    <xdr:sp macro="" textlink="">
      <xdr:nvSpPr>
        <xdr:cNvPr id="198" name="楕円 197">
          <a:extLst>
            <a:ext uri="{FF2B5EF4-FFF2-40B4-BE49-F238E27FC236}">
              <a16:creationId xmlns:a16="http://schemas.microsoft.com/office/drawing/2014/main" id="{00000000-0008-0000-0F00-0000C6000000}"/>
            </a:ext>
          </a:extLst>
        </xdr:cNvPr>
        <xdr:cNvSpPr/>
      </xdr:nvSpPr>
      <xdr:spPr>
        <a:xfrm>
          <a:off x="1968500" y="958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30480</xdr:rowOff>
    </xdr:from>
    <xdr:to>
      <xdr:col>15</xdr:col>
      <xdr:colOff>50800</xdr:colOff>
      <xdr:row>56</xdr:row>
      <xdr:rowOff>70485</xdr:rowOff>
    </xdr:to>
    <xdr:cxnSp macro="">
      <xdr:nvCxnSpPr>
        <xdr:cNvPr id="199" name="直線コネクタ 198">
          <a:extLst>
            <a:ext uri="{FF2B5EF4-FFF2-40B4-BE49-F238E27FC236}">
              <a16:creationId xmlns:a16="http://schemas.microsoft.com/office/drawing/2014/main" id="{00000000-0008-0000-0F00-0000C7000000}"/>
            </a:ext>
          </a:extLst>
        </xdr:cNvPr>
        <xdr:cNvCxnSpPr/>
      </xdr:nvCxnSpPr>
      <xdr:spPr>
        <a:xfrm>
          <a:off x="2019300" y="963168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109220</xdr:rowOff>
    </xdr:from>
    <xdr:to>
      <xdr:col>6</xdr:col>
      <xdr:colOff>38100</xdr:colOff>
      <xdr:row>56</xdr:row>
      <xdr:rowOff>39370</xdr:rowOff>
    </xdr:to>
    <xdr:sp macro="" textlink="">
      <xdr:nvSpPr>
        <xdr:cNvPr id="200" name="楕円 199">
          <a:extLst>
            <a:ext uri="{FF2B5EF4-FFF2-40B4-BE49-F238E27FC236}">
              <a16:creationId xmlns:a16="http://schemas.microsoft.com/office/drawing/2014/main" id="{00000000-0008-0000-0F00-0000C8000000}"/>
            </a:ext>
          </a:extLst>
        </xdr:cNvPr>
        <xdr:cNvSpPr/>
      </xdr:nvSpPr>
      <xdr:spPr>
        <a:xfrm>
          <a:off x="1079500" y="953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160020</xdr:rowOff>
    </xdr:from>
    <xdr:to>
      <xdr:col>10</xdr:col>
      <xdr:colOff>114300</xdr:colOff>
      <xdr:row>56</xdr:row>
      <xdr:rowOff>30480</xdr:rowOff>
    </xdr:to>
    <xdr:cxnSp macro="">
      <xdr:nvCxnSpPr>
        <xdr:cNvPr id="201" name="直線コネクタ 200">
          <a:extLst>
            <a:ext uri="{FF2B5EF4-FFF2-40B4-BE49-F238E27FC236}">
              <a16:creationId xmlns:a16="http://schemas.microsoft.com/office/drawing/2014/main" id="{00000000-0008-0000-0F00-0000C9000000}"/>
            </a:ext>
          </a:extLst>
        </xdr:cNvPr>
        <xdr:cNvCxnSpPr/>
      </xdr:nvCxnSpPr>
      <xdr:spPr>
        <a:xfrm>
          <a:off x="1130300" y="95897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102887</xdr:rowOff>
    </xdr:from>
    <xdr:ext cx="405111" cy="259045"/>
    <xdr:sp macro="" textlink="">
      <xdr:nvSpPr>
        <xdr:cNvPr id="202" name="n_1ave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3582044" y="1021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78122</xdr:rowOff>
    </xdr:from>
    <xdr:ext cx="405111" cy="259045"/>
    <xdr:sp macro="" textlink="">
      <xdr:nvSpPr>
        <xdr:cNvPr id="203" name="n_2ave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2705744" y="1019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66692</xdr:rowOff>
    </xdr:from>
    <xdr:ext cx="405111" cy="259045"/>
    <xdr:sp macro="" textlink="">
      <xdr:nvSpPr>
        <xdr:cNvPr id="204" name="n_3ave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1816744" y="1018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60977</xdr:rowOff>
    </xdr:from>
    <xdr:ext cx="405111" cy="259045"/>
    <xdr:sp macro="" textlink="">
      <xdr:nvSpPr>
        <xdr:cNvPr id="205" name="n_4ave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927744" y="1017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8272</xdr:rowOff>
    </xdr:from>
    <xdr:ext cx="405111" cy="259045"/>
    <xdr:sp macro="" textlink="">
      <xdr:nvSpPr>
        <xdr:cNvPr id="206" name="n_1mainValue【体育館・プール】&#10;有形固定資産減価償却率">
          <a:extLst>
            <a:ext uri="{FF2B5EF4-FFF2-40B4-BE49-F238E27FC236}">
              <a16:creationId xmlns:a16="http://schemas.microsoft.com/office/drawing/2014/main" id="{00000000-0008-0000-0F00-0000CE000000}"/>
            </a:ext>
          </a:extLst>
        </xdr:cNvPr>
        <xdr:cNvSpPr txBox="1"/>
      </xdr:nvSpPr>
      <xdr:spPr>
        <a:xfrm>
          <a:off x="3582044" y="943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137812</xdr:rowOff>
    </xdr:from>
    <xdr:ext cx="405111" cy="259045"/>
    <xdr:sp macro="" textlink="">
      <xdr:nvSpPr>
        <xdr:cNvPr id="207" name="n_2mainValue【体育館・プール】&#10;有形固定資産減価償却率">
          <a:extLst>
            <a:ext uri="{FF2B5EF4-FFF2-40B4-BE49-F238E27FC236}">
              <a16:creationId xmlns:a16="http://schemas.microsoft.com/office/drawing/2014/main" id="{00000000-0008-0000-0F00-0000CF000000}"/>
            </a:ext>
          </a:extLst>
        </xdr:cNvPr>
        <xdr:cNvSpPr txBox="1"/>
      </xdr:nvSpPr>
      <xdr:spPr>
        <a:xfrm>
          <a:off x="2705744" y="939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97807</xdr:rowOff>
    </xdr:from>
    <xdr:ext cx="405111" cy="259045"/>
    <xdr:sp macro="" textlink="">
      <xdr:nvSpPr>
        <xdr:cNvPr id="208" name="n_3mainValue【体育館・プール】&#10;有形固定資産減価償却率">
          <a:extLst>
            <a:ext uri="{FF2B5EF4-FFF2-40B4-BE49-F238E27FC236}">
              <a16:creationId xmlns:a16="http://schemas.microsoft.com/office/drawing/2014/main" id="{00000000-0008-0000-0F00-0000D0000000}"/>
            </a:ext>
          </a:extLst>
        </xdr:cNvPr>
        <xdr:cNvSpPr txBox="1"/>
      </xdr:nvSpPr>
      <xdr:spPr>
        <a:xfrm>
          <a:off x="1816744" y="935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55897</xdr:rowOff>
    </xdr:from>
    <xdr:ext cx="405111" cy="259045"/>
    <xdr:sp macro="" textlink="">
      <xdr:nvSpPr>
        <xdr:cNvPr id="209" name="n_4mainValue【体育館・プール】&#10;有形固定資産減価償却率">
          <a:extLst>
            <a:ext uri="{FF2B5EF4-FFF2-40B4-BE49-F238E27FC236}">
              <a16:creationId xmlns:a16="http://schemas.microsoft.com/office/drawing/2014/main" id="{00000000-0008-0000-0F00-0000D1000000}"/>
            </a:ext>
          </a:extLst>
        </xdr:cNvPr>
        <xdr:cNvSpPr txBox="1"/>
      </xdr:nvSpPr>
      <xdr:spPr>
        <a:xfrm>
          <a:off x="927744" y="931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5" name="正方形/長方形 214">
          <a:extLst>
            <a:ext uri="{FF2B5EF4-FFF2-40B4-BE49-F238E27FC236}">
              <a16:creationId xmlns:a16="http://schemas.microsoft.com/office/drawing/2014/main" id="{00000000-0008-0000-0F00-0000D7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6" name="正方形/長方形 215">
          <a:extLst>
            <a:ext uri="{FF2B5EF4-FFF2-40B4-BE49-F238E27FC236}">
              <a16:creationId xmlns:a16="http://schemas.microsoft.com/office/drawing/2014/main" id="{00000000-0008-0000-0F00-0000D8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7" name="正方形/長方形 216">
          <a:extLst>
            <a:ext uri="{FF2B5EF4-FFF2-40B4-BE49-F238E27FC236}">
              <a16:creationId xmlns:a16="http://schemas.microsoft.com/office/drawing/2014/main" id="{00000000-0008-0000-0F00-0000D9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20" name="直線コネクタ 219">
          <a:extLst>
            <a:ext uri="{FF2B5EF4-FFF2-40B4-BE49-F238E27FC236}">
              <a16:creationId xmlns:a16="http://schemas.microsoft.com/office/drawing/2014/main" id="{00000000-0008-0000-0F00-0000DC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2" name="直線コネクタ 221">
          <a:extLst>
            <a:ext uri="{FF2B5EF4-FFF2-40B4-BE49-F238E27FC236}">
              <a16:creationId xmlns:a16="http://schemas.microsoft.com/office/drawing/2014/main" id="{00000000-0008-0000-0F00-0000DE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4" name="直線コネクタ 223">
          <a:extLst>
            <a:ext uri="{FF2B5EF4-FFF2-40B4-BE49-F238E27FC236}">
              <a16:creationId xmlns:a16="http://schemas.microsoft.com/office/drawing/2014/main" id="{00000000-0008-0000-0F00-0000E0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25" name="テキスト ボックス 224">
          <a:extLst>
            <a:ext uri="{FF2B5EF4-FFF2-40B4-BE49-F238E27FC236}">
              <a16:creationId xmlns:a16="http://schemas.microsoft.com/office/drawing/2014/main" id="{00000000-0008-0000-0F00-0000E1000000}"/>
            </a:ext>
          </a:extLst>
        </xdr:cNvPr>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6" name="直線コネクタ 225">
          <a:extLst>
            <a:ext uri="{FF2B5EF4-FFF2-40B4-BE49-F238E27FC236}">
              <a16:creationId xmlns:a16="http://schemas.microsoft.com/office/drawing/2014/main" id="{00000000-0008-0000-0F00-0000E2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7" name="テキスト ボックス 226">
          <a:extLst>
            <a:ext uri="{FF2B5EF4-FFF2-40B4-BE49-F238E27FC236}">
              <a16:creationId xmlns:a16="http://schemas.microsoft.com/office/drawing/2014/main" id="{00000000-0008-0000-0F00-0000E3000000}"/>
            </a:ext>
          </a:extLst>
        </xdr:cNvPr>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00000000-0008-0000-0F00-0000E4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00000000-0008-0000-0F00-0000E5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00000000-0008-0000-0F00-0000E6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114300</xdr:rowOff>
    </xdr:from>
    <xdr:to>
      <xdr:col>54</xdr:col>
      <xdr:colOff>189865</xdr:colOff>
      <xdr:row>63</xdr:row>
      <xdr:rowOff>157734</xdr:rowOff>
    </xdr:to>
    <xdr:cxnSp macro="">
      <xdr:nvCxnSpPr>
        <xdr:cNvPr id="231" name="直線コネクタ 230">
          <a:extLst>
            <a:ext uri="{FF2B5EF4-FFF2-40B4-BE49-F238E27FC236}">
              <a16:creationId xmlns:a16="http://schemas.microsoft.com/office/drawing/2014/main" id="{00000000-0008-0000-0F00-0000E7000000}"/>
            </a:ext>
          </a:extLst>
        </xdr:cNvPr>
        <xdr:cNvCxnSpPr/>
      </xdr:nvCxnSpPr>
      <xdr:spPr>
        <a:xfrm flipV="1">
          <a:off x="10476865" y="9715500"/>
          <a:ext cx="0" cy="1243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32" name="【体育館・プール】&#10;一人当たり面積最小値テキスト">
          <a:extLst>
            <a:ext uri="{FF2B5EF4-FFF2-40B4-BE49-F238E27FC236}">
              <a16:creationId xmlns:a16="http://schemas.microsoft.com/office/drawing/2014/main" id="{00000000-0008-0000-0F00-0000E8000000}"/>
            </a:ext>
          </a:extLst>
        </xdr:cNvPr>
        <xdr:cNvSpPr txBox="1"/>
      </xdr:nvSpPr>
      <xdr:spPr>
        <a:xfrm>
          <a:off x="10515600"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33" name="直線コネクタ 232">
          <a:extLst>
            <a:ext uri="{FF2B5EF4-FFF2-40B4-BE49-F238E27FC236}">
              <a16:creationId xmlns:a16="http://schemas.microsoft.com/office/drawing/2014/main" id="{00000000-0008-0000-0F00-0000E9000000}"/>
            </a:ext>
          </a:extLst>
        </xdr:cNvPr>
        <xdr:cNvCxnSpPr/>
      </xdr:nvCxnSpPr>
      <xdr:spPr>
        <a:xfrm>
          <a:off x="10388600" y="1095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60977</xdr:rowOff>
    </xdr:from>
    <xdr:ext cx="469744" cy="259045"/>
    <xdr:sp macro="" textlink="">
      <xdr:nvSpPr>
        <xdr:cNvPr id="234" name="【体育館・プール】&#10;一人当たり面積最大値テキスト">
          <a:extLst>
            <a:ext uri="{FF2B5EF4-FFF2-40B4-BE49-F238E27FC236}">
              <a16:creationId xmlns:a16="http://schemas.microsoft.com/office/drawing/2014/main" id="{00000000-0008-0000-0F00-0000EA000000}"/>
            </a:ext>
          </a:extLst>
        </xdr:cNvPr>
        <xdr:cNvSpPr txBox="1"/>
      </xdr:nvSpPr>
      <xdr:spPr>
        <a:xfrm>
          <a:off x="10515600" y="949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114300</xdr:rowOff>
    </xdr:from>
    <xdr:to>
      <xdr:col>55</xdr:col>
      <xdr:colOff>88900</xdr:colOff>
      <xdr:row>56</xdr:row>
      <xdr:rowOff>114300</xdr:rowOff>
    </xdr:to>
    <xdr:cxnSp macro="">
      <xdr:nvCxnSpPr>
        <xdr:cNvPr id="235" name="直線コネクタ 234">
          <a:extLst>
            <a:ext uri="{FF2B5EF4-FFF2-40B4-BE49-F238E27FC236}">
              <a16:creationId xmlns:a16="http://schemas.microsoft.com/office/drawing/2014/main" id="{00000000-0008-0000-0F00-0000EB000000}"/>
            </a:ext>
          </a:extLst>
        </xdr:cNvPr>
        <xdr:cNvCxnSpPr/>
      </xdr:nvCxnSpPr>
      <xdr:spPr>
        <a:xfrm>
          <a:off x="10388600" y="971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49801</xdr:rowOff>
    </xdr:from>
    <xdr:ext cx="469744" cy="259045"/>
    <xdr:sp macro="" textlink="">
      <xdr:nvSpPr>
        <xdr:cNvPr id="236" name="【体育館・プール】&#10;一人当たり面積平均値テキスト">
          <a:extLst>
            <a:ext uri="{FF2B5EF4-FFF2-40B4-BE49-F238E27FC236}">
              <a16:creationId xmlns:a16="http://schemas.microsoft.com/office/drawing/2014/main" id="{00000000-0008-0000-0F00-0000EC000000}"/>
            </a:ext>
          </a:extLst>
        </xdr:cNvPr>
        <xdr:cNvSpPr txBox="1"/>
      </xdr:nvSpPr>
      <xdr:spPr>
        <a:xfrm>
          <a:off x="10515600" y="105082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26924</xdr:rowOff>
    </xdr:from>
    <xdr:to>
      <xdr:col>55</xdr:col>
      <xdr:colOff>50800</xdr:colOff>
      <xdr:row>62</xdr:row>
      <xdr:rowOff>128524</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10426700" y="1065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29210</xdr:rowOff>
    </xdr:from>
    <xdr:to>
      <xdr:col>50</xdr:col>
      <xdr:colOff>165100</xdr:colOff>
      <xdr:row>62</xdr:row>
      <xdr:rowOff>130810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9588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33782</xdr:rowOff>
    </xdr:from>
    <xdr:to>
      <xdr:col>46</xdr:col>
      <xdr:colOff>38100</xdr:colOff>
      <xdr:row>62</xdr:row>
      <xdr:rowOff>135382</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8699500" y="1066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33782</xdr:rowOff>
    </xdr:from>
    <xdr:to>
      <xdr:col>41</xdr:col>
      <xdr:colOff>101600</xdr:colOff>
      <xdr:row>62</xdr:row>
      <xdr:rowOff>135382</xdr:rowOff>
    </xdr:to>
    <xdr:sp macro="" textlink="">
      <xdr:nvSpPr>
        <xdr:cNvPr id="240" name="フローチャート: 判断 239">
          <a:extLst>
            <a:ext uri="{FF2B5EF4-FFF2-40B4-BE49-F238E27FC236}">
              <a16:creationId xmlns:a16="http://schemas.microsoft.com/office/drawing/2014/main" id="{00000000-0008-0000-0F00-0000F0000000}"/>
            </a:ext>
          </a:extLst>
        </xdr:cNvPr>
        <xdr:cNvSpPr/>
      </xdr:nvSpPr>
      <xdr:spPr>
        <a:xfrm>
          <a:off x="7810500" y="1066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33782</xdr:rowOff>
    </xdr:from>
    <xdr:to>
      <xdr:col>36</xdr:col>
      <xdr:colOff>165100</xdr:colOff>
      <xdr:row>62</xdr:row>
      <xdr:rowOff>135382</xdr:rowOff>
    </xdr:to>
    <xdr:sp macro="" textlink="">
      <xdr:nvSpPr>
        <xdr:cNvPr id="241" name="フローチャート: 判断 240">
          <a:extLst>
            <a:ext uri="{FF2B5EF4-FFF2-40B4-BE49-F238E27FC236}">
              <a16:creationId xmlns:a16="http://schemas.microsoft.com/office/drawing/2014/main" id="{00000000-0008-0000-0F00-0000F1000000}"/>
            </a:ext>
          </a:extLst>
        </xdr:cNvPr>
        <xdr:cNvSpPr/>
      </xdr:nvSpPr>
      <xdr:spPr>
        <a:xfrm>
          <a:off x="6921500" y="1066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F00-0000F6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143510</xdr:rowOff>
    </xdr:from>
    <xdr:to>
      <xdr:col>55</xdr:col>
      <xdr:colOff>50800</xdr:colOff>
      <xdr:row>63</xdr:row>
      <xdr:rowOff>73660</xdr:rowOff>
    </xdr:to>
    <xdr:sp macro="" textlink="">
      <xdr:nvSpPr>
        <xdr:cNvPr id="247" name="楕円 246">
          <a:extLst>
            <a:ext uri="{FF2B5EF4-FFF2-40B4-BE49-F238E27FC236}">
              <a16:creationId xmlns:a16="http://schemas.microsoft.com/office/drawing/2014/main" id="{00000000-0008-0000-0F00-0000F7000000}"/>
            </a:ext>
          </a:extLst>
        </xdr:cNvPr>
        <xdr:cNvSpPr/>
      </xdr:nvSpPr>
      <xdr:spPr>
        <a:xfrm>
          <a:off x="104267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121937</xdr:rowOff>
    </xdr:from>
    <xdr:ext cx="469744" cy="259045"/>
    <xdr:sp macro="" textlink="">
      <xdr:nvSpPr>
        <xdr:cNvPr id="248" name="【体育館・プール】&#10;一人当たり面積該当値テキスト">
          <a:extLst>
            <a:ext uri="{FF2B5EF4-FFF2-40B4-BE49-F238E27FC236}">
              <a16:creationId xmlns:a16="http://schemas.microsoft.com/office/drawing/2014/main" id="{00000000-0008-0000-0F00-0000F8000000}"/>
            </a:ext>
          </a:extLst>
        </xdr:cNvPr>
        <xdr:cNvSpPr txBox="1"/>
      </xdr:nvSpPr>
      <xdr:spPr>
        <a:xfrm>
          <a:off x="10515600"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143510</xdr:rowOff>
    </xdr:from>
    <xdr:to>
      <xdr:col>50</xdr:col>
      <xdr:colOff>165100</xdr:colOff>
      <xdr:row>63</xdr:row>
      <xdr:rowOff>73660</xdr:rowOff>
    </xdr:to>
    <xdr:sp macro="" textlink="">
      <xdr:nvSpPr>
        <xdr:cNvPr id="249" name="楕円 248">
          <a:extLst>
            <a:ext uri="{FF2B5EF4-FFF2-40B4-BE49-F238E27FC236}">
              <a16:creationId xmlns:a16="http://schemas.microsoft.com/office/drawing/2014/main" id="{00000000-0008-0000-0F00-0000F9000000}"/>
            </a:ext>
          </a:extLst>
        </xdr:cNvPr>
        <xdr:cNvSpPr/>
      </xdr:nvSpPr>
      <xdr:spPr>
        <a:xfrm>
          <a:off x="9588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22860</xdr:rowOff>
    </xdr:from>
    <xdr:to>
      <xdr:col>55</xdr:col>
      <xdr:colOff>0</xdr:colOff>
      <xdr:row>63</xdr:row>
      <xdr:rowOff>22860</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a:off x="9639300" y="1082421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143510</xdr:rowOff>
    </xdr:from>
    <xdr:to>
      <xdr:col>46</xdr:col>
      <xdr:colOff>38100</xdr:colOff>
      <xdr:row>63</xdr:row>
      <xdr:rowOff>73660</xdr:rowOff>
    </xdr:to>
    <xdr:sp macro="" textlink="">
      <xdr:nvSpPr>
        <xdr:cNvPr id="251" name="楕円 250">
          <a:extLst>
            <a:ext uri="{FF2B5EF4-FFF2-40B4-BE49-F238E27FC236}">
              <a16:creationId xmlns:a16="http://schemas.microsoft.com/office/drawing/2014/main" id="{00000000-0008-0000-0F00-0000FB000000}"/>
            </a:ext>
          </a:extLst>
        </xdr:cNvPr>
        <xdr:cNvSpPr/>
      </xdr:nvSpPr>
      <xdr:spPr>
        <a:xfrm>
          <a:off x="8699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22860</xdr:rowOff>
    </xdr:from>
    <xdr:to>
      <xdr:col>50</xdr:col>
      <xdr:colOff>114300</xdr:colOff>
      <xdr:row>63</xdr:row>
      <xdr:rowOff>22860</xdr:rowOff>
    </xdr:to>
    <xdr:cxnSp macro="">
      <xdr:nvCxnSpPr>
        <xdr:cNvPr id="252" name="直線コネクタ 251">
          <a:extLst>
            <a:ext uri="{FF2B5EF4-FFF2-40B4-BE49-F238E27FC236}">
              <a16:creationId xmlns:a16="http://schemas.microsoft.com/office/drawing/2014/main" id="{00000000-0008-0000-0F00-0000FC000000}"/>
            </a:ext>
          </a:extLst>
        </xdr:cNvPr>
        <xdr:cNvCxnSpPr/>
      </xdr:nvCxnSpPr>
      <xdr:spPr>
        <a:xfrm>
          <a:off x="8750300" y="10824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143510</xdr:rowOff>
    </xdr:from>
    <xdr:to>
      <xdr:col>41</xdr:col>
      <xdr:colOff>101600</xdr:colOff>
      <xdr:row>63</xdr:row>
      <xdr:rowOff>73660</xdr:rowOff>
    </xdr:to>
    <xdr:sp macro="" textlink="">
      <xdr:nvSpPr>
        <xdr:cNvPr id="253" name="楕円 252">
          <a:extLst>
            <a:ext uri="{FF2B5EF4-FFF2-40B4-BE49-F238E27FC236}">
              <a16:creationId xmlns:a16="http://schemas.microsoft.com/office/drawing/2014/main" id="{00000000-0008-0000-0F00-0000FD000000}"/>
            </a:ext>
          </a:extLst>
        </xdr:cNvPr>
        <xdr:cNvSpPr/>
      </xdr:nvSpPr>
      <xdr:spPr>
        <a:xfrm>
          <a:off x="7810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22860</xdr:rowOff>
    </xdr:from>
    <xdr:to>
      <xdr:col>45</xdr:col>
      <xdr:colOff>177800</xdr:colOff>
      <xdr:row>63</xdr:row>
      <xdr:rowOff>22860</xdr:rowOff>
    </xdr:to>
    <xdr:cxnSp macro="">
      <xdr:nvCxnSpPr>
        <xdr:cNvPr id="254" name="直線コネクタ 253">
          <a:extLst>
            <a:ext uri="{FF2B5EF4-FFF2-40B4-BE49-F238E27FC236}">
              <a16:creationId xmlns:a16="http://schemas.microsoft.com/office/drawing/2014/main" id="{00000000-0008-0000-0F00-0000FE000000}"/>
            </a:ext>
          </a:extLst>
        </xdr:cNvPr>
        <xdr:cNvCxnSpPr/>
      </xdr:nvCxnSpPr>
      <xdr:spPr>
        <a:xfrm>
          <a:off x="7861300" y="10824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143510</xdr:rowOff>
    </xdr:from>
    <xdr:to>
      <xdr:col>36</xdr:col>
      <xdr:colOff>165100</xdr:colOff>
      <xdr:row>63</xdr:row>
      <xdr:rowOff>73660</xdr:rowOff>
    </xdr:to>
    <xdr:sp macro="" textlink="">
      <xdr:nvSpPr>
        <xdr:cNvPr id="255" name="楕円 254">
          <a:extLst>
            <a:ext uri="{FF2B5EF4-FFF2-40B4-BE49-F238E27FC236}">
              <a16:creationId xmlns:a16="http://schemas.microsoft.com/office/drawing/2014/main" id="{00000000-0008-0000-0F00-0000FF000000}"/>
            </a:ext>
          </a:extLst>
        </xdr:cNvPr>
        <xdr:cNvSpPr/>
      </xdr:nvSpPr>
      <xdr:spPr>
        <a:xfrm>
          <a:off x="6921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22860</xdr:rowOff>
    </xdr:from>
    <xdr:to>
      <xdr:col>41</xdr:col>
      <xdr:colOff>50800</xdr:colOff>
      <xdr:row>63</xdr:row>
      <xdr:rowOff>22860</xdr:rowOff>
    </xdr:to>
    <xdr:cxnSp macro="">
      <xdr:nvCxnSpPr>
        <xdr:cNvPr id="256" name="直線コネクタ 255">
          <a:extLst>
            <a:ext uri="{FF2B5EF4-FFF2-40B4-BE49-F238E27FC236}">
              <a16:creationId xmlns:a16="http://schemas.microsoft.com/office/drawing/2014/main" id="{00000000-0008-0000-0F00-000000010000}"/>
            </a:ext>
          </a:extLst>
        </xdr:cNvPr>
        <xdr:cNvCxnSpPr/>
      </xdr:nvCxnSpPr>
      <xdr:spPr>
        <a:xfrm>
          <a:off x="6972300" y="10824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147337</xdr:rowOff>
    </xdr:from>
    <xdr:ext cx="469744" cy="259045"/>
    <xdr:sp macro="" textlink="">
      <xdr:nvSpPr>
        <xdr:cNvPr id="257" name="n_1aveValue【体育館・プール】&#10;一人当たり面積">
          <a:extLst>
            <a:ext uri="{FF2B5EF4-FFF2-40B4-BE49-F238E27FC236}">
              <a16:creationId xmlns:a16="http://schemas.microsoft.com/office/drawing/2014/main" id="{00000000-0008-0000-0F00-000001010000}"/>
            </a:ext>
          </a:extLst>
        </xdr:cNvPr>
        <xdr:cNvSpPr txBox="1"/>
      </xdr:nvSpPr>
      <xdr:spPr>
        <a:xfrm>
          <a:off x="93917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151909</xdr:rowOff>
    </xdr:from>
    <xdr:ext cx="469744" cy="259045"/>
    <xdr:sp macro="" textlink="">
      <xdr:nvSpPr>
        <xdr:cNvPr id="258" name="n_2aveValue【体育館・プール】&#10;一人当たり面積">
          <a:extLst>
            <a:ext uri="{FF2B5EF4-FFF2-40B4-BE49-F238E27FC236}">
              <a16:creationId xmlns:a16="http://schemas.microsoft.com/office/drawing/2014/main" id="{00000000-0008-0000-0F00-000002010000}"/>
            </a:ext>
          </a:extLst>
        </xdr:cNvPr>
        <xdr:cNvSpPr txBox="1"/>
      </xdr:nvSpPr>
      <xdr:spPr>
        <a:xfrm>
          <a:off x="8515427" y="1043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151909</xdr:rowOff>
    </xdr:from>
    <xdr:ext cx="469744" cy="259045"/>
    <xdr:sp macro="" textlink="">
      <xdr:nvSpPr>
        <xdr:cNvPr id="259" name="n_3aveValue【体育館・プール】&#10;一人当たり面積">
          <a:extLst>
            <a:ext uri="{FF2B5EF4-FFF2-40B4-BE49-F238E27FC236}">
              <a16:creationId xmlns:a16="http://schemas.microsoft.com/office/drawing/2014/main" id="{00000000-0008-0000-0F00-000003010000}"/>
            </a:ext>
          </a:extLst>
        </xdr:cNvPr>
        <xdr:cNvSpPr txBox="1"/>
      </xdr:nvSpPr>
      <xdr:spPr>
        <a:xfrm>
          <a:off x="7626427" y="1043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151909</xdr:rowOff>
    </xdr:from>
    <xdr:ext cx="469744" cy="259045"/>
    <xdr:sp macro="" textlink="">
      <xdr:nvSpPr>
        <xdr:cNvPr id="260" name="n_4aveValue【体育館・プール】&#10;一人当たり面積">
          <a:extLst>
            <a:ext uri="{FF2B5EF4-FFF2-40B4-BE49-F238E27FC236}">
              <a16:creationId xmlns:a16="http://schemas.microsoft.com/office/drawing/2014/main" id="{00000000-0008-0000-0F00-000004010000}"/>
            </a:ext>
          </a:extLst>
        </xdr:cNvPr>
        <xdr:cNvSpPr txBox="1"/>
      </xdr:nvSpPr>
      <xdr:spPr>
        <a:xfrm>
          <a:off x="6737427" y="1043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64787</xdr:rowOff>
    </xdr:from>
    <xdr:ext cx="469744" cy="259045"/>
    <xdr:sp macro="" textlink="">
      <xdr:nvSpPr>
        <xdr:cNvPr id="261" name="n_1mainValue【体育館・プール】&#10;一人当たり面積">
          <a:extLst>
            <a:ext uri="{FF2B5EF4-FFF2-40B4-BE49-F238E27FC236}">
              <a16:creationId xmlns:a16="http://schemas.microsoft.com/office/drawing/2014/main" id="{00000000-0008-0000-0F00-000005010000}"/>
            </a:ext>
          </a:extLst>
        </xdr:cNvPr>
        <xdr:cNvSpPr txBox="1"/>
      </xdr:nvSpPr>
      <xdr:spPr>
        <a:xfrm>
          <a:off x="93917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64787</xdr:rowOff>
    </xdr:from>
    <xdr:ext cx="469744" cy="259045"/>
    <xdr:sp macro="" textlink="">
      <xdr:nvSpPr>
        <xdr:cNvPr id="262" name="n_2mainValue【体育館・プール】&#10;一人当たり面積">
          <a:extLst>
            <a:ext uri="{FF2B5EF4-FFF2-40B4-BE49-F238E27FC236}">
              <a16:creationId xmlns:a16="http://schemas.microsoft.com/office/drawing/2014/main" id="{00000000-0008-0000-0F00-000006010000}"/>
            </a:ext>
          </a:extLst>
        </xdr:cNvPr>
        <xdr:cNvSpPr txBox="1"/>
      </xdr:nvSpPr>
      <xdr:spPr>
        <a:xfrm>
          <a:off x="85154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64787</xdr:rowOff>
    </xdr:from>
    <xdr:ext cx="469744" cy="259045"/>
    <xdr:sp macro="" textlink="">
      <xdr:nvSpPr>
        <xdr:cNvPr id="263" name="n_3mainValue【体育館・プール】&#10;一人当たり面積">
          <a:extLst>
            <a:ext uri="{FF2B5EF4-FFF2-40B4-BE49-F238E27FC236}">
              <a16:creationId xmlns:a16="http://schemas.microsoft.com/office/drawing/2014/main" id="{00000000-0008-0000-0F00-000007010000}"/>
            </a:ext>
          </a:extLst>
        </xdr:cNvPr>
        <xdr:cNvSpPr txBox="1"/>
      </xdr:nvSpPr>
      <xdr:spPr>
        <a:xfrm>
          <a:off x="76264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64787</xdr:rowOff>
    </xdr:from>
    <xdr:ext cx="469744" cy="259045"/>
    <xdr:sp macro="" textlink="">
      <xdr:nvSpPr>
        <xdr:cNvPr id="264" name="n_4mainValue【体育館・プール】&#10;一人当たり面積">
          <a:extLst>
            <a:ext uri="{FF2B5EF4-FFF2-40B4-BE49-F238E27FC236}">
              <a16:creationId xmlns:a16="http://schemas.microsoft.com/office/drawing/2014/main" id="{00000000-0008-0000-0F00-000008010000}"/>
            </a:ext>
          </a:extLst>
        </xdr:cNvPr>
        <xdr:cNvSpPr txBox="1"/>
      </xdr:nvSpPr>
      <xdr:spPr>
        <a:xfrm>
          <a:off x="67374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00000000-0008-0000-0F00-000010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00000000-0008-0000-0F00-000011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00000000-0008-0000-0F00-000012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00000000-0008-0000-0F00-000013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6" name="直線コネクタ 275">
          <a:extLst>
            <a:ext uri="{FF2B5EF4-FFF2-40B4-BE49-F238E27FC236}">
              <a16:creationId xmlns:a16="http://schemas.microsoft.com/office/drawing/2014/main" id="{00000000-0008-0000-0F00-00001401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7" name="テキスト ボックス 276">
          <a:extLst>
            <a:ext uri="{FF2B5EF4-FFF2-40B4-BE49-F238E27FC236}">
              <a16:creationId xmlns:a16="http://schemas.microsoft.com/office/drawing/2014/main" id="{00000000-0008-0000-0F00-00001501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8" name="直線コネクタ 277">
          <a:extLst>
            <a:ext uri="{FF2B5EF4-FFF2-40B4-BE49-F238E27FC236}">
              <a16:creationId xmlns:a16="http://schemas.microsoft.com/office/drawing/2014/main" id="{00000000-0008-0000-0F00-00001601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9" name="テキスト ボックス 278">
          <a:extLst>
            <a:ext uri="{FF2B5EF4-FFF2-40B4-BE49-F238E27FC236}">
              <a16:creationId xmlns:a16="http://schemas.microsoft.com/office/drawing/2014/main" id="{00000000-0008-0000-0F00-00001701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0" name="直線コネクタ 279">
          <a:extLst>
            <a:ext uri="{FF2B5EF4-FFF2-40B4-BE49-F238E27FC236}">
              <a16:creationId xmlns:a16="http://schemas.microsoft.com/office/drawing/2014/main" id="{00000000-0008-0000-0F00-00001801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1" name="テキスト ボックス 280">
          <a:extLst>
            <a:ext uri="{FF2B5EF4-FFF2-40B4-BE49-F238E27FC236}">
              <a16:creationId xmlns:a16="http://schemas.microsoft.com/office/drawing/2014/main" id="{00000000-0008-0000-0F00-00001901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2" name="直線コネクタ 281">
          <a:extLst>
            <a:ext uri="{FF2B5EF4-FFF2-40B4-BE49-F238E27FC236}">
              <a16:creationId xmlns:a16="http://schemas.microsoft.com/office/drawing/2014/main" id="{00000000-0008-0000-0F00-00001A01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3" name="テキスト ボックス 282">
          <a:extLst>
            <a:ext uri="{FF2B5EF4-FFF2-40B4-BE49-F238E27FC236}">
              <a16:creationId xmlns:a16="http://schemas.microsoft.com/office/drawing/2014/main" id="{00000000-0008-0000-0F00-00001B01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F00-00001C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5" name="テキスト ボックス 284">
          <a:extLst>
            <a:ext uri="{FF2B5EF4-FFF2-40B4-BE49-F238E27FC236}">
              <a16:creationId xmlns:a16="http://schemas.microsoft.com/office/drawing/2014/main" id="{00000000-0008-0000-0F00-00001D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F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118111</xdr:rowOff>
    </xdr:from>
    <xdr:to>
      <xdr:col>24</xdr:col>
      <xdr:colOff>62865</xdr:colOff>
      <xdr:row>85</xdr:row>
      <xdr:rowOff>33528</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flipV="1">
          <a:off x="4634865" y="13319761"/>
          <a:ext cx="0" cy="1287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37355</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00000000-0008-0000-0F00-000020010000}"/>
            </a:ext>
          </a:extLst>
        </xdr:cNvPr>
        <xdr:cNvSpPr txBox="1"/>
      </xdr:nvSpPr>
      <xdr:spPr>
        <a:xfrm>
          <a:off x="4673600" y="14610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33528</xdr:rowOff>
    </xdr:from>
    <xdr:to>
      <xdr:col>24</xdr:col>
      <xdr:colOff>152400</xdr:colOff>
      <xdr:row>85</xdr:row>
      <xdr:rowOff>33528</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546600" y="14606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64788</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00000000-0008-0000-0F00-000022010000}"/>
            </a:ext>
          </a:extLst>
        </xdr:cNvPr>
        <xdr:cNvSpPr txBox="1"/>
      </xdr:nvSpPr>
      <xdr:spPr>
        <a:xfrm>
          <a:off x="4673600" y="1309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118111</xdr:rowOff>
    </xdr:from>
    <xdr:to>
      <xdr:col>24</xdr:col>
      <xdr:colOff>152400</xdr:colOff>
      <xdr:row>77</xdr:row>
      <xdr:rowOff>118111</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546600" y="1331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18305</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F00-000024010000}"/>
            </a:ext>
          </a:extLst>
        </xdr:cNvPr>
        <xdr:cNvSpPr txBox="1"/>
      </xdr:nvSpPr>
      <xdr:spPr>
        <a:xfrm>
          <a:off x="4673600" y="137343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39878</xdr:rowOff>
    </xdr:from>
    <xdr:to>
      <xdr:col>24</xdr:col>
      <xdr:colOff>114300</xdr:colOff>
      <xdr:row>80</xdr:row>
      <xdr:rowOff>141478</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4584700" y="13755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12446</xdr:rowOff>
    </xdr:from>
    <xdr:to>
      <xdr:col>20</xdr:col>
      <xdr:colOff>38100</xdr:colOff>
      <xdr:row>80</xdr:row>
      <xdr:rowOff>114046</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3746500" y="1372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147320</xdr:rowOff>
    </xdr:from>
    <xdr:to>
      <xdr:col>15</xdr:col>
      <xdr:colOff>101600</xdr:colOff>
      <xdr:row>80</xdr:row>
      <xdr:rowOff>77470</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2857500" y="1369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110744</xdr:rowOff>
    </xdr:from>
    <xdr:to>
      <xdr:col>10</xdr:col>
      <xdr:colOff>165100</xdr:colOff>
      <xdr:row>80</xdr:row>
      <xdr:rowOff>40894</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1968500" y="13655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90170</xdr:rowOff>
    </xdr:from>
    <xdr:to>
      <xdr:col>6</xdr:col>
      <xdr:colOff>38100</xdr:colOff>
      <xdr:row>80</xdr:row>
      <xdr:rowOff>20320</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079500" y="1363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19304</xdr:rowOff>
    </xdr:from>
    <xdr:to>
      <xdr:col>24</xdr:col>
      <xdr:colOff>114300</xdr:colOff>
      <xdr:row>80</xdr:row>
      <xdr:rowOff>120904</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4584700" y="1373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42181</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F00-000030010000}"/>
            </a:ext>
          </a:extLst>
        </xdr:cNvPr>
        <xdr:cNvSpPr txBox="1"/>
      </xdr:nvSpPr>
      <xdr:spPr>
        <a:xfrm>
          <a:off x="4673600" y="13586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138176</xdr:rowOff>
    </xdr:from>
    <xdr:to>
      <xdr:col>20</xdr:col>
      <xdr:colOff>38100</xdr:colOff>
      <xdr:row>80</xdr:row>
      <xdr:rowOff>68326</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3746500" y="1368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17526</xdr:rowOff>
    </xdr:from>
    <xdr:to>
      <xdr:col>24</xdr:col>
      <xdr:colOff>63500</xdr:colOff>
      <xdr:row>80</xdr:row>
      <xdr:rowOff>70104</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3797300" y="13733526"/>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85598</xdr:rowOff>
    </xdr:from>
    <xdr:to>
      <xdr:col>15</xdr:col>
      <xdr:colOff>101600</xdr:colOff>
      <xdr:row>80</xdr:row>
      <xdr:rowOff>15748</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2857500" y="1363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136398</xdr:rowOff>
    </xdr:from>
    <xdr:to>
      <xdr:col>19</xdr:col>
      <xdr:colOff>177800</xdr:colOff>
      <xdr:row>80</xdr:row>
      <xdr:rowOff>17526</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2908300" y="13680948"/>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33020</xdr:rowOff>
    </xdr:from>
    <xdr:to>
      <xdr:col>10</xdr:col>
      <xdr:colOff>165100</xdr:colOff>
      <xdr:row>79</xdr:row>
      <xdr:rowOff>134620</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1968500" y="1357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83820</xdr:rowOff>
    </xdr:from>
    <xdr:to>
      <xdr:col>15</xdr:col>
      <xdr:colOff>50800</xdr:colOff>
      <xdr:row>79</xdr:row>
      <xdr:rowOff>136398</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2019300" y="13628370"/>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158750</xdr:rowOff>
    </xdr:from>
    <xdr:to>
      <xdr:col>6</xdr:col>
      <xdr:colOff>38100</xdr:colOff>
      <xdr:row>79</xdr:row>
      <xdr:rowOff>88900</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1079500" y="1353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38100</xdr:rowOff>
    </xdr:from>
    <xdr:to>
      <xdr:col>10</xdr:col>
      <xdr:colOff>114300</xdr:colOff>
      <xdr:row>79</xdr:row>
      <xdr:rowOff>83820</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a:off x="1130300" y="135826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105173</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F00-000039010000}"/>
            </a:ext>
          </a:extLst>
        </xdr:cNvPr>
        <xdr:cNvSpPr txBox="1"/>
      </xdr:nvSpPr>
      <xdr:spPr>
        <a:xfrm>
          <a:off x="3582044" y="13821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68597</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F00-00003A010000}"/>
            </a:ext>
          </a:extLst>
        </xdr:cNvPr>
        <xdr:cNvSpPr txBox="1"/>
      </xdr:nvSpPr>
      <xdr:spPr>
        <a:xfrm>
          <a:off x="2705744" y="1378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32021</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F00-00003B010000}"/>
            </a:ext>
          </a:extLst>
        </xdr:cNvPr>
        <xdr:cNvSpPr txBox="1"/>
      </xdr:nvSpPr>
      <xdr:spPr>
        <a:xfrm>
          <a:off x="1816744" y="13748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11447</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F00-00003C010000}"/>
            </a:ext>
          </a:extLst>
        </xdr:cNvPr>
        <xdr:cNvSpPr txBox="1"/>
      </xdr:nvSpPr>
      <xdr:spPr>
        <a:xfrm>
          <a:off x="927744" y="1372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84853</xdr:rowOff>
    </xdr:from>
    <xdr:ext cx="405111" cy="259045"/>
    <xdr:sp macro="" textlink="">
      <xdr:nvSpPr>
        <xdr:cNvPr id="317" name="n_1mainValue【福祉施設】&#10;有形固定資産減価償却率">
          <a:extLst>
            <a:ext uri="{FF2B5EF4-FFF2-40B4-BE49-F238E27FC236}">
              <a16:creationId xmlns:a16="http://schemas.microsoft.com/office/drawing/2014/main" id="{00000000-0008-0000-0F00-00003D010000}"/>
            </a:ext>
          </a:extLst>
        </xdr:cNvPr>
        <xdr:cNvSpPr txBox="1"/>
      </xdr:nvSpPr>
      <xdr:spPr>
        <a:xfrm>
          <a:off x="3582044" y="1345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32275</xdr:rowOff>
    </xdr:from>
    <xdr:ext cx="405111" cy="259045"/>
    <xdr:sp macro="" textlink="">
      <xdr:nvSpPr>
        <xdr:cNvPr id="318" name="n_2mainValue【福祉施設】&#10;有形固定資産減価償却率">
          <a:extLst>
            <a:ext uri="{FF2B5EF4-FFF2-40B4-BE49-F238E27FC236}">
              <a16:creationId xmlns:a16="http://schemas.microsoft.com/office/drawing/2014/main" id="{00000000-0008-0000-0F00-00003E010000}"/>
            </a:ext>
          </a:extLst>
        </xdr:cNvPr>
        <xdr:cNvSpPr txBox="1"/>
      </xdr:nvSpPr>
      <xdr:spPr>
        <a:xfrm>
          <a:off x="2705744" y="13405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151147</xdr:rowOff>
    </xdr:from>
    <xdr:ext cx="405111" cy="259045"/>
    <xdr:sp macro="" textlink="">
      <xdr:nvSpPr>
        <xdr:cNvPr id="319" name="n_3mainValue【福祉施設】&#10;有形固定資産減価償却率">
          <a:extLst>
            <a:ext uri="{FF2B5EF4-FFF2-40B4-BE49-F238E27FC236}">
              <a16:creationId xmlns:a16="http://schemas.microsoft.com/office/drawing/2014/main" id="{00000000-0008-0000-0F00-00003F010000}"/>
            </a:ext>
          </a:extLst>
        </xdr:cNvPr>
        <xdr:cNvSpPr txBox="1"/>
      </xdr:nvSpPr>
      <xdr:spPr>
        <a:xfrm>
          <a:off x="1816744" y="1335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105427</xdr:rowOff>
    </xdr:from>
    <xdr:ext cx="405111" cy="259045"/>
    <xdr:sp macro="" textlink="">
      <xdr:nvSpPr>
        <xdr:cNvPr id="320" name="n_4mainValue【福祉施設】&#10;有形固定資産減価償却率">
          <a:extLst>
            <a:ext uri="{FF2B5EF4-FFF2-40B4-BE49-F238E27FC236}">
              <a16:creationId xmlns:a16="http://schemas.microsoft.com/office/drawing/2014/main" id="{00000000-0008-0000-0F00-000040010000}"/>
            </a:ext>
          </a:extLst>
        </xdr:cNvPr>
        <xdr:cNvSpPr txBox="1"/>
      </xdr:nvSpPr>
      <xdr:spPr>
        <a:xfrm>
          <a:off x="927744" y="1330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00000000-0008-0000-0F00-00005401000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2" name="テキスト ボックス 341">
          <a:extLst>
            <a:ext uri="{FF2B5EF4-FFF2-40B4-BE49-F238E27FC236}">
              <a16:creationId xmlns:a16="http://schemas.microsoft.com/office/drawing/2014/main" id="{00000000-0008-0000-0F00-00005601000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00000000-0008-0000-0F00-000057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00000000-0008-0000-0F00-000058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00000000-0008-0000-0F00-000059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48986</xdr:rowOff>
    </xdr:from>
    <xdr:to>
      <xdr:col>54</xdr:col>
      <xdr:colOff>189865</xdr:colOff>
      <xdr:row>86</xdr:row>
      <xdr:rowOff>81643</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flipV="1">
          <a:off x="10476865" y="13422086"/>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85470</xdr:rowOff>
    </xdr:from>
    <xdr:ext cx="469744" cy="259045"/>
    <xdr:sp macro="" textlink="">
      <xdr:nvSpPr>
        <xdr:cNvPr id="347" name="【福祉施設】&#10;一人当たり面積最小値テキスト">
          <a:extLst>
            <a:ext uri="{FF2B5EF4-FFF2-40B4-BE49-F238E27FC236}">
              <a16:creationId xmlns:a16="http://schemas.microsoft.com/office/drawing/2014/main" id="{00000000-0008-0000-0F00-00005B010000}"/>
            </a:ext>
          </a:extLst>
        </xdr:cNvPr>
        <xdr:cNvSpPr txBox="1"/>
      </xdr:nvSpPr>
      <xdr:spPr>
        <a:xfrm>
          <a:off x="10515600" y="1483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81643</xdr:rowOff>
    </xdr:from>
    <xdr:to>
      <xdr:col>55</xdr:col>
      <xdr:colOff>88900</xdr:colOff>
      <xdr:row>86</xdr:row>
      <xdr:rowOff>81643</xdr:rowOff>
    </xdr:to>
    <xdr:cxnSp macro="">
      <xdr:nvCxnSpPr>
        <xdr:cNvPr id="348" name="直線コネクタ 347">
          <a:extLst>
            <a:ext uri="{FF2B5EF4-FFF2-40B4-BE49-F238E27FC236}">
              <a16:creationId xmlns:a16="http://schemas.microsoft.com/office/drawing/2014/main" id="{00000000-0008-0000-0F00-00005C010000}"/>
            </a:ext>
          </a:extLst>
        </xdr:cNvPr>
        <xdr:cNvCxnSpPr/>
      </xdr:nvCxnSpPr>
      <xdr:spPr>
        <a:xfrm>
          <a:off x="10388600" y="14826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167113</xdr:rowOff>
    </xdr:from>
    <xdr:ext cx="469744" cy="259045"/>
    <xdr:sp macro="" textlink="">
      <xdr:nvSpPr>
        <xdr:cNvPr id="349" name="【福祉施設】&#10;一人当たり面積最大値テキスト">
          <a:extLst>
            <a:ext uri="{FF2B5EF4-FFF2-40B4-BE49-F238E27FC236}">
              <a16:creationId xmlns:a16="http://schemas.microsoft.com/office/drawing/2014/main" id="{00000000-0008-0000-0F00-00005D010000}"/>
            </a:ext>
          </a:extLst>
        </xdr:cNvPr>
        <xdr:cNvSpPr txBox="1"/>
      </xdr:nvSpPr>
      <xdr:spPr>
        <a:xfrm>
          <a:off x="10515600" y="1319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48986</xdr:rowOff>
    </xdr:from>
    <xdr:to>
      <xdr:col>55</xdr:col>
      <xdr:colOff>88900</xdr:colOff>
      <xdr:row>78</xdr:row>
      <xdr:rowOff>48986</xdr:rowOff>
    </xdr:to>
    <xdr:cxnSp macro="">
      <xdr:nvCxnSpPr>
        <xdr:cNvPr id="350" name="直線コネクタ 349">
          <a:extLst>
            <a:ext uri="{FF2B5EF4-FFF2-40B4-BE49-F238E27FC236}">
              <a16:creationId xmlns:a16="http://schemas.microsoft.com/office/drawing/2014/main" id="{00000000-0008-0000-0F00-00005E010000}"/>
            </a:ext>
          </a:extLst>
        </xdr:cNvPr>
        <xdr:cNvCxnSpPr/>
      </xdr:nvCxnSpPr>
      <xdr:spPr>
        <a:xfrm>
          <a:off x="10388600" y="13422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78213</xdr:rowOff>
    </xdr:from>
    <xdr:ext cx="469744" cy="259045"/>
    <xdr:sp macro="" textlink="">
      <xdr:nvSpPr>
        <xdr:cNvPr id="351" name="【福祉施設】&#10;一人当たり面積平均値テキスト">
          <a:extLst>
            <a:ext uri="{FF2B5EF4-FFF2-40B4-BE49-F238E27FC236}">
              <a16:creationId xmlns:a16="http://schemas.microsoft.com/office/drawing/2014/main" id="{00000000-0008-0000-0F00-00005F010000}"/>
            </a:ext>
          </a:extLst>
        </xdr:cNvPr>
        <xdr:cNvSpPr txBox="1"/>
      </xdr:nvSpPr>
      <xdr:spPr>
        <a:xfrm>
          <a:off x="10515600" y="141371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55336</xdr:rowOff>
    </xdr:from>
    <xdr:to>
      <xdr:col>55</xdr:col>
      <xdr:colOff>50800</xdr:colOff>
      <xdr:row>83</xdr:row>
      <xdr:rowOff>156936</xdr:rowOff>
    </xdr:to>
    <xdr:sp macro="" textlink="">
      <xdr:nvSpPr>
        <xdr:cNvPr id="352" name="フローチャート: 判断 351">
          <a:extLst>
            <a:ext uri="{FF2B5EF4-FFF2-40B4-BE49-F238E27FC236}">
              <a16:creationId xmlns:a16="http://schemas.microsoft.com/office/drawing/2014/main" id="{00000000-0008-0000-0F00-000060010000}"/>
            </a:ext>
          </a:extLst>
        </xdr:cNvPr>
        <xdr:cNvSpPr/>
      </xdr:nvSpPr>
      <xdr:spPr>
        <a:xfrm>
          <a:off x="104267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9588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77107</xdr:rowOff>
    </xdr:from>
    <xdr:to>
      <xdr:col>46</xdr:col>
      <xdr:colOff>38100</xdr:colOff>
      <xdr:row>84</xdr:row>
      <xdr:rowOff>7257</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8699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77107</xdr:rowOff>
    </xdr:from>
    <xdr:to>
      <xdr:col>41</xdr:col>
      <xdr:colOff>101600</xdr:colOff>
      <xdr:row>84</xdr:row>
      <xdr:rowOff>7257</xdr:rowOff>
    </xdr:to>
    <xdr:sp macro="" textlink="">
      <xdr:nvSpPr>
        <xdr:cNvPr id="355" name="フローチャート: 判断 354">
          <a:extLst>
            <a:ext uri="{FF2B5EF4-FFF2-40B4-BE49-F238E27FC236}">
              <a16:creationId xmlns:a16="http://schemas.microsoft.com/office/drawing/2014/main" id="{00000000-0008-0000-0F00-000063010000}"/>
            </a:ext>
          </a:extLst>
        </xdr:cNvPr>
        <xdr:cNvSpPr/>
      </xdr:nvSpPr>
      <xdr:spPr>
        <a:xfrm>
          <a:off x="7810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87993</xdr:rowOff>
    </xdr:from>
    <xdr:to>
      <xdr:col>36</xdr:col>
      <xdr:colOff>165100</xdr:colOff>
      <xdr:row>84</xdr:row>
      <xdr:rowOff>18143</xdr:rowOff>
    </xdr:to>
    <xdr:sp macro="" textlink="">
      <xdr:nvSpPr>
        <xdr:cNvPr id="356" name="フローチャート: 判断 355">
          <a:extLst>
            <a:ext uri="{FF2B5EF4-FFF2-40B4-BE49-F238E27FC236}">
              <a16:creationId xmlns:a16="http://schemas.microsoft.com/office/drawing/2014/main" id="{00000000-0008-0000-0F00-000064010000}"/>
            </a:ext>
          </a:extLst>
        </xdr:cNvPr>
        <xdr:cNvSpPr/>
      </xdr:nvSpPr>
      <xdr:spPr>
        <a:xfrm>
          <a:off x="6921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F00-000068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F00-000069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19957</xdr:rowOff>
    </xdr:from>
    <xdr:to>
      <xdr:col>55</xdr:col>
      <xdr:colOff>50800</xdr:colOff>
      <xdr:row>86</xdr:row>
      <xdr:rowOff>121557</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104267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106334</xdr:rowOff>
    </xdr:from>
    <xdr:ext cx="469744" cy="259045"/>
    <xdr:sp macro="" textlink="">
      <xdr:nvSpPr>
        <xdr:cNvPr id="363" name="【福祉施設】&#10;一人当たり面積該当値テキスト">
          <a:extLst>
            <a:ext uri="{FF2B5EF4-FFF2-40B4-BE49-F238E27FC236}">
              <a16:creationId xmlns:a16="http://schemas.microsoft.com/office/drawing/2014/main" id="{00000000-0008-0000-0F00-00006B010000}"/>
            </a:ext>
          </a:extLst>
        </xdr:cNvPr>
        <xdr:cNvSpPr txBox="1"/>
      </xdr:nvSpPr>
      <xdr:spPr>
        <a:xfrm>
          <a:off x="10515600" y="14679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19957</xdr:rowOff>
    </xdr:from>
    <xdr:to>
      <xdr:col>50</xdr:col>
      <xdr:colOff>165100</xdr:colOff>
      <xdr:row>86</xdr:row>
      <xdr:rowOff>121557</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9588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70757</xdr:rowOff>
    </xdr:from>
    <xdr:to>
      <xdr:col>55</xdr:col>
      <xdr:colOff>0</xdr:colOff>
      <xdr:row>86</xdr:row>
      <xdr:rowOff>70757</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9639300" y="148154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19957</xdr:rowOff>
    </xdr:from>
    <xdr:to>
      <xdr:col>46</xdr:col>
      <xdr:colOff>38100</xdr:colOff>
      <xdr:row>86</xdr:row>
      <xdr:rowOff>121557</xdr:rowOff>
    </xdr:to>
    <xdr:sp macro="" textlink="">
      <xdr:nvSpPr>
        <xdr:cNvPr id="366" name="楕円 365">
          <a:extLst>
            <a:ext uri="{FF2B5EF4-FFF2-40B4-BE49-F238E27FC236}">
              <a16:creationId xmlns:a16="http://schemas.microsoft.com/office/drawing/2014/main" id="{00000000-0008-0000-0F00-00006E010000}"/>
            </a:ext>
          </a:extLst>
        </xdr:cNvPr>
        <xdr:cNvSpPr/>
      </xdr:nvSpPr>
      <xdr:spPr>
        <a:xfrm>
          <a:off x="8699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70757</xdr:rowOff>
    </xdr:from>
    <xdr:to>
      <xdr:col>50</xdr:col>
      <xdr:colOff>114300</xdr:colOff>
      <xdr:row>86</xdr:row>
      <xdr:rowOff>70757</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a:off x="8750300" y="1481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19957</xdr:rowOff>
    </xdr:from>
    <xdr:to>
      <xdr:col>41</xdr:col>
      <xdr:colOff>101600</xdr:colOff>
      <xdr:row>86</xdr:row>
      <xdr:rowOff>121557</xdr:rowOff>
    </xdr:to>
    <xdr:sp macro="" textlink="">
      <xdr:nvSpPr>
        <xdr:cNvPr id="368" name="楕円 367">
          <a:extLst>
            <a:ext uri="{FF2B5EF4-FFF2-40B4-BE49-F238E27FC236}">
              <a16:creationId xmlns:a16="http://schemas.microsoft.com/office/drawing/2014/main" id="{00000000-0008-0000-0F00-000070010000}"/>
            </a:ext>
          </a:extLst>
        </xdr:cNvPr>
        <xdr:cNvSpPr/>
      </xdr:nvSpPr>
      <xdr:spPr>
        <a:xfrm>
          <a:off x="7810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70757</xdr:rowOff>
    </xdr:from>
    <xdr:to>
      <xdr:col>45</xdr:col>
      <xdr:colOff>177800</xdr:colOff>
      <xdr:row>86</xdr:row>
      <xdr:rowOff>70757</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a:off x="7861300" y="1481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19957</xdr:rowOff>
    </xdr:from>
    <xdr:to>
      <xdr:col>36</xdr:col>
      <xdr:colOff>165100</xdr:colOff>
      <xdr:row>86</xdr:row>
      <xdr:rowOff>121557</xdr:rowOff>
    </xdr:to>
    <xdr:sp macro="" textlink="">
      <xdr:nvSpPr>
        <xdr:cNvPr id="370" name="楕円 369">
          <a:extLst>
            <a:ext uri="{FF2B5EF4-FFF2-40B4-BE49-F238E27FC236}">
              <a16:creationId xmlns:a16="http://schemas.microsoft.com/office/drawing/2014/main" id="{00000000-0008-0000-0F00-000072010000}"/>
            </a:ext>
          </a:extLst>
        </xdr:cNvPr>
        <xdr:cNvSpPr/>
      </xdr:nvSpPr>
      <xdr:spPr>
        <a:xfrm>
          <a:off x="6921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70757</xdr:rowOff>
    </xdr:from>
    <xdr:to>
      <xdr:col>41</xdr:col>
      <xdr:colOff>50800</xdr:colOff>
      <xdr:row>86</xdr:row>
      <xdr:rowOff>70757</xdr:rowOff>
    </xdr:to>
    <xdr:cxnSp macro="">
      <xdr:nvCxnSpPr>
        <xdr:cNvPr id="371" name="直線コネクタ 370">
          <a:extLst>
            <a:ext uri="{FF2B5EF4-FFF2-40B4-BE49-F238E27FC236}">
              <a16:creationId xmlns:a16="http://schemas.microsoft.com/office/drawing/2014/main" id="{00000000-0008-0000-0F00-000073010000}"/>
            </a:ext>
          </a:extLst>
        </xdr:cNvPr>
        <xdr:cNvCxnSpPr/>
      </xdr:nvCxnSpPr>
      <xdr:spPr>
        <a:xfrm>
          <a:off x="6972300" y="1481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12898</xdr:rowOff>
    </xdr:from>
    <xdr:ext cx="469744" cy="259045"/>
    <xdr:sp macro="" textlink="">
      <xdr:nvSpPr>
        <xdr:cNvPr id="372" name="n_1aveValue【福祉施設】&#10;一人当たり面積">
          <a:extLst>
            <a:ext uri="{FF2B5EF4-FFF2-40B4-BE49-F238E27FC236}">
              <a16:creationId xmlns:a16="http://schemas.microsoft.com/office/drawing/2014/main" id="{00000000-0008-0000-0F00-000074010000}"/>
            </a:ext>
          </a:extLst>
        </xdr:cNvPr>
        <xdr:cNvSpPr txBox="1"/>
      </xdr:nvSpPr>
      <xdr:spPr>
        <a:xfrm>
          <a:off x="9391727" y="14071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23784</xdr:rowOff>
    </xdr:from>
    <xdr:ext cx="469744" cy="259045"/>
    <xdr:sp macro="" textlink="">
      <xdr:nvSpPr>
        <xdr:cNvPr id="373" name="n_2aveValue【福祉施設】&#10;一人当たり面積">
          <a:extLst>
            <a:ext uri="{FF2B5EF4-FFF2-40B4-BE49-F238E27FC236}">
              <a16:creationId xmlns:a16="http://schemas.microsoft.com/office/drawing/2014/main" id="{00000000-0008-0000-0F00-000075010000}"/>
            </a:ext>
          </a:extLst>
        </xdr:cNvPr>
        <xdr:cNvSpPr txBox="1"/>
      </xdr:nvSpPr>
      <xdr:spPr>
        <a:xfrm>
          <a:off x="8515427" y="1408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23784</xdr:rowOff>
    </xdr:from>
    <xdr:ext cx="469744" cy="259045"/>
    <xdr:sp macro="" textlink="">
      <xdr:nvSpPr>
        <xdr:cNvPr id="374" name="n_3aveValue【福祉施設】&#10;一人当たり面積">
          <a:extLst>
            <a:ext uri="{FF2B5EF4-FFF2-40B4-BE49-F238E27FC236}">
              <a16:creationId xmlns:a16="http://schemas.microsoft.com/office/drawing/2014/main" id="{00000000-0008-0000-0F00-000076010000}"/>
            </a:ext>
          </a:extLst>
        </xdr:cNvPr>
        <xdr:cNvSpPr txBox="1"/>
      </xdr:nvSpPr>
      <xdr:spPr>
        <a:xfrm>
          <a:off x="7626427" y="1408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34670</xdr:rowOff>
    </xdr:from>
    <xdr:ext cx="469744" cy="259045"/>
    <xdr:sp macro="" textlink="">
      <xdr:nvSpPr>
        <xdr:cNvPr id="375" name="n_4aveValue【福祉施設】&#10;一人当たり面積">
          <a:extLst>
            <a:ext uri="{FF2B5EF4-FFF2-40B4-BE49-F238E27FC236}">
              <a16:creationId xmlns:a16="http://schemas.microsoft.com/office/drawing/2014/main" id="{00000000-0008-0000-0F00-000077010000}"/>
            </a:ext>
          </a:extLst>
        </xdr:cNvPr>
        <xdr:cNvSpPr txBox="1"/>
      </xdr:nvSpPr>
      <xdr:spPr>
        <a:xfrm>
          <a:off x="6737427"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112684</xdr:rowOff>
    </xdr:from>
    <xdr:ext cx="469744" cy="259045"/>
    <xdr:sp macro="" textlink="">
      <xdr:nvSpPr>
        <xdr:cNvPr id="376" name="n_1mainValue【福祉施設】&#10;一人当たり面積">
          <a:extLst>
            <a:ext uri="{FF2B5EF4-FFF2-40B4-BE49-F238E27FC236}">
              <a16:creationId xmlns:a16="http://schemas.microsoft.com/office/drawing/2014/main" id="{00000000-0008-0000-0F00-000078010000}"/>
            </a:ext>
          </a:extLst>
        </xdr:cNvPr>
        <xdr:cNvSpPr txBox="1"/>
      </xdr:nvSpPr>
      <xdr:spPr>
        <a:xfrm>
          <a:off x="93917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112684</xdr:rowOff>
    </xdr:from>
    <xdr:ext cx="469744" cy="259045"/>
    <xdr:sp macro="" textlink="">
      <xdr:nvSpPr>
        <xdr:cNvPr id="377" name="n_2mainValue【福祉施設】&#10;一人当たり面積">
          <a:extLst>
            <a:ext uri="{FF2B5EF4-FFF2-40B4-BE49-F238E27FC236}">
              <a16:creationId xmlns:a16="http://schemas.microsoft.com/office/drawing/2014/main" id="{00000000-0008-0000-0F00-000079010000}"/>
            </a:ext>
          </a:extLst>
        </xdr:cNvPr>
        <xdr:cNvSpPr txBox="1"/>
      </xdr:nvSpPr>
      <xdr:spPr>
        <a:xfrm>
          <a:off x="8515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112684</xdr:rowOff>
    </xdr:from>
    <xdr:ext cx="469744" cy="259045"/>
    <xdr:sp macro="" textlink="">
      <xdr:nvSpPr>
        <xdr:cNvPr id="378" name="n_3mainValue【福祉施設】&#10;一人当たり面積">
          <a:extLst>
            <a:ext uri="{FF2B5EF4-FFF2-40B4-BE49-F238E27FC236}">
              <a16:creationId xmlns:a16="http://schemas.microsoft.com/office/drawing/2014/main" id="{00000000-0008-0000-0F00-00007A010000}"/>
            </a:ext>
          </a:extLst>
        </xdr:cNvPr>
        <xdr:cNvSpPr txBox="1"/>
      </xdr:nvSpPr>
      <xdr:spPr>
        <a:xfrm>
          <a:off x="7626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112684</xdr:rowOff>
    </xdr:from>
    <xdr:ext cx="469744" cy="259045"/>
    <xdr:sp macro="" textlink="">
      <xdr:nvSpPr>
        <xdr:cNvPr id="379" name="n_4mainValue【福祉施設】&#10;一人当たり面積">
          <a:extLst>
            <a:ext uri="{FF2B5EF4-FFF2-40B4-BE49-F238E27FC236}">
              <a16:creationId xmlns:a16="http://schemas.microsoft.com/office/drawing/2014/main" id="{00000000-0008-0000-0F00-00007B010000}"/>
            </a:ext>
          </a:extLst>
        </xdr:cNvPr>
        <xdr:cNvSpPr txBox="1"/>
      </xdr:nvSpPr>
      <xdr:spPr>
        <a:xfrm>
          <a:off x="6737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00000000-0008-0000-0F00-000082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00000000-0008-0000-0F00-000083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8" name="テキスト ボックス 397">
          <a:extLst>
            <a:ext uri="{FF2B5EF4-FFF2-40B4-BE49-F238E27FC236}">
              <a16:creationId xmlns:a16="http://schemas.microsoft.com/office/drawing/2014/main" id="{00000000-0008-0000-0F00-00008E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0" name="テキスト ボックス 399">
          <a:extLst>
            <a:ext uri="{FF2B5EF4-FFF2-40B4-BE49-F238E27FC236}">
              <a16:creationId xmlns:a16="http://schemas.microsoft.com/office/drawing/2014/main" id="{00000000-0008-0000-0F00-000090010000}"/>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2" name="テキスト ボックス 401">
          <a:extLst>
            <a:ext uri="{FF2B5EF4-FFF2-40B4-BE49-F238E27FC236}">
              <a16:creationId xmlns:a16="http://schemas.microsoft.com/office/drawing/2014/main" id="{00000000-0008-0000-0F00-000092010000}"/>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00000000-0008-0000-0F00-000093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152400</xdr:rowOff>
    </xdr:to>
    <xdr:cxnSp macro="">
      <xdr:nvCxnSpPr>
        <xdr:cNvPr id="404" name="直線コネクタ 403">
          <a:extLst>
            <a:ext uri="{FF2B5EF4-FFF2-40B4-BE49-F238E27FC236}">
              <a16:creationId xmlns:a16="http://schemas.microsoft.com/office/drawing/2014/main" id="{00000000-0008-0000-0F00-000094010000}"/>
            </a:ext>
          </a:extLst>
        </xdr:cNvPr>
        <xdr:cNvCxnSpPr/>
      </xdr:nvCxnSpPr>
      <xdr:spPr>
        <a:xfrm flipV="1">
          <a:off x="4634865" y="171450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5" name="【市民会館】&#10;有形固定資産減価償却率最小値テキスト">
          <a:extLst>
            <a:ext uri="{FF2B5EF4-FFF2-40B4-BE49-F238E27FC236}">
              <a16:creationId xmlns:a16="http://schemas.microsoft.com/office/drawing/2014/main" id="{00000000-0008-0000-0F00-000095010000}"/>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6" name="直線コネクタ 405">
          <a:extLst>
            <a:ext uri="{FF2B5EF4-FFF2-40B4-BE49-F238E27FC236}">
              <a16:creationId xmlns:a16="http://schemas.microsoft.com/office/drawing/2014/main" id="{00000000-0008-0000-0F00-000096010000}"/>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05111" cy="259045"/>
    <xdr:sp macro="" textlink="">
      <xdr:nvSpPr>
        <xdr:cNvPr id="407" name="【市民会館】&#10;有形固定資産減価償却率最大値テキスト">
          <a:extLst>
            <a:ext uri="{FF2B5EF4-FFF2-40B4-BE49-F238E27FC236}">
              <a16:creationId xmlns:a16="http://schemas.microsoft.com/office/drawing/2014/main" id="{00000000-0008-0000-0F00-000097010000}"/>
            </a:ext>
          </a:extLst>
        </xdr:cNvPr>
        <xdr:cNvSpPr txBox="1"/>
      </xdr:nvSpPr>
      <xdr:spPr>
        <a:xfrm>
          <a:off x="4673600" y="1692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8" name="直線コネクタ 407">
          <a:extLst>
            <a:ext uri="{FF2B5EF4-FFF2-40B4-BE49-F238E27FC236}">
              <a16:creationId xmlns:a16="http://schemas.microsoft.com/office/drawing/2014/main" id="{00000000-0008-0000-0F00-000098010000}"/>
            </a:ext>
          </a:extLst>
        </xdr:cNvPr>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163847</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00000000-0008-0000-0F00-000099010000}"/>
            </a:ext>
          </a:extLst>
        </xdr:cNvPr>
        <xdr:cNvSpPr txBox="1"/>
      </xdr:nvSpPr>
      <xdr:spPr>
        <a:xfrm>
          <a:off x="4673600" y="17651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13970</xdr:rowOff>
    </xdr:from>
    <xdr:to>
      <xdr:col>24</xdr:col>
      <xdr:colOff>114300</xdr:colOff>
      <xdr:row>103</xdr:row>
      <xdr:rowOff>115570</xdr:rowOff>
    </xdr:to>
    <xdr:sp macro="" textlink="">
      <xdr:nvSpPr>
        <xdr:cNvPr id="410" name="フローチャート: 判断 409">
          <a:extLst>
            <a:ext uri="{FF2B5EF4-FFF2-40B4-BE49-F238E27FC236}">
              <a16:creationId xmlns:a16="http://schemas.microsoft.com/office/drawing/2014/main" id="{00000000-0008-0000-0F00-00009A010000}"/>
            </a:ext>
          </a:extLst>
        </xdr:cNvPr>
        <xdr:cNvSpPr/>
      </xdr:nvSpPr>
      <xdr:spPr>
        <a:xfrm>
          <a:off x="4584700" y="1767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25400</xdr:rowOff>
    </xdr:from>
    <xdr:to>
      <xdr:col>20</xdr:col>
      <xdr:colOff>38100</xdr:colOff>
      <xdr:row>103</xdr:row>
      <xdr:rowOff>127000</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3746500" y="1768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23495</xdr:rowOff>
    </xdr:from>
    <xdr:to>
      <xdr:col>15</xdr:col>
      <xdr:colOff>101600</xdr:colOff>
      <xdr:row>103</xdr:row>
      <xdr:rowOff>125095</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2857500" y="1768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102</xdr:row>
      <xdr:rowOff>170180</xdr:rowOff>
    </xdr:from>
    <xdr:to>
      <xdr:col>10</xdr:col>
      <xdr:colOff>165100</xdr:colOff>
      <xdr:row>103</xdr:row>
      <xdr:rowOff>100330</xdr:rowOff>
    </xdr:to>
    <xdr:sp macro="" textlink="">
      <xdr:nvSpPr>
        <xdr:cNvPr id="413" name="フローチャート: 判断 412">
          <a:extLst>
            <a:ext uri="{FF2B5EF4-FFF2-40B4-BE49-F238E27FC236}">
              <a16:creationId xmlns:a16="http://schemas.microsoft.com/office/drawing/2014/main" id="{00000000-0008-0000-0F00-00009D010000}"/>
            </a:ext>
          </a:extLst>
        </xdr:cNvPr>
        <xdr:cNvSpPr/>
      </xdr:nvSpPr>
      <xdr:spPr>
        <a:xfrm>
          <a:off x="1968500" y="1765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52070</xdr:rowOff>
    </xdr:from>
    <xdr:to>
      <xdr:col>6</xdr:col>
      <xdr:colOff>38100</xdr:colOff>
      <xdr:row>103</xdr:row>
      <xdr:rowOff>153670</xdr:rowOff>
    </xdr:to>
    <xdr:sp macro="" textlink="">
      <xdr:nvSpPr>
        <xdr:cNvPr id="414" name="フローチャート: 判断 413">
          <a:extLst>
            <a:ext uri="{FF2B5EF4-FFF2-40B4-BE49-F238E27FC236}">
              <a16:creationId xmlns:a16="http://schemas.microsoft.com/office/drawing/2014/main" id="{00000000-0008-0000-0F00-00009E010000}"/>
            </a:ext>
          </a:extLst>
        </xdr:cNvPr>
        <xdr:cNvSpPr/>
      </xdr:nvSpPr>
      <xdr:spPr>
        <a:xfrm>
          <a:off x="1079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F00-0000A2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F00-0000A3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42545</xdr:rowOff>
    </xdr:from>
    <xdr:to>
      <xdr:col>24</xdr:col>
      <xdr:colOff>114300</xdr:colOff>
      <xdr:row>102</xdr:row>
      <xdr:rowOff>144145</xdr:rowOff>
    </xdr:to>
    <xdr:sp macro="" textlink="">
      <xdr:nvSpPr>
        <xdr:cNvPr id="420" name="楕円 419">
          <a:extLst>
            <a:ext uri="{FF2B5EF4-FFF2-40B4-BE49-F238E27FC236}">
              <a16:creationId xmlns:a16="http://schemas.microsoft.com/office/drawing/2014/main" id="{00000000-0008-0000-0F00-0000A4010000}"/>
            </a:ext>
          </a:extLst>
        </xdr:cNvPr>
        <xdr:cNvSpPr/>
      </xdr:nvSpPr>
      <xdr:spPr>
        <a:xfrm>
          <a:off x="4584700" y="1753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65422</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00000000-0008-0000-0F00-0000A5010000}"/>
            </a:ext>
          </a:extLst>
        </xdr:cNvPr>
        <xdr:cNvSpPr txBox="1"/>
      </xdr:nvSpPr>
      <xdr:spPr>
        <a:xfrm>
          <a:off x="4673600" y="1738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2539</xdr:rowOff>
    </xdr:from>
    <xdr:to>
      <xdr:col>20</xdr:col>
      <xdr:colOff>38100</xdr:colOff>
      <xdr:row>102</xdr:row>
      <xdr:rowOff>104139</xdr:rowOff>
    </xdr:to>
    <xdr:sp macro="" textlink="">
      <xdr:nvSpPr>
        <xdr:cNvPr id="422" name="楕円 421">
          <a:extLst>
            <a:ext uri="{FF2B5EF4-FFF2-40B4-BE49-F238E27FC236}">
              <a16:creationId xmlns:a16="http://schemas.microsoft.com/office/drawing/2014/main" id="{00000000-0008-0000-0F00-0000A6010000}"/>
            </a:ext>
          </a:extLst>
        </xdr:cNvPr>
        <xdr:cNvSpPr/>
      </xdr:nvSpPr>
      <xdr:spPr>
        <a:xfrm>
          <a:off x="3746500" y="1749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53339</xdr:rowOff>
    </xdr:from>
    <xdr:to>
      <xdr:col>24</xdr:col>
      <xdr:colOff>63500</xdr:colOff>
      <xdr:row>102</xdr:row>
      <xdr:rowOff>93345</xdr:rowOff>
    </xdr:to>
    <xdr:cxnSp macro="">
      <xdr:nvCxnSpPr>
        <xdr:cNvPr id="423" name="直線コネクタ 422">
          <a:extLst>
            <a:ext uri="{FF2B5EF4-FFF2-40B4-BE49-F238E27FC236}">
              <a16:creationId xmlns:a16="http://schemas.microsoft.com/office/drawing/2014/main" id="{00000000-0008-0000-0F00-0000A7010000}"/>
            </a:ext>
          </a:extLst>
        </xdr:cNvPr>
        <xdr:cNvCxnSpPr/>
      </xdr:nvCxnSpPr>
      <xdr:spPr>
        <a:xfrm>
          <a:off x="3797300" y="17541239"/>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135889</xdr:rowOff>
    </xdr:from>
    <xdr:to>
      <xdr:col>15</xdr:col>
      <xdr:colOff>101600</xdr:colOff>
      <xdr:row>102</xdr:row>
      <xdr:rowOff>66039</xdr:rowOff>
    </xdr:to>
    <xdr:sp macro="" textlink="">
      <xdr:nvSpPr>
        <xdr:cNvPr id="424" name="楕円 423">
          <a:extLst>
            <a:ext uri="{FF2B5EF4-FFF2-40B4-BE49-F238E27FC236}">
              <a16:creationId xmlns:a16="http://schemas.microsoft.com/office/drawing/2014/main" id="{00000000-0008-0000-0F00-0000A8010000}"/>
            </a:ext>
          </a:extLst>
        </xdr:cNvPr>
        <xdr:cNvSpPr/>
      </xdr:nvSpPr>
      <xdr:spPr>
        <a:xfrm>
          <a:off x="2857500" y="1745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15239</xdr:rowOff>
    </xdr:from>
    <xdr:to>
      <xdr:col>19</xdr:col>
      <xdr:colOff>177800</xdr:colOff>
      <xdr:row>102</xdr:row>
      <xdr:rowOff>53339</xdr:rowOff>
    </xdr:to>
    <xdr:cxnSp macro="">
      <xdr:nvCxnSpPr>
        <xdr:cNvPr id="425" name="直線コネクタ 424">
          <a:extLst>
            <a:ext uri="{FF2B5EF4-FFF2-40B4-BE49-F238E27FC236}">
              <a16:creationId xmlns:a16="http://schemas.microsoft.com/office/drawing/2014/main" id="{00000000-0008-0000-0F00-0000A9010000}"/>
            </a:ext>
          </a:extLst>
        </xdr:cNvPr>
        <xdr:cNvCxnSpPr/>
      </xdr:nvCxnSpPr>
      <xdr:spPr>
        <a:xfrm>
          <a:off x="2908300" y="175031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99695</xdr:rowOff>
    </xdr:from>
    <xdr:to>
      <xdr:col>10</xdr:col>
      <xdr:colOff>165100</xdr:colOff>
      <xdr:row>102</xdr:row>
      <xdr:rowOff>29845</xdr:rowOff>
    </xdr:to>
    <xdr:sp macro="" textlink="">
      <xdr:nvSpPr>
        <xdr:cNvPr id="426" name="楕円 425">
          <a:extLst>
            <a:ext uri="{FF2B5EF4-FFF2-40B4-BE49-F238E27FC236}">
              <a16:creationId xmlns:a16="http://schemas.microsoft.com/office/drawing/2014/main" id="{00000000-0008-0000-0F00-0000AA010000}"/>
            </a:ext>
          </a:extLst>
        </xdr:cNvPr>
        <xdr:cNvSpPr/>
      </xdr:nvSpPr>
      <xdr:spPr>
        <a:xfrm>
          <a:off x="1968500" y="1741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150495</xdr:rowOff>
    </xdr:from>
    <xdr:to>
      <xdr:col>15</xdr:col>
      <xdr:colOff>50800</xdr:colOff>
      <xdr:row>102</xdr:row>
      <xdr:rowOff>15239</xdr:rowOff>
    </xdr:to>
    <xdr:cxnSp macro="">
      <xdr:nvCxnSpPr>
        <xdr:cNvPr id="427" name="直線コネクタ 426">
          <a:extLst>
            <a:ext uri="{FF2B5EF4-FFF2-40B4-BE49-F238E27FC236}">
              <a16:creationId xmlns:a16="http://schemas.microsoft.com/office/drawing/2014/main" id="{00000000-0008-0000-0F00-0000AB010000}"/>
            </a:ext>
          </a:extLst>
        </xdr:cNvPr>
        <xdr:cNvCxnSpPr/>
      </xdr:nvCxnSpPr>
      <xdr:spPr>
        <a:xfrm>
          <a:off x="2019300" y="17466945"/>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61595</xdr:rowOff>
    </xdr:from>
    <xdr:to>
      <xdr:col>6</xdr:col>
      <xdr:colOff>38100</xdr:colOff>
      <xdr:row>101</xdr:row>
      <xdr:rowOff>163195</xdr:rowOff>
    </xdr:to>
    <xdr:sp macro="" textlink="">
      <xdr:nvSpPr>
        <xdr:cNvPr id="428" name="楕円 427">
          <a:extLst>
            <a:ext uri="{FF2B5EF4-FFF2-40B4-BE49-F238E27FC236}">
              <a16:creationId xmlns:a16="http://schemas.microsoft.com/office/drawing/2014/main" id="{00000000-0008-0000-0F00-0000AC010000}"/>
            </a:ext>
          </a:extLst>
        </xdr:cNvPr>
        <xdr:cNvSpPr/>
      </xdr:nvSpPr>
      <xdr:spPr>
        <a:xfrm>
          <a:off x="1079500" y="1737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112395</xdr:rowOff>
    </xdr:from>
    <xdr:to>
      <xdr:col>10</xdr:col>
      <xdr:colOff>114300</xdr:colOff>
      <xdr:row>101</xdr:row>
      <xdr:rowOff>150495</xdr:rowOff>
    </xdr:to>
    <xdr:cxnSp macro="">
      <xdr:nvCxnSpPr>
        <xdr:cNvPr id="429" name="直線コネクタ 428">
          <a:extLst>
            <a:ext uri="{FF2B5EF4-FFF2-40B4-BE49-F238E27FC236}">
              <a16:creationId xmlns:a16="http://schemas.microsoft.com/office/drawing/2014/main" id="{00000000-0008-0000-0F00-0000AD010000}"/>
            </a:ext>
          </a:extLst>
        </xdr:cNvPr>
        <xdr:cNvCxnSpPr/>
      </xdr:nvCxnSpPr>
      <xdr:spPr>
        <a:xfrm>
          <a:off x="1130300" y="174288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118127</xdr:rowOff>
    </xdr:from>
    <xdr:ext cx="405111" cy="259045"/>
    <xdr:sp macro="" textlink="">
      <xdr:nvSpPr>
        <xdr:cNvPr id="430" name="n_1aveValue【市民会館】&#10;有形固定資産減価償却率">
          <a:extLst>
            <a:ext uri="{FF2B5EF4-FFF2-40B4-BE49-F238E27FC236}">
              <a16:creationId xmlns:a16="http://schemas.microsoft.com/office/drawing/2014/main" id="{00000000-0008-0000-0F00-0000AE010000}"/>
            </a:ext>
          </a:extLst>
        </xdr:cNvPr>
        <xdr:cNvSpPr txBox="1"/>
      </xdr:nvSpPr>
      <xdr:spPr>
        <a:xfrm>
          <a:off x="3582044" y="1777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116222</xdr:rowOff>
    </xdr:from>
    <xdr:ext cx="405111" cy="259045"/>
    <xdr:sp macro="" textlink="">
      <xdr:nvSpPr>
        <xdr:cNvPr id="431" name="n_2aveValue【市民会館】&#10;有形固定資産減価償却率">
          <a:extLst>
            <a:ext uri="{FF2B5EF4-FFF2-40B4-BE49-F238E27FC236}">
              <a16:creationId xmlns:a16="http://schemas.microsoft.com/office/drawing/2014/main" id="{00000000-0008-0000-0F00-0000AF010000}"/>
            </a:ext>
          </a:extLst>
        </xdr:cNvPr>
        <xdr:cNvSpPr txBox="1"/>
      </xdr:nvSpPr>
      <xdr:spPr>
        <a:xfrm>
          <a:off x="2705744" y="1777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91457</xdr:rowOff>
    </xdr:from>
    <xdr:ext cx="405111" cy="259045"/>
    <xdr:sp macro="" textlink="">
      <xdr:nvSpPr>
        <xdr:cNvPr id="432" name="n_3aveValue【市民会館】&#10;有形固定資産減価償却率">
          <a:extLst>
            <a:ext uri="{FF2B5EF4-FFF2-40B4-BE49-F238E27FC236}">
              <a16:creationId xmlns:a16="http://schemas.microsoft.com/office/drawing/2014/main" id="{00000000-0008-0000-0F00-0000B0010000}"/>
            </a:ext>
          </a:extLst>
        </xdr:cNvPr>
        <xdr:cNvSpPr txBox="1"/>
      </xdr:nvSpPr>
      <xdr:spPr>
        <a:xfrm>
          <a:off x="1816744" y="1775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144797</xdr:rowOff>
    </xdr:from>
    <xdr:ext cx="405111" cy="259045"/>
    <xdr:sp macro="" textlink="">
      <xdr:nvSpPr>
        <xdr:cNvPr id="433" name="n_4aveValue【市民会館】&#10;有形固定資産減価償却率">
          <a:extLst>
            <a:ext uri="{FF2B5EF4-FFF2-40B4-BE49-F238E27FC236}">
              <a16:creationId xmlns:a16="http://schemas.microsoft.com/office/drawing/2014/main" id="{00000000-0008-0000-0F00-0000B1010000}"/>
            </a:ext>
          </a:extLst>
        </xdr:cNvPr>
        <xdr:cNvSpPr txBox="1"/>
      </xdr:nvSpPr>
      <xdr:spPr>
        <a:xfrm>
          <a:off x="927744" y="1780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120666</xdr:rowOff>
    </xdr:from>
    <xdr:ext cx="405111" cy="259045"/>
    <xdr:sp macro="" textlink="">
      <xdr:nvSpPr>
        <xdr:cNvPr id="434" name="n_1mainValue【市民会館】&#10;有形固定資産減価償却率">
          <a:extLst>
            <a:ext uri="{FF2B5EF4-FFF2-40B4-BE49-F238E27FC236}">
              <a16:creationId xmlns:a16="http://schemas.microsoft.com/office/drawing/2014/main" id="{00000000-0008-0000-0F00-0000B2010000}"/>
            </a:ext>
          </a:extLst>
        </xdr:cNvPr>
        <xdr:cNvSpPr txBox="1"/>
      </xdr:nvSpPr>
      <xdr:spPr>
        <a:xfrm>
          <a:off x="3582044" y="1726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82566</xdr:rowOff>
    </xdr:from>
    <xdr:ext cx="405111" cy="259045"/>
    <xdr:sp macro="" textlink="">
      <xdr:nvSpPr>
        <xdr:cNvPr id="435" name="n_2mainValue【市民会館】&#10;有形固定資産減価償却率">
          <a:extLst>
            <a:ext uri="{FF2B5EF4-FFF2-40B4-BE49-F238E27FC236}">
              <a16:creationId xmlns:a16="http://schemas.microsoft.com/office/drawing/2014/main" id="{00000000-0008-0000-0F00-0000B3010000}"/>
            </a:ext>
          </a:extLst>
        </xdr:cNvPr>
        <xdr:cNvSpPr txBox="1"/>
      </xdr:nvSpPr>
      <xdr:spPr>
        <a:xfrm>
          <a:off x="2705744" y="1722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46372</xdr:rowOff>
    </xdr:from>
    <xdr:ext cx="405111" cy="259045"/>
    <xdr:sp macro="" textlink="">
      <xdr:nvSpPr>
        <xdr:cNvPr id="436" name="n_3mainValue【市民会館】&#10;有形固定資産減価償却率">
          <a:extLst>
            <a:ext uri="{FF2B5EF4-FFF2-40B4-BE49-F238E27FC236}">
              <a16:creationId xmlns:a16="http://schemas.microsoft.com/office/drawing/2014/main" id="{00000000-0008-0000-0F00-0000B4010000}"/>
            </a:ext>
          </a:extLst>
        </xdr:cNvPr>
        <xdr:cNvSpPr txBox="1"/>
      </xdr:nvSpPr>
      <xdr:spPr>
        <a:xfrm>
          <a:off x="1816744" y="1719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8272</xdr:rowOff>
    </xdr:from>
    <xdr:ext cx="405111" cy="259045"/>
    <xdr:sp macro="" textlink="">
      <xdr:nvSpPr>
        <xdr:cNvPr id="437" name="n_4mainValue【市民会館】&#10;有形固定資産減価償却率">
          <a:extLst>
            <a:ext uri="{FF2B5EF4-FFF2-40B4-BE49-F238E27FC236}">
              <a16:creationId xmlns:a16="http://schemas.microsoft.com/office/drawing/2014/main" id="{00000000-0008-0000-0F00-0000B5010000}"/>
            </a:ext>
          </a:extLst>
        </xdr:cNvPr>
        <xdr:cNvSpPr txBox="1"/>
      </xdr:nvSpPr>
      <xdr:spPr>
        <a:xfrm>
          <a:off x="927744" y="1715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00000000-0008-0000-0F00-0000BD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8" name="直線コネクタ 447">
          <a:extLst>
            <a:ext uri="{FF2B5EF4-FFF2-40B4-BE49-F238E27FC236}">
              <a16:creationId xmlns:a16="http://schemas.microsoft.com/office/drawing/2014/main" id="{00000000-0008-0000-0F00-0000C0010000}"/>
            </a:ext>
          </a:extLst>
        </xdr:cNvPr>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49" name="テキスト ボックス 448">
          <a:extLst>
            <a:ext uri="{FF2B5EF4-FFF2-40B4-BE49-F238E27FC236}">
              <a16:creationId xmlns:a16="http://schemas.microsoft.com/office/drawing/2014/main" id="{00000000-0008-0000-0F00-0000C1010000}"/>
            </a:ext>
          </a:extLst>
        </xdr:cNvPr>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00000000-0008-0000-0F00-0000C2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00000000-0008-0000-0F00-0000C3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53" name="テキスト ボックス 452">
          <a:extLst>
            <a:ext uri="{FF2B5EF4-FFF2-40B4-BE49-F238E27FC236}">
              <a16:creationId xmlns:a16="http://schemas.microsoft.com/office/drawing/2014/main" id="{00000000-0008-0000-0F00-0000C5010000}"/>
            </a:ext>
          </a:extLst>
        </xdr:cNvPr>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a:extLst>
            <a:ext uri="{FF2B5EF4-FFF2-40B4-BE49-F238E27FC236}">
              <a16:creationId xmlns:a16="http://schemas.microsoft.com/office/drawing/2014/main" id="{00000000-0008-0000-0F00-0000C7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a:extLst>
            <a:ext uri="{FF2B5EF4-FFF2-40B4-BE49-F238E27FC236}">
              <a16:creationId xmlns:a16="http://schemas.microsoft.com/office/drawing/2014/main" id="{00000000-0008-0000-0F00-0000C8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104775</xdr:rowOff>
    </xdr:from>
    <xdr:to>
      <xdr:col>54</xdr:col>
      <xdr:colOff>189865</xdr:colOff>
      <xdr:row>107</xdr:row>
      <xdr:rowOff>104775</xdr:rowOff>
    </xdr:to>
    <xdr:cxnSp macro="">
      <xdr:nvCxnSpPr>
        <xdr:cNvPr id="457" name="直線コネクタ 456">
          <a:extLst>
            <a:ext uri="{FF2B5EF4-FFF2-40B4-BE49-F238E27FC236}">
              <a16:creationId xmlns:a16="http://schemas.microsoft.com/office/drawing/2014/main" id="{00000000-0008-0000-0F00-0000C9010000}"/>
            </a:ext>
          </a:extLst>
        </xdr:cNvPr>
        <xdr:cNvCxnSpPr/>
      </xdr:nvCxnSpPr>
      <xdr:spPr>
        <a:xfrm flipV="1">
          <a:off x="10476865" y="17249775"/>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58" name="【市民会館】&#10;一人当たり面積最小値テキスト">
          <a:extLst>
            <a:ext uri="{FF2B5EF4-FFF2-40B4-BE49-F238E27FC236}">
              <a16:creationId xmlns:a16="http://schemas.microsoft.com/office/drawing/2014/main" id="{00000000-0008-0000-0F00-0000CA010000}"/>
            </a:ext>
          </a:extLst>
        </xdr:cNvPr>
        <xdr:cNvSpPr txBox="1"/>
      </xdr:nvSpPr>
      <xdr:spPr>
        <a:xfrm>
          <a:off x="10515600" y="18453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59" name="直線コネクタ 458">
          <a:extLst>
            <a:ext uri="{FF2B5EF4-FFF2-40B4-BE49-F238E27FC236}">
              <a16:creationId xmlns:a16="http://schemas.microsoft.com/office/drawing/2014/main" id="{00000000-0008-0000-0F00-0000CB010000}"/>
            </a:ext>
          </a:extLst>
        </xdr:cNvPr>
        <xdr:cNvCxnSpPr/>
      </xdr:nvCxnSpPr>
      <xdr:spPr>
        <a:xfrm>
          <a:off x="10388600" y="1844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51452</xdr:rowOff>
    </xdr:from>
    <xdr:ext cx="469744" cy="259045"/>
    <xdr:sp macro="" textlink="">
      <xdr:nvSpPr>
        <xdr:cNvPr id="460" name="【市民会館】&#10;一人当たり面積最大値テキスト">
          <a:extLst>
            <a:ext uri="{FF2B5EF4-FFF2-40B4-BE49-F238E27FC236}">
              <a16:creationId xmlns:a16="http://schemas.microsoft.com/office/drawing/2014/main" id="{00000000-0008-0000-0F00-0000CC010000}"/>
            </a:ext>
          </a:extLst>
        </xdr:cNvPr>
        <xdr:cNvSpPr txBox="1"/>
      </xdr:nvSpPr>
      <xdr:spPr>
        <a:xfrm>
          <a:off x="10515600" y="17025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104775</xdr:rowOff>
    </xdr:from>
    <xdr:to>
      <xdr:col>55</xdr:col>
      <xdr:colOff>88900</xdr:colOff>
      <xdr:row>100</xdr:row>
      <xdr:rowOff>104775</xdr:rowOff>
    </xdr:to>
    <xdr:cxnSp macro="">
      <xdr:nvCxnSpPr>
        <xdr:cNvPr id="461" name="直線コネクタ 460">
          <a:extLst>
            <a:ext uri="{FF2B5EF4-FFF2-40B4-BE49-F238E27FC236}">
              <a16:creationId xmlns:a16="http://schemas.microsoft.com/office/drawing/2014/main" id="{00000000-0008-0000-0F00-0000CD010000}"/>
            </a:ext>
          </a:extLst>
        </xdr:cNvPr>
        <xdr:cNvCxnSpPr/>
      </xdr:nvCxnSpPr>
      <xdr:spPr>
        <a:xfrm>
          <a:off x="10388600" y="1724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13988</xdr:rowOff>
    </xdr:from>
    <xdr:ext cx="469744" cy="259045"/>
    <xdr:sp macro="" textlink="">
      <xdr:nvSpPr>
        <xdr:cNvPr id="462" name="【市民会館】&#10;一人当たり面積平均値テキスト">
          <a:extLst>
            <a:ext uri="{FF2B5EF4-FFF2-40B4-BE49-F238E27FC236}">
              <a16:creationId xmlns:a16="http://schemas.microsoft.com/office/drawing/2014/main" id="{00000000-0008-0000-0F00-0000CE010000}"/>
            </a:ext>
          </a:extLst>
        </xdr:cNvPr>
        <xdr:cNvSpPr txBox="1"/>
      </xdr:nvSpPr>
      <xdr:spPr>
        <a:xfrm>
          <a:off x="10515600" y="17844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162561</xdr:rowOff>
    </xdr:from>
    <xdr:to>
      <xdr:col>55</xdr:col>
      <xdr:colOff>50800</xdr:colOff>
      <xdr:row>105</xdr:row>
      <xdr:rowOff>92711</xdr:rowOff>
    </xdr:to>
    <xdr:sp macro="" textlink="">
      <xdr:nvSpPr>
        <xdr:cNvPr id="463" name="フローチャート: 判断 462">
          <a:extLst>
            <a:ext uri="{FF2B5EF4-FFF2-40B4-BE49-F238E27FC236}">
              <a16:creationId xmlns:a16="http://schemas.microsoft.com/office/drawing/2014/main" id="{00000000-0008-0000-0F00-0000CF010000}"/>
            </a:ext>
          </a:extLst>
        </xdr:cNvPr>
        <xdr:cNvSpPr/>
      </xdr:nvSpPr>
      <xdr:spPr>
        <a:xfrm>
          <a:off x="10426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162561</xdr:rowOff>
    </xdr:from>
    <xdr:to>
      <xdr:col>50</xdr:col>
      <xdr:colOff>165100</xdr:colOff>
      <xdr:row>105</xdr:row>
      <xdr:rowOff>92711</xdr:rowOff>
    </xdr:to>
    <xdr:sp macro="" textlink="">
      <xdr:nvSpPr>
        <xdr:cNvPr id="464" name="フローチャート: 判断 463">
          <a:extLst>
            <a:ext uri="{FF2B5EF4-FFF2-40B4-BE49-F238E27FC236}">
              <a16:creationId xmlns:a16="http://schemas.microsoft.com/office/drawing/2014/main" id="{00000000-0008-0000-0F00-0000D0010000}"/>
            </a:ext>
          </a:extLst>
        </xdr:cNvPr>
        <xdr:cNvSpPr/>
      </xdr:nvSpPr>
      <xdr:spPr>
        <a:xfrm>
          <a:off x="9588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13970</xdr:rowOff>
    </xdr:from>
    <xdr:to>
      <xdr:col>46</xdr:col>
      <xdr:colOff>38100</xdr:colOff>
      <xdr:row>105</xdr:row>
      <xdr:rowOff>115570</xdr:rowOff>
    </xdr:to>
    <xdr:sp macro="" textlink="">
      <xdr:nvSpPr>
        <xdr:cNvPr id="465" name="フローチャート: 判断 464">
          <a:extLst>
            <a:ext uri="{FF2B5EF4-FFF2-40B4-BE49-F238E27FC236}">
              <a16:creationId xmlns:a16="http://schemas.microsoft.com/office/drawing/2014/main" id="{00000000-0008-0000-0F00-0000D1010000}"/>
            </a:ext>
          </a:extLst>
        </xdr:cNvPr>
        <xdr:cNvSpPr/>
      </xdr:nvSpPr>
      <xdr:spPr>
        <a:xfrm>
          <a:off x="8699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7810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19686</xdr:rowOff>
    </xdr:from>
    <xdr:to>
      <xdr:col>36</xdr:col>
      <xdr:colOff>165100</xdr:colOff>
      <xdr:row>105</xdr:row>
      <xdr:rowOff>121286</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6921500" y="1802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00000000-0008-0000-0F00-0000D4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00000000-0008-0000-0F00-0000D5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00000000-0008-0000-0F00-0000D6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139700</xdr:rowOff>
    </xdr:from>
    <xdr:to>
      <xdr:col>55</xdr:col>
      <xdr:colOff>50800</xdr:colOff>
      <xdr:row>106</xdr:row>
      <xdr:rowOff>69850</xdr:rowOff>
    </xdr:to>
    <xdr:sp macro="" textlink="">
      <xdr:nvSpPr>
        <xdr:cNvPr id="473" name="楕円 472">
          <a:extLst>
            <a:ext uri="{FF2B5EF4-FFF2-40B4-BE49-F238E27FC236}">
              <a16:creationId xmlns:a16="http://schemas.microsoft.com/office/drawing/2014/main" id="{00000000-0008-0000-0F00-0000D9010000}"/>
            </a:ext>
          </a:extLst>
        </xdr:cNvPr>
        <xdr:cNvSpPr/>
      </xdr:nvSpPr>
      <xdr:spPr>
        <a:xfrm>
          <a:off x="104267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118127</xdr:rowOff>
    </xdr:from>
    <xdr:ext cx="469744" cy="259045"/>
    <xdr:sp macro="" textlink="">
      <xdr:nvSpPr>
        <xdr:cNvPr id="474" name="【市民会館】&#10;一人当たり面積該当値テキスト">
          <a:extLst>
            <a:ext uri="{FF2B5EF4-FFF2-40B4-BE49-F238E27FC236}">
              <a16:creationId xmlns:a16="http://schemas.microsoft.com/office/drawing/2014/main" id="{00000000-0008-0000-0F00-0000DA010000}"/>
            </a:ext>
          </a:extLst>
        </xdr:cNvPr>
        <xdr:cNvSpPr txBox="1"/>
      </xdr:nvSpPr>
      <xdr:spPr>
        <a:xfrm>
          <a:off x="10515600" y="1812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139700</xdr:rowOff>
    </xdr:from>
    <xdr:to>
      <xdr:col>50</xdr:col>
      <xdr:colOff>165100</xdr:colOff>
      <xdr:row>106</xdr:row>
      <xdr:rowOff>69850</xdr:rowOff>
    </xdr:to>
    <xdr:sp macro="" textlink="">
      <xdr:nvSpPr>
        <xdr:cNvPr id="475" name="楕円 474">
          <a:extLst>
            <a:ext uri="{FF2B5EF4-FFF2-40B4-BE49-F238E27FC236}">
              <a16:creationId xmlns:a16="http://schemas.microsoft.com/office/drawing/2014/main" id="{00000000-0008-0000-0F00-0000DB010000}"/>
            </a:ext>
          </a:extLst>
        </xdr:cNvPr>
        <xdr:cNvSpPr/>
      </xdr:nvSpPr>
      <xdr:spPr>
        <a:xfrm>
          <a:off x="9588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19050</xdr:rowOff>
    </xdr:from>
    <xdr:to>
      <xdr:col>55</xdr:col>
      <xdr:colOff>0</xdr:colOff>
      <xdr:row>106</xdr:row>
      <xdr:rowOff>19050</xdr:rowOff>
    </xdr:to>
    <xdr:cxnSp macro="">
      <xdr:nvCxnSpPr>
        <xdr:cNvPr id="476" name="直線コネクタ 475">
          <a:extLst>
            <a:ext uri="{FF2B5EF4-FFF2-40B4-BE49-F238E27FC236}">
              <a16:creationId xmlns:a16="http://schemas.microsoft.com/office/drawing/2014/main" id="{00000000-0008-0000-0F00-0000DC010000}"/>
            </a:ext>
          </a:extLst>
        </xdr:cNvPr>
        <xdr:cNvCxnSpPr/>
      </xdr:nvCxnSpPr>
      <xdr:spPr>
        <a:xfrm>
          <a:off x="9639300" y="18192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139700</xdr:rowOff>
    </xdr:from>
    <xdr:to>
      <xdr:col>46</xdr:col>
      <xdr:colOff>38100</xdr:colOff>
      <xdr:row>106</xdr:row>
      <xdr:rowOff>69850</xdr:rowOff>
    </xdr:to>
    <xdr:sp macro="" textlink="">
      <xdr:nvSpPr>
        <xdr:cNvPr id="477" name="楕円 476">
          <a:extLst>
            <a:ext uri="{FF2B5EF4-FFF2-40B4-BE49-F238E27FC236}">
              <a16:creationId xmlns:a16="http://schemas.microsoft.com/office/drawing/2014/main" id="{00000000-0008-0000-0F00-0000DD010000}"/>
            </a:ext>
          </a:extLst>
        </xdr:cNvPr>
        <xdr:cNvSpPr/>
      </xdr:nvSpPr>
      <xdr:spPr>
        <a:xfrm>
          <a:off x="8699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19050</xdr:rowOff>
    </xdr:from>
    <xdr:to>
      <xdr:col>50</xdr:col>
      <xdr:colOff>114300</xdr:colOff>
      <xdr:row>106</xdr:row>
      <xdr:rowOff>19050</xdr:rowOff>
    </xdr:to>
    <xdr:cxnSp macro="">
      <xdr:nvCxnSpPr>
        <xdr:cNvPr id="478" name="直線コネクタ 477">
          <a:extLst>
            <a:ext uri="{FF2B5EF4-FFF2-40B4-BE49-F238E27FC236}">
              <a16:creationId xmlns:a16="http://schemas.microsoft.com/office/drawing/2014/main" id="{00000000-0008-0000-0F00-0000DE010000}"/>
            </a:ext>
          </a:extLst>
        </xdr:cNvPr>
        <xdr:cNvCxnSpPr/>
      </xdr:nvCxnSpPr>
      <xdr:spPr>
        <a:xfrm>
          <a:off x="8750300" y="1819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139700</xdr:rowOff>
    </xdr:from>
    <xdr:to>
      <xdr:col>41</xdr:col>
      <xdr:colOff>101600</xdr:colOff>
      <xdr:row>106</xdr:row>
      <xdr:rowOff>69850</xdr:rowOff>
    </xdr:to>
    <xdr:sp macro="" textlink="">
      <xdr:nvSpPr>
        <xdr:cNvPr id="479" name="楕円 478">
          <a:extLst>
            <a:ext uri="{FF2B5EF4-FFF2-40B4-BE49-F238E27FC236}">
              <a16:creationId xmlns:a16="http://schemas.microsoft.com/office/drawing/2014/main" id="{00000000-0008-0000-0F00-0000DF010000}"/>
            </a:ext>
          </a:extLst>
        </xdr:cNvPr>
        <xdr:cNvSpPr/>
      </xdr:nvSpPr>
      <xdr:spPr>
        <a:xfrm>
          <a:off x="7810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19050</xdr:rowOff>
    </xdr:from>
    <xdr:to>
      <xdr:col>45</xdr:col>
      <xdr:colOff>177800</xdr:colOff>
      <xdr:row>106</xdr:row>
      <xdr:rowOff>19050</xdr:rowOff>
    </xdr:to>
    <xdr:cxnSp macro="">
      <xdr:nvCxnSpPr>
        <xdr:cNvPr id="480" name="直線コネクタ 479">
          <a:extLst>
            <a:ext uri="{FF2B5EF4-FFF2-40B4-BE49-F238E27FC236}">
              <a16:creationId xmlns:a16="http://schemas.microsoft.com/office/drawing/2014/main" id="{00000000-0008-0000-0F00-0000E0010000}"/>
            </a:ext>
          </a:extLst>
        </xdr:cNvPr>
        <xdr:cNvCxnSpPr/>
      </xdr:nvCxnSpPr>
      <xdr:spPr>
        <a:xfrm>
          <a:off x="7861300" y="1819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139700</xdr:rowOff>
    </xdr:from>
    <xdr:to>
      <xdr:col>36</xdr:col>
      <xdr:colOff>165100</xdr:colOff>
      <xdr:row>106</xdr:row>
      <xdr:rowOff>69850</xdr:rowOff>
    </xdr:to>
    <xdr:sp macro="" textlink="">
      <xdr:nvSpPr>
        <xdr:cNvPr id="481" name="楕円 480">
          <a:extLst>
            <a:ext uri="{FF2B5EF4-FFF2-40B4-BE49-F238E27FC236}">
              <a16:creationId xmlns:a16="http://schemas.microsoft.com/office/drawing/2014/main" id="{00000000-0008-0000-0F00-0000E1010000}"/>
            </a:ext>
          </a:extLst>
        </xdr:cNvPr>
        <xdr:cNvSpPr/>
      </xdr:nvSpPr>
      <xdr:spPr>
        <a:xfrm>
          <a:off x="6921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19050</xdr:rowOff>
    </xdr:from>
    <xdr:to>
      <xdr:col>41</xdr:col>
      <xdr:colOff>50800</xdr:colOff>
      <xdr:row>106</xdr:row>
      <xdr:rowOff>19050</xdr:rowOff>
    </xdr:to>
    <xdr:cxnSp macro="">
      <xdr:nvCxnSpPr>
        <xdr:cNvPr id="482" name="直線コネクタ 481">
          <a:extLst>
            <a:ext uri="{FF2B5EF4-FFF2-40B4-BE49-F238E27FC236}">
              <a16:creationId xmlns:a16="http://schemas.microsoft.com/office/drawing/2014/main" id="{00000000-0008-0000-0F00-0000E2010000}"/>
            </a:ext>
          </a:extLst>
        </xdr:cNvPr>
        <xdr:cNvCxnSpPr/>
      </xdr:nvCxnSpPr>
      <xdr:spPr>
        <a:xfrm>
          <a:off x="6972300" y="1819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109238</xdr:rowOff>
    </xdr:from>
    <xdr:ext cx="469744" cy="259045"/>
    <xdr:sp macro="" textlink="">
      <xdr:nvSpPr>
        <xdr:cNvPr id="483" name="n_1aveValue【市民会館】&#10;一人当たり面積">
          <a:extLst>
            <a:ext uri="{FF2B5EF4-FFF2-40B4-BE49-F238E27FC236}">
              <a16:creationId xmlns:a16="http://schemas.microsoft.com/office/drawing/2014/main" id="{00000000-0008-0000-0F00-0000E3010000}"/>
            </a:ext>
          </a:extLst>
        </xdr:cNvPr>
        <xdr:cNvSpPr txBox="1"/>
      </xdr:nvSpPr>
      <xdr:spPr>
        <a:xfrm>
          <a:off x="93917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132097</xdr:rowOff>
    </xdr:from>
    <xdr:ext cx="469744" cy="259045"/>
    <xdr:sp macro="" textlink="">
      <xdr:nvSpPr>
        <xdr:cNvPr id="484" name="n_2aveValue【市民会館】&#10;一人当たり面積">
          <a:extLst>
            <a:ext uri="{FF2B5EF4-FFF2-40B4-BE49-F238E27FC236}">
              <a16:creationId xmlns:a16="http://schemas.microsoft.com/office/drawing/2014/main" id="{00000000-0008-0000-0F00-0000E4010000}"/>
            </a:ext>
          </a:extLst>
        </xdr:cNvPr>
        <xdr:cNvSpPr txBox="1"/>
      </xdr:nvSpPr>
      <xdr:spPr>
        <a:xfrm>
          <a:off x="8515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132097</xdr:rowOff>
    </xdr:from>
    <xdr:ext cx="469744" cy="259045"/>
    <xdr:sp macro="" textlink="">
      <xdr:nvSpPr>
        <xdr:cNvPr id="485" name="n_3aveValue【市民会館】&#10;一人当たり面積">
          <a:extLst>
            <a:ext uri="{FF2B5EF4-FFF2-40B4-BE49-F238E27FC236}">
              <a16:creationId xmlns:a16="http://schemas.microsoft.com/office/drawing/2014/main" id="{00000000-0008-0000-0F00-0000E5010000}"/>
            </a:ext>
          </a:extLst>
        </xdr:cNvPr>
        <xdr:cNvSpPr txBox="1"/>
      </xdr:nvSpPr>
      <xdr:spPr>
        <a:xfrm>
          <a:off x="7626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137813</xdr:rowOff>
    </xdr:from>
    <xdr:ext cx="469744" cy="259045"/>
    <xdr:sp macro="" textlink="">
      <xdr:nvSpPr>
        <xdr:cNvPr id="486" name="n_4aveValue【市民会館】&#10;一人当たり面積">
          <a:extLst>
            <a:ext uri="{FF2B5EF4-FFF2-40B4-BE49-F238E27FC236}">
              <a16:creationId xmlns:a16="http://schemas.microsoft.com/office/drawing/2014/main" id="{00000000-0008-0000-0F00-0000E6010000}"/>
            </a:ext>
          </a:extLst>
        </xdr:cNvPr>
        <xdr:cNvSpPr txBox="1"/>
      </xdr:nvSpPr>
      <xdr:spPr>
        <a:xfrm>
          <a:off x="6737427" y="17797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60977</xdr:rowOff>
    </xdr:from>
    <xdr:ext cx="469744" cy="259045"/>
    <xdr:sp macro="" textlink="">
      <xdr:nvSpPr>
        <xdr:cNvPr id="487" name="n_1mainValue【市民会館】&#10;一人当たり面積">
          <a:extLst>
            <a:ext uri="{FF2B5EF4-FFF2-40B4-BE49-F238E27FC236}">
              <a16:creationId xmlns:a16="http://schemas.microsoft.com/office/drawing/2014/main" id="{00000000-0008-0000-0F00-0000E7010000}"/>
            </a:ext>
          </a:extLst>
        </xdr:cNvPr>
        <xdr:cNvSpPr txBox="1"/>
      </xdr:nvSpPr>
      <xdr:spPr>
        <a:xfrm>
          <a:off x="9391727"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60977</xdr:rowOff>
    </xdr:from>
    <xdr:ext cx="469744" cy="259045"/>
    <xdr:sp macro="" textlink="">
      <xdr:nvSpPr>
        <xdr:cNvPr id="488" name="n_2mainValue【市民会館】&#10;一人当たり面積">
          <a:extLst>
            <a:ext uri="{FF2B5EF4-FFF2-40B4-BE49-F238E27FC236}">
              <a16:creationId xmlns:a16="http://schemas.microsoft.com/office/drawing/2014/main" id="{00000000-0008-0000-0F00-0000E8010000}"/>
            </a:ext>
          </a:extLst>
        </xdr:cNvPr>
        <xdr:cNvSpPr txBox="1"/>
      </xdr:nvSpPr>
      <xdr:spPr>
        <a:xfrm>
          <a:off x="8515427"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60977</xdr:rowOff>
    </xdr:from>
    <xdr:ext cx="469744" cy="259045"/>
    <xdr:sp macro="" textlink="">
      <xdr:nvSpPr>
        <xdr:cNvPr id="489" name="n_3mainValue【市民会館】&#10;一人当たり面積">
          <a:extLst>
            <a:ext uri="{FF2B5EF4-FFF2-40B4-BE49-F238E27FC236}">
              <a16:creationId xmlns:a16="http://schemas.microsoft.com/office/drawing/2014/main" id="{00000000-0008-0000-0F00-0000E9010000}"/>
            </a:ext>
          </a:extLst>
        </xdr:cNvPr>
        <xdr:cNvSpPr txBox="1"/>
      </xdr:nvSpPr>
      <xdr:spPr>
        <a:xfrm>
          <a:off x="7626427"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60977</xdr:rowOff>
    </xdr:from>
    <xdr:ext cx="469744" cy="259045"/>
    <xdr:sp macro="" textlink="">
      <xdr:nvSpPr>
        <xdr:cNvPr id="490" name="n_4mainValue【市民会館】&#10;一人当たり面積">
          <a:extLst>
            <a:ext uri="{FF2B5EF4-FFF2-40B4-BE49-F238E27FC236}">
              <a16:creationId xmlns:a16="http://schemas.microsoft.com/office/drawing/2014/main" id="{00000000-0008-0000-0F00-0000EA010000}"/>
            </a:ext>
          </a:extLst>
        </xdr:cNvPr>
        <xdr:cNvSpPr txBox="1"/>
      </xdr:nvSpPr>
      <xdr:spPr>
        <a:xfrm>
          <a:off x="6737427"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a:extLst>
            <a:ext uri="{FF2B5EF4-FFF2-40B4-BE49-F238E27FC236}">
              <a16:creationId xmlns:a16="http://schemas.microsoft.com/office/drawing/2014/main" id="{00000000-0008-0000-0F00-0000EB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a:extLst>
            <a:ext uri="{FF2B5EF4-FFF2-40B4-BE49-F238E27FC236}">
              <a16:creationId xmlns:a16="http://schemas.microsoft.com/office/drawing/2014/main" id="{00000000-0008-0000-0F00-0000EC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a:extLst>
            <a:ext uri="{FF2B5EF4-FFF2-40B4-BE49-F238E27FC236}">
              <a16:creationId xmlns:a16="http://schemas.microsoft.com/office/drawing/2014/main" id="{00000000-0008-0000-0F00-0000ED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a:extLst>
            <a:ext uri="{FF2B5EF4-FFF2-40B4-BE49-F238E27FC236}">
              <a16:creationId xmlns:a16="http://schemas.microsoft.com/office/drawing/2014/main" id="{00000000-0008-0000-0F00-0000F3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a:extLst>
            <a:ext uri="{FF2B5EF4-FFF2-40B4-BE49-F238E27FC236}">
              <a16:creationId xmlns:a16="http://schemas.microsoft.com/office/drawing/2014/main" id="{00000000-0008-0000-0F00-0000F4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1" name="テキスト ボックス 500">
          <a:extLst>
            <a:ext uri="{FF2B5EF4-FFF2-40B4-BE49-F238E27FC236}">
              <a16:creationId xmlns:a16="http://schemas.microsoft.com/office/drawing/2014/main" id="{00000000-0008-0000-0F00-0000F5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2" name="直線コネクタ 501">
          <a:extLst>
            <a:ext uri="{FF2B5EF4-FFF2-40B4-BE49-F238E27FC236}">
              <a16:creationId xmlns:a16="http://schemas.microsoft.com/office/drawing/2014/main" id="{00000000-0008-0000-0F00-0000F6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3" name="テキスト ボックス 502">
          <a:extLst>
            <a:ext uri="{FF2B5EF4-FFF2-40B4-BE49-F238E27FC236}">
              <a16:creationId xmlns:a16="http://schemas.microsoft.com/office/drawing/2014/main" id="{00000000-0008-0000-0F00-0000F7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4" name="直線コネクタ 503">
          <a:extLst>
            <a:ext uri="{FF2B5EF4-FFF2-40B4-BE49-F238E27FC236}">
              <a16:creationId xmlns:a16="http://schemas.microsoft.com/office/drawing/2014/main" id="{00000000-0008-0000-0F00-0000F8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5" name="テキスト ボックス 504">
          <a:extLst>
            <a:ext uri="{FF2B5EF4-FFF2-40B4-BE49-F238E27FC236}">
              <a16:creationId xmlns:a16="http://schemas.microsoft.com/office/drawing/2014/main" id="{00000000-0008-0000-0F00-0000F9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6" name="直線コネクタ 505">
          <a:extLst>
            <a:ext uri="{FF2B5EF4-FFF2-40B4-BE49-F238E27FC236}">
              <a16:creationId xmlns:a16="http://schemas.microsoft.com/office/drawing/2014/main" id="{00000000-0008-0000-0F00-0000FA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7" name="テキスト ボックス 506">
          <a:extLst>
            <a:ext uri="{FF2B5EF4-FFF2-40B4-BE49-F238E27FC236}">
              <a16:creationId xmlns:a16="http://schemas.microsoft.com/office/drawing/2014/main" id="{00000000-0008-0000-0F00-0000FB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8" name="直線コネクタ 507">
          <a:extLst>
            <a:ext uri="{FF2B5EF4-FFF2-40B4-BE49-F238E27FC236}">
              <a16:creationId xmlns:a16="http://schemas.microsoft.com/office/drawing/2014/main" id="{00000000-0008-0000-0F00-0000FC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9" name="テキスト ボックス 508">
          <a:extLst>
            <a:ext uri="{FF2B5EF4-FFF2-40B4-BE49-F238E27FC236}">
              <a16:creationId xmlns:a16="http://schemas.microsoft.com/office/drawing/2014/main" id="{00000000-0008-0000-0F00-0000FD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0" name="直線コネクタ 509">
          <a:extLst>
            <a:ext uri="{FF2B5EF4-FFF2-40B4-BE49-F238E27FC236}">
              <a16:creationId xmlns:a16="http://schemas.microsoft.com/office/drawing/2014/main" id="{00000000-0008-0000-0F00-0000FE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1" name="テキスト ボックス 510">
          <a:extLst>
            <a:ext uri="{FF2B5EF4-FFF2-40B4-BE49-F238E27FC236}">
              <a16:creationId xmlns:a16="http://schemas.microsoft.com/office/drawing/2014/main" id="{00000000-0008-0000-0F00-0000FF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00000000-0008-0000-0F00-000000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3" name="テキスト ボックス 512">
          <a:extLst>
            <a:ext uri="{FF2B5EF4-FFF2-40B4-BE49-F238E27FC236}">
              <a16:creationId xmlns:a16="http://schemas.microsoft.com/office/drawing/2014/main" id="{00000000-0008-0000-0F00-00000102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00000000-0008-0000-0F00-000002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9525</xdr:rowOff>
    </xdr:from>
    <xdr:to>
      <xdr:col>85</xdr:col>
      <xdr:colOff>126364</xdr:colOff>
      <xdr:row>41</xdr:row>
      <xdr:rowOff>97155</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flipV="1">
          <a:off x="16318864" y="5667375"/>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100982</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00000000-0008-0000-0F00-000004020000}"/>
            </a:ext>
          </a:extLst>
        </xdr:cNvPr>
        <xdr:cNvSpPr txBox="1"/>
      </xdr:nvSpPr>
      <xdr:spPr>
        <a:xfrm>
          <a:off x="16357600" y="713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97155</xdr:rowOff>
    </xdr:from>
    <xdr:to>
      <xdr:col>86</xdr:col>
      <xdr:colOff>25400</xdr:colOff>
      <xdr:row>41</xdr:row>
      <xdr:rowOff>97155</xdr:rowOff>
    </xdr:to>
    <xdr:cxnSp macro="">
      <xdr:nvCxnSpPr>
        <xdr:cNvPr id="517" name="直線コネクタ 516">
          <a:extLst>
            <a:ext uri="{FF2B5EF4-FFF2-40B4-BE49-F238E27FC236}">
              <a16:creationId xmlns:a16="http://schemas.microsoft.com/office/drawing/2014/main" id="{00000000-0008-0000-0F00-000005020000}"/>
            </a:ext>
          </a:extLst>
        </xdr:cNvPr>
        <xdr:cNvCxnSpPr/>
      </xdr:nvCxnSpPr>
      <xdr:spPr>
        <a:xfrm>
          <a:off x="16230600" y="7126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127652</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00000000-0008-0000-0F00-000006020000}"/>
            </a:ext>
          </a:extLst>
        </xdr:cNvPr>
        <xdr:cNvSpPr txBox="1"/>
      </xdr:nvSpPr>
      <xdr:spPr>
        <a:xfrm>
          <a:off x="16357600" y="5442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9525</xdr:rowOff>
    </xdr:from>
    <xdr:to>
      <xdr:col>86</xdr:col>
      <xdr:colOff>25400</xdr:colOff>
      <xdr:row>33</xdr:row>
      <xdr:rowOff>9525</xdr:rowOff>
    </xdr:to>
    <xdr:cxnSp macro="">
      <xdr:nvCxnSpPr>
        <xdr:cNvPr id="519" name="直線コネクタ 518">
          <a:extLst>
            <a:ext uri="{FF2B5EF4-FFF2-40B4-BE49-F238E27FC236}">
              <a16:creationId xmlns:a16="http://schemas.microsoft.com/office/drawing/2014/main" id="{00000000-0008-0000-0F00-000007020000}"/>
            </a:ext>
          </a:extLst>
        </xdr:cNvPr>
        <xdr:cNvCxnSpPr/>
      </xdr:nvCxnSpPr>
      <xdr:spPr>
        <a:xfrm>
          <a:off x="16230600" y="566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62882</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00000000-0008-0000-0F00-000008020000}"/>
            </a:ext>
          </a:extLst>
        </xdr:cNvPr>
        <xdr:cNvSpPr txBox="1"/>
      </xdr:nvSpPr>
      <xdr:spPr>
        <a:xfrm>
          <a:off x="16357600" y="6406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84455</xdr:rowOff>
    </xdr:from>
    <xdr:to>
      <xdr:col>85</xdr:col>
      <xdr:colOff>177800</xdr:colOff>
      <xdr:row>38</xdr:row>
      <xdr:rowOff>14605</xdr:rowOff>
    </xdr:to>
    <xdr:sp macro="" textlink="">
      <xdr:nvSpPr>
        <xdr:cNvPr id="521" name="フローチャート: 判断 520">
          <a:extLst>
            <a:ext uri="{FF2B5EF4-FFF2-40B4-BE49-F238E27FC236}">
              <a16:creationId xmlns:a16="http://schemas.microsoft.com/office/drawing/2014/main" id="{00000000-0008-0000-0F00-000009020000}"/>
            </a:ext>
          </a:extLst>
        </xdr:cNvPr>
        <xdr:cNvSpPr/>
      </xdr:nvSpPr>
      <xdr:spPr>
        <a:xfrm>
          <a:off x="162687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59690</xdr:rowOff>
    </xdr:from>
    <xdr:to>
      <xdr:col>81</xdr:col>
      <xdr:colOff>101600</xdr:colOff>
      <xdr:row>37</xdr:row>
      <xdr:rowOff>161290</xdr:rowOff>
    </xdr:to>
    <xdr:sp macro="" textlink="">
      <xdr:nvSpPr>
        <xdr:cNvPr id="522" name="フローチャート: 判断 521">
          <a:extLst>
            <a:ext uri="{FF2B5EF4-FFF2-40B4-BE49-F238E27FC236}">
              <a16:creationId xmlns:a16="http://schemas.microsoft.com/office/drawing/2014/main" id="{00000000-0008-0000-0F00-00000A020000}"/>
            </a:ext>
          </a:extLst>
        </xdr:cNvPr>
        <xdr:cNvSpPr/>
      </xdr:nvSpPr>
      <xdr:spPr>
        <a:xfrm>
          <a:off x="15430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44450</xdr:rowOff>
    </xdr:from>
    <xdr:to>
      <xdr:col>76</xdr:col>
      <xdr:colOff>165100</xdr:colOff>
      <xdr:row>37</xdr:row>
      <xdr:rowOff>146050</xdr:rowOff>
    </xdr:to>
    <xdr:sp macro="" textlink="">
      <xdr:nvSpPr>
        <xdr:cNvPr id="523" name="フローチャート: 判断 522">
          <a:extLst>
            <a:ext uri="{FF2B5EF4-FFF2-40B4-BE49-F238E27FC236}">
              <a16:creationId xmlns:a16="http://schemas.microsoft.com/office/drawing/2014/main" id="{00000000-0008-0000-0F00-00000B020000}"/>
            </a:ext>
          </a:extLst>
        </xdr:cNvPr>
        <xdr:cNvSpPr/>
      </xdr:nvSpPr>
      <xdr:spPr>
        <a:xfrm>
          <a:off x="145415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33020</xdr:rowOff>
    </xdr:from>
    <xdr:to>
      <xdr:col>72</xdr:col>
      <xdr:colOff>38100</xdr:colOff>
      <xdr:row>37</xdr:row>
      <xdr:rowOff>134620</xdr:rowOff>
    </xdr:to>
    <xdr:sp macro="" textlink="">
      <xdr:nvSpPr>
        <xdr:cNvPr id="524" name="フローチャート: 判断 523">
          <a:extLst>
            <a:ext uri="{FF2B5EF4-FFF2-40B4-BE49-F238E27FC236}">
              <a16:creationId xmlns:a16="http://schemas.microsoft.com/office/drawing/2014/main" id="{00000000-0008-0000-0F00-00000C020000}"/>
            </a:ext>
          </a:extLst>
        </xdr:cNvPr>
        <xdr:cNvSpPr/>
      </xdr:nvSpPr>
      <xdr:spPr>
        <a:xfrm>
          <a:off x="13652500" y="637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61595</xdr:rowOff>
    </xdr:from>
    <xdr:to>
      <xdr:col>67</xdr:col>
      <xdr:colOff>101600</xdr:colOff>
      <xdr:row>37</xdr:row>
      <xdr:rowOff>163195</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27635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0000000-0008-0000-0F00-00000E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00000000-0008-0000-0F00-00000F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00000000-0008-0000-0F00-000010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00000000-0008-0000-0F00-000011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12065</xdr:rowOff>
    </xdr:from>
    <xdr:to>
      <xdr:col>85</xdr:col>
      <xdr:colOff>177800</xdr:colOff>
      <xdr:row>37</xdr:row>
      <xdr:rowOff>113665</xdr:rowOff>
    </xdr:to>
    <xdr:sp macro="" textlink="">
      <xdr:nvSpPr>
        <xdr:cNvPr id="531" name="楕円 530">
          <a:extLst>
            <a:ext uri="{FF2B5EF4-FFF2-40B4-BE49-F238E27FC236}">
              <a16:creationId xmlns:a16="http://schemas.microsoft.com/office/drawing/2014/main" id="{00000000-0008-0000-0F00-000013020000}"/>
            </a:ext>
          </a:extLst>
        </xdr:cNvPr>
        <xdr:cNvSpPr/>
      </xdr:nvSpPr>
      <xdr:spPr>
        <a:xfrm>
          <a:off x="16268700" y="635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34942</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00000000-0008-0000-0F00-000014020000}"/>
            </a:ext>
          </a:extLst>
        </xdr:cNvPr>
        <xdr:cNvSpPr txBox="1"/>
      </xdr:nvSpPr>
      <xdr:spPr>
        <a:xfrm>
          <a:off x="16357600"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61595</xdr:rowOff>
    </xdr:from>
    <xdr:to>
      <xdr:col>81</xdr:col>
      <xdr:colOff>101600</xdr:colOff>
      <xdr:row>38</xdr:row>
      <xdr:rowOff>163195</xdr:rowOff>
    </xdr:to>
    <xdr:sp macro="" textlink="">
      <xdr:nvSpPr>
        <xdr:cNvPr id="533" name="楕円 532">
          <a:extLst>
            <a:ext uri="{FF2B5EF4-FFF2-40B4-BE49-F238E27FC236}">
              <a16:creationId xmlns:a16="http://schemas.microsoft.com/office/drawing/2014/main" id="{00000000-0008-0000-0F00-000015020000}"/>
            </a:ext>
          </a:extLst>
        </xdr:cNvPr>
        <xdr:cNvSpPr/>
      </xdr:nvSpPr>
      <xdr:spPr>
        <a:xfrm>
          <a:off x="15430500" y="657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62865</xdr:rowOff>
    </xdr:from>
    <xdr:to>
      <xdr:col>85</xdr:col>
      <xdr:colOff>127000</xdr:colOff>
      <xdr:row>38</xdr:row>
      <xdr:rowOff>112395</xdr:rowOff>
    </xdr:to>
    <xdr:cxnSp macro="">
      <xdr:nvCxnSpPr>
        <xdr:cNvPr id="534" name="直線コネクタ 533">
          <a:extLst>
            <a:ext uri="{FF2B5EF4-FFF2-40B4-BE49-F238E27FC236}">
              <a16:creationId xmlns:a16="http://schemas.microsoft.com/office/drawing/2014/main" id="{00000000-0008-0000-0F00-000016020000}"/>
            </a:ext>
          </a:extLst>
        </xdr:cNvPr>
        <xdr:cNvCxnSpPr/>
      </xdr:nvCxnSpPr>
      <xdr:spPr>
        <a:xfrm flipV="1">
          <a:off x="15481300" y="6406515"/>
          <a:ext cx="8382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10160</xdr:rowOff>
    </xdr:from>
    <xdr:to>
      <xdr:col>76</xdr:col>
      <xdr:colOff>165100</xdr:colOff>
      <xdr:row>38</xdr:row>
      <xdr:rowOff>111760</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4541500" y="652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60960</xdr:rowOff>
    </xdr:from>
    <xdr:to>
      <xdr:col>81</xdr:col>
      <xdr:colOff>50800</xdr:colOff>
      <xdr:row>38</xdr:row>
      <xdr:rowOff>112395</xdr:rowOff>
    </xdr:to>
    <xdr:cxnSp macro="">
      <xdr:nvCxnSpPr>
        <xdr:cNvPr id="536" name="直線コネクタ 535">
          <a:extLst>
            <a:ext uri="{FF2B5EF4-FFF2-40B4-BE49-F238E27FC236}">
              <a16:creationId xmlns:a16="http://schemas.microsoft.com/office/drawing/2014/main" id="{00000000-0008-0000-0F00-000018020000}"/>
            </a:ext>
          </a:extLst>
        </xdr:cNvPr>
        <xdr:cNvCxnSpPr/>
      </xdr:nvCxnSpPr>
      <xdr:spPr>
        <a:xfrm>
          <a:off x="14592300" y="657606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130175</xdr:rowOff>
    </xdr:from>
    <xdr:to>
      <xdr:col>72</xdr:col>
      <xdr:colOff>38100</xdr:colOff>
      <xdr:row>38</xdr:row>
      <xdr:rowOff>60325</xdr:rowOff>
    </xdr:to>
    <xdr:sp macro="" textlink="">
      <xdr:nvSpPr>
        <xdr:cNvPr id="537" name="楕円 536">
          <a:extLst>
            <a:ext uri="{FF2B5EF4-FFF2-40B4-BE49-F238E27FC236}">
              <a16:creationId xmlns:a16="http://schemas.microsoft.com/office/drawing/2014/main" id="{00000000-0008-0000-0F00-000019020000}"/>
            </a:ext>
          </a:extLst>
        </xdr:cNvPr>
        <xdr:cNvSpPr/>
      </xdr:nvSpPr>
      <xdr:spPr>
        <a:xfrm>
          <a:off x="13652500" y="64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9525</xdr:rowOff>
    </xdr:from>
    <xdr:to>
      <xdr:col>76</xdr:col>
      <xdr:colOff>114300</xdr:colOff>
      <xdr:row>38</xdr:row>
      <xdr:rowOff>60960</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3703300" y="652462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105410</xdr:rowOff>
    </xdr:from>
    <xdr:to>
      <xdr:col>67</xdr:col>
      <xdr:colOff>101600</xdr:colOff>
      <xdr:row>38</xdr:row>
      <xdr:rowOff>35560</xdr:rowOff>
    </xdr:to>
    <xdr:sp macro="" textlink="">
      <xdr:nvSpPr>
        <xdr:cNvPr id="539" name="楕円 538">
          <a:extLst>
            <a:ext uri="{FF2B5EF4-FFF2-40B4-BE49-F238E27FC236}">
              <a16:creationId xmlns:a16="http://schemas.microsoft.com/office/drawing/2014/main" id="{00000000-0008-0000-0F00-00001B020000}"/>
            </a:ext>
          </a:extLst>
        </xdr:cNvPr>
        <xdr:cNvSpPr/>
      </xdr:nvSpPr>
      <xdr:spPr>
        <a:xfrm>
          <a:off x="12763500" y="644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156210</xdr:rowOff>
    </xdr:from>
    <xdr:to>
      <xdr:col>71</xdr:col>
      <xdr:colOff>177800</xdr:colOff>
      <xdr:row>38</xdr:row>
      <xdr:rowOff>9525</xdr:rowOff>
    </xdr:to>
    <xdr:cxnSp macro="">
      <xdr:nvCxnSpPr>
        <xdr:cNvPr id="540" name="直線コネクタ 539">
          <a:extLst>
            <a:ext uri="{FF2B5EF4-FFF2-40B4-BE49-F238E27FC236}">
              <a16:creationId xmlns:a16="http://schemas.microsoft.com/office/drawing/2014/main" id="{00000000-0008-0000-0F00-00001C020000}"/>
            </a:ext>
          </a:extLst>
        </xdr:cNvPr>
        <xdr:cNvCxnSpPr/>
      </xdr:nvCxnSpPr>
      <xdr:spPr>
        <a:xfrm>
          <a:off x="12814300" y="649986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6367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00000000-0008-0000-0F00-00001D020000}"/>
            </a:ext>
          </a:extLst>
        </xdr:cNvPr>
        <xdr:cNvSpPr txBox="1"/>
      </xdr:nvSpPr>
      <xdr:spPr>
        <a:xfrm>
          <a:off x="152660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162577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00000000-0008-0000-0F00-00001E020000}"/>
            </a:ext>
          </a:extLst>
        </xdr:cNvPr>
        <xdr:cNvSpPr txBox="1"/>
      </xdr:nvSpPr>
      <xdr:spPr>
        <a:xfrm>
          <a:off x="14389744" y="616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151147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00000000-0008-0000-0F00-00001F020000}"/>
            </a:ext>
          </a:extLst>
        </xdr:cNvPr>
        <xdr:cNvSpPr txBox="1"/>
      </xdr:nvSpPr>
      <xdr:spPr>
        <a:xfrm>
          <a:off x="13500744"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8272</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2611744"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154322</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52660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102887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4389744" y="661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51452</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3500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26687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2611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00000000-0008-0000-0F00-000025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00000000-0008-0000-0F00-000026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00000000-0008-0000-0F00-000027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00000000-0008-0000-0F00-00002D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00000000-0008-0000-0F00-00002E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9" name="直線コネクタ 558">
          <a:extLst>
            <a:ext uri="{FF2B5EF4-FFF2-40B4-BE49-F238E27FC236}">
              <a16:creationId xmlns:a16="http://schemas.microsoft.com/office/drawing/2014/main" id="{00000000-0008-0000-0F00-00002F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0" name="テキスト ボックス 559">
          <a:extLst>
            <a:ext uri="{FF2B5EF4-FFF2-40B4-BE49-F238E27FC236}">
              <a16:creationId xmlns:a16="http://schemas.microsoft.com/office/drawing/2014/main" id="{00000000-0008-0000-0F00-00003002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2" name="テキスト ボックス 561">
          <a:extLst>
            <a:ext uri="{FF2B5EF4-FFF2-40B4-BE49-F238E27FC236}">
              <a16:creationId xmlns:a16="http://schemas.microsoft.com/office/drawing/2014/main" id="{00000000-0008-0000-0F00-000032020000}"/>
            </a:ext>
          </a:extLst>
        </xdr:cNvPr>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5" name="直線コネクタ 564">
          <a:extLst>
            <a:ext uri="{FF2B5EF4-FFF2-40B4-BE49-F238E27FC236}">
              <a16:creationId xmlns:a16="http://schemas.microsoft.com/office/drawing/2014/main" id="{00000000-0008-0000-0F00-000035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6" name="テキスト ボックス 565">
          <a:extLst>
            <a:ext uri="{FF2B5EF4-FFF2-40B4-BE49-F238E27FC236}">
              <a16:creationId xmlns:a16="http://schemas.microsoft.com/office/drawing/2014/main" id="{00000000-0008-0000-0F00-00003602000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7" name="直線コネクタ 566">
          <a:extLst>
            <a:ext uri="{FF2B5EF4-FFF2-40B4-BE49-F238E27FC236}">
              <a16:creationId xmlns:a16="http://schemas.microsoft.com/office/drawing/2014/main" id="{00000000-0008-0000-0F00-000037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8" name="テキスト ボックス 567">
          <a:extLst>
            <a:ext uri="{FF2B5EF4-FFF2-40B4-BE49-F238E27FC236}">
              <a16:creationId xmlns:a16="http://schemas.microsoft.com/office/drawing/2014/main" id="{00000000-0008-0000-0F00-00003802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a:extLst>
            <a:ext uri="{FF2B5EF4-FFF2-40B4-BE49-F238E27FC236}">
              <a16:creationId xmlns:a16="http://schemas.microsoft.com/office/drawing/2014/main" id="{00000000-0008-0000-0F00-00003A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a:extLst>
            <a:ext uri="{FF2B5EF4-FFF2-40B4-BE49-F238E27FC236}">
              <a16:creationId xmlns:a16="http://schemas.microsoft.com/office/drawing/2014/main" id="{00000000-0008-0000-0F00-00003B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66987</xdr:rowOff>
    </xdr:from>
    <xdr:to>
      <xdr:col>116</xdr:col>
      <xdr:colOff>62864</xdr:colOff>
      <xdr:row>42</xdr:row>
      <xdr:rowOff>17419</xdr:rowOff>
    </xdr:to>
    <xdr:cxnSp macro="">
      <xdr:nvCxnSpPr>
        <xdr:cNvPr id="572" name="直線コネクタ 571">
          <a:extLst>
            <a:ext uri="{FF2B5EF4-FFF2-40B4-BE49-F238E27FC236}">
              <a16:creationId xmlns:a16="http://schemas.microsoft.com/office/drawing/2014/main" id="{00000000-0008-0000-0F00-00003C020000}"/>
            </a:ext>
          </a:extLst>
        </xdr:cNvPr>
        <xdr:cNvCxnSpPr/>
      </xdr:nvCxnSpPr>
      <xdr:spPr>
        <a:xfrm flipV="1">
          <a:off x="22160864" y="5724837"/>
          <a:ext cx="0" cy="1493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21246</xdr:rowOff>
    </xdr:from>
    <xdr:ext cx="469744" cy="259045"/>
    <xdr:sp macro="" textlink="">
      <xdr:nvSpPr>
        <xdr:cNvPr id="573" name="【一般廃棄物処理施設】&#10;一人当たり有形固定資産（償却資産）額最小値テキスト">
          <a:extLst>
            <a:ext uri="{FF2B5EF4-FFF2-40B4-BE49-F238E27FC236}">
              <a16:creationId xmlns:a16="http://schemas.microsoft.com/office/drawing/2014/main" id="{00000000-0008-0000-0F00-00003D020000}"/>
            </a:ext>
          </a:extLst>
        </xdr:cNvPr>
        <xdr:cNvSpPr txBox="1"/>
      </xdr:nvSpPr>
      <xdr:spPr>
        <a:xfrm>
          <a:off x="22199600" y="7222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17419</xdr:rowOff>
    </xdr:from>
    <xdr:to>
      <xdr:col>116</xdr:col>
      <xdr:colOff>152400</xdr:colOff>
      <xdr:row>42</xdr:row>
      <xdr:rowOff>17419</xdr:rowOff>
    </xdr:to>
    <xdr:cxnSp macro="">
      <xdr:nvCxnSpPr>
        <xdr:cNvPr id="574" name="直線コネクタ 573">
          <a:extLst>
            <a:ext uri="{FF2B5EF4-FFF2-40B4-BE49-F238E27FC236}">
              <a16:creationId xmlns:a16="http://schemas.microsoft.com/office/drawing/2014/main" id="{00000000-0008-0000-0F00-00003E020000}"/>
            </a:ext>
          </a:extLst>
        </xdr:cNvPr>
        <xdr:cNvCxnSpPr/>
      </xdr:nvCxnSpPr>
      <xdr:spPr>
        <a:xfrm>
          <a:off x="22072600" y="7218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13664</xdr:rowOff>
    </xdr:from>
    <xdr:ext cx="599010" cy="259045"/>
    <xdr:sp macro="" textlink="">
      <xdr:nvSpPr>
        <xdr:cNvPr id="575" name="【一般廃棄物処理施設】&#10;一人当たり有形固定資産（償却資産）額最大値テキスト">
          <a:extLst>
            <a:ext uri="{FF2B5EF4-FFF2-40B4-BE49-F238E27FC236}">
              <a16:creationId xmlns:a16="http://schemas.microsoft.com/office/drawing/2014/main" id="{00000000-0008-0000-0F00-00003F020000}"/>
            </a:ext>
          </a:extLst>
        </xdr:cNvPr>
        <xdr:cNvSpPr txBox="1"/>
      </xdr:nvSpPr>
      <xdr:spPr>
        <a:xfrm>
          <a:off x="22199600" y="5500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66987</xdr:rowOff>
    </xdr:from>
    <xdr:to>
      <xdr:col>116</xdr:col>
      <xdr:colOff>152400</xdr:colOff>
      <xdr:row>33</xdr:row>
      <xdr:rowOff>66987</xdr:rowOff>
    </xdr:to>
    <xdr:cxnSp macro="">
      <xdr:nvCxnSpPr>
        <xdr:cNvPr id="576" name="直線コネクタ 575">
          <a:extLst>
            <a:ext uri="{FF2B5EF4-FFF2-40B4-BE49-F238E27FC236}">
              <a16:creationId xmlns:a16="http://schemas.microsoft.com/office/drawing/2014/main" id="{00000000-0008-0000-0F00-000040020000}"/>
            </a:ext>
          </a:extLst>
        </xdr:cNvPr>
        <xdr:cNvCxnSpPr/>
      </xdr:nvCxnSpPr>
      <xdr:spPr>
        <a:xfrm>
          <a:off x="22072600" y="5724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78929</xdr:rowOff>
    </xdr:from>
    <xdr:ext cx="534377" cy="259045"/>
    <xdr:sp macro="" textlink="">
      <xdr:nvSpPr>
        <xdr:cNvPr id="577" name="【一般廃棄物処理施設】&#10;一人当たり有形固定資産（償却資産）額平均値テキスト">
          <a:extLst>
            <a:ext uri="{FF2B5EF4-FFF2-40B4-BE49-F238E27FC236}">
              <a16:creationId xmlns:a16="http://schemas.microsoft.com/office/drawing/2014/main" id="{00000000-0008-0000-0F00-000041020000}"/>
            </a:ext>
          </a:extLst>
        </xdr:cNvPr>
        <xdr:cNvSpPr txBox="1"/>
      </xdr:nvSpPr>
      <xdr:spPr>
        <a:xfrm>
          <a:off x="22199600" y="6594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100502</xdr:rowOff>
    </xdr:from>
    <xdr:to>
      <xdr:col>116</xdr:col>
      <xdr:colOff>114300</xdr:colOff>
      <xdr:row>39</xdr:row>
      <xdr:rowOff>30652</xdr:rowOff>
    </xdr:to>
    <xdr:sp macro="" textlink="">
      <xdr:nvSpPr>
        <xdr:cNvPr id="578" name="フローチャート: 判断 577">
          <a:extLst>
            <a:ext uri="{FF2B5EF4-FFF2-40B4-BE49-F238E27FC236}">
              <a16:creationId xmlns:a16="http://schemas.microsoft.com/office/drawing/2014/main" id="{00000000-0008-0000-0F00-000042020000}"/>
            </a:ext>
          </a:extLst>
        </xdr:cNvPr>
        <xdr:cNvSpPr/>
      </xdr:nvSpPr>
      <xdr:spPr>
        <a:xfrm>
          <a:off x="22110700" y="6615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110683</xdr:rowOff>
    </xdr:from>
    <xdr:to>
      <xdr:col>112</xdr:col>
      <xdr:colOff>38100</xdr:colOff>
      <xdr:row>39</xdr:row>
      <xdr:rowOff>40833</xdr:rowOff>
    </xdr:to>
    <xdr:sp macro="" textlink="">
      <xdr:nvSpPr>
        <xdr:cNvPr id="579" name="フローチャート: 判断 578">
          <a:extLst>
            <a:ext uri="{FF2B5EF4-FFF2-40B4-BE49-F238E27FC236}">
              <a16:creationId xmlns:a16="http://schemas.microsoft.com/office/drawing/2014/main" id="{00000000-0008-0000-0F00-000043020000}"/>
            </a:ext>
          </a:extLst>
        </xdr:cNvPr>
        <xdr:cNvSpPr/>
      </xdr:nvSpPr>
      <xdr:spPr>
        <a:xfrm>
          <a:off x="21272500" y="6625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129596</xdr:rowOff>
    </xdr:from>
    <xdr:to>
      <xdr:col>107</xdr:col>
      <xdr:colOff>101600</xdr:colOff>
      <xdr:row>39</xdr:row>
      <xdr:rowOff>59746</xdr:rowOff>
    </xdr:to>
    <xdr:sp macro="" textlink="">
      <xdr:nvSpPr>
        <xdr:cNvPr id="580" name="フローチャート: 判断 579">
          <a:extLst>
            <a:ext uri="{FF2B5EF4-FFF2-40B4-BE49-F238E27FC236}">
              <a16:creationId xmlns:a16="http://schemas.microsoft.com/office/drawing/2014/main" id="{00000000-0008-0000-0F00-000044020000}"/>
            </a:ext>
          </a:extLst>
        </xdr:cNvPr>
        <xdr:cNvSpPr/>
      </xdr:nvSpPr>
      <xdr:spPr>
        <a:xfrm>
          <a:off x="20383500" y="6644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143190</xdr:rowOff>
    </xdr:from>
    <xdr:to>
      <xdr:col>102</xdr:col>
      <xdr:colOff>165100</xdr:colOff>
      <xdr:row>39</xdr:row>
      <xdr:rowOff>73340</xdr:rowOff>
    </xdr:to>
    <xdr:sp macro="" textlink="">
      <xdr:nvSpPr>
        <xdr:cNvPr id="581" name="フローチャート: 判断 580">
          <a:extLst>
            <a:ext uri="{FF2B5EF4-FFF2-40B4-BE49-F238E27FC236}">
              <a16:creationId xmlns:a16="http://schemas.microsoft.com/office/drawing/2014/main" id="{00000000-0008-0000-0F00-000045020000}"/>
            </a:ext>
          </a:extLst>
        </xdr:cNvPr>
        <xdr:cNvSpPr/>
      </xdr:nvSpPr>
      <xdr:spPr>
        <a:xfrm>
          <a:off x="19494500" y="665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168671</xdr:rowOff>
    </xdr:from>
    <xdr:to>
      <xdr:col>98</xdr:col>
      <xdr:colOff>38100</xdr:colOff>
      <xdr:row>39</xdr:row>
      <xdr:rowOff>98821</xdr:rowOff>
    </xdr:to>
    <xdr:sp macro="" textlink="">
      <xdr:nvSpPr>
        <xdr:cNvPr id="582" name="フローチャート: 判断 581">
          <a:extLst>
            <a:ext uri="{FF2B5EF4-FFF2-40B4-BE49-F238E27FC236}">
              <a16:creationId xmlns:a16="http://schemas.microsoft.com/office/drawing/2014/main" id="{00000000-0008-0000-0F00-000046020000}"/>
            </a:ext>
          </a:extLst>
        </xdr:cNvPr>
        <xdr:cNvSpPr/>
      </xdr:nvSpPr>
      <xdr:spPr>
        <a:xfrm>
          <a:off x="18605500" y="668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00000000-0008-0000-0F00-000047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0000000-0008-0000-0F00-000048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00000000-0008-0000-0F00-000049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0000000-0008-0000-0F00-00004A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000000-0008-0000-0F00-00004B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97104</xdr:rowOff>
    </xdr:from>
    <xdr:to>
      <xdr:col>116</xdr:col>
      <xdr:colOff>114300</xdr:colOff>
      <xdr:row>36</xdr:row>
      <xdr:rowOff>27254</xdr:rowOff>
    </xdr:to>
    <xdr:sp macro="" textlink="">
      <xdr:nvSpPr>
        <xdr:cNvPr id="588" name="楕円 587">
          <a:extLst>
            <a:ext uri="{FF2B5EF4-FFF2-40B4-BE49-F238E27FC236}">
              <a16:creationId xmlns:a16="http://schemas.microsoft.com/office/drawing/2014/main" id="{00000000-0008-0000-0F00-00004C020000}"/>
            </a:ext>
          </a:extLst>
        </xdr:cNvPr>
        <xdr:cNvSpPr/>
      </xdr:nvSpPr>
      <xdr:spPr>
        <a:xfrm>
          <a:off x="22110700" y="6097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119981</xdr:rowOff>
    </xdr:from>
    <xdr:ext cx="599010" cy="259045"/>
    <xdr:sp macro="" textlink="">
      <xdr:nvSpPr>
        <xdr:cNvPr id="589" name="【一般廃棄物処理施設】&#10;一人当たり有形固定資産（償却資産）額該当値テキスト">
          <a:extLst>
            <a:ext uri="{FF2B5EF4-FFF2-40B4-BE49-F238E27FC236}">
              <a16:creationId xmlns:a16="http://schemas.microsoft.com/office/drawing/2014/main" id="{00000000-0008-0000-0F00-00004D020000}"/>
            </a:ext>
          </a:extLst>
        </xdr:cNvPr>
        <xdr:cNvSpPr txBox="1"/>
      </xdr:nvSpPr>
      <xdr:spPr>
        <a:xfrm>
          <a:off x="22199600" y="5949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168808</xdr:rowOff>
    </xdr:from>
    <xdr:to>
      <xdr:col>112</xdr:col>
      <xdr:colOff>38100</xdr:colOff>
      <xdr:row>37</xdr:row>
      <xdr:rowOff>98958</xdr:rowOff>
    </xdr:to>
    <xdr:sp macro="" textlink="">
      <xdr:nvSpPr>
        <xdr:cNvPr id="590" name="楕円 589">
          <a:extLst>
            <a:ext uri="{FF2B5EF4-FFF2-40B4-BE49-F238E27FC236}">
              <a16:creationId xmlns:a16="http://schemas.microsoft.com/office/drawing/2014/main" id="{00000000-0008-0000-0F00-00004E020000}"/>
            </a:ext>
          </a:extLst>
        </xdr:cNvPr>
        <xdr:cNvSpPr/>
      </xdr:nvSpPr>
      <xdr:spPr>
        <a:xfrm>
          <a:off x="21272500" y="63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147904</xdr:rowOff>
    </xdr:from>
    <xdr:to>
      <xdr:col>116</xdr:col>
      <xdr:colOff>63500</xdr:colOff>
      <xdr:row>37</xdr:row>
      <xdr:rowOff>48158</xdr:rowOff>
    </xdr:to>
    <xdr:cxnSp macro="">
      <xdr:nvCxnSpPr>
        <xdr:cNvPr id="591" name="直線コネクタ 590">
          <a:extLst>
            <a:ext uri="{FF2B5EF4-FFF2-40B4-BE49-F238E27FC236}">
              <a16:creationId xmlns:a16="http://schemas.microsoft.com/office/drawing/2014/main" id="{00000000-0008-0000-0F00-00004F020000}"/>
            </a:ext>
          </a:extLst>
        </xdr:cNvPr>
        <xdr:cNvCxnSpPr/>
      </xdr:nvCxnSpPr>
      <xdr:spPr>
        <a:xfrm flipV="1">
          <a:off x="21323300" y="6148654"/>
          <a:ext cx="838200" cy="243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168702</xdr:rowOff>
    </xdr:from>
    <xdr:to>
      <xdr:col>107</xdr:col>
      <xdr:colOff>101600</xdr:colOff>
      <xdr:row>37</xdr:row>
      <xdr:rowOff>98852</xdr:rowOff>
    </xdr:to>
    <xdr:sp macro="" textlink="">
      <xdr:nvSpPr>
        <xdr:cNvPr id="592" name="楕円 591">
          <a:extLst>
            <a:ext uri="{FF2B5EF4-FFF2-40B4-BE49-F238E27FC236}">
              <a16:creationId xmlns:a16="http://schemas.microsoft.com/office/drawing/2014/main" id="{00000000-0008-0000-0F00-000050020000}"/>
            </a:ext>
          </a:extLst>
        </xdr:cNvPr>
        <xdr:cNvSpPr/>
      </xdr:nvSpPr>
      <xdr:spPr>
        <a:xfrm>
          <a:off x="20383500" y="6340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48052</xdr:rowOff>
    </xdr:from>
    <xdr:to>
      <xdr:col>111</xdr:col>
      <xdr:colOff>177800</xdr:colOff>
      <xdr:row>37</xdr:row>
      <xdr:rowOff>48158</xdr:rowOff>
    </xdr:to>
    <xdr:cxnSp macro="">
      <xdr:nvCxnSpPr>
        <xdr:cNvPr id="593" name="直線コネクタ 592">
          <a:extLst>
            <a:ext uri="{FF2B5EF4-FFF2-40B4-BE49-F238E27FC236}">
              <a16:creationId xmlns:a16="http://schemas.microsoft.com/office/drawing/2014/main" id="{00000000-0008-0000-0F00-000051020000}"/>
            </a:ext>
          </a:extLst>
        </xdr:cNvPr>
        <xdr:cNvCxnSpPr/>
      </xdr:nvCxnSpPr>
      <xdr:spPr>
        <a:xfrm>
          <a:off x="20434300" y="6391702"/>
          <a:ext cx="889000" cy="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168831</xdr:rowOff>
    </xdr:from>
    <xdr:to>
      <xdr:col>102</xdr:col>
      <xdr:colOff>165100</xdr:colOff>
      <xdr:row>37</xdr:row>
      <xdr:rowOff>98981</xdr:rowOff>
    </xdr:to>
    <xdr:sp macro="" textlink="">
      <xdr:nvSpPr>
        <xdr:cNvPr id="594" name="楕円 593">
          <a:extLst>
            <a:ext uri="{FF2B5EF4-FFF2-40B4-BE49-F238E27FC236}">
              <a16:creationId xmlns:a16="http://schemas.microsoft.com/office/drawing/2014/main" id="{00000000-0008-0000-0F00-000052020000}"/>
            </a:ext>
          </a:extLst>
        </xdr:cNvPr>
        <xdr:cNvSpPr/>
      </xdr:nvSpPr>
      <xdr:spPr>
        <a:xfrm>
          <a:off x="19494500" y="634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48052</xdr:rowOff>
    </xdr:from>
    <xdr:to>
      <xdr:col>107</xdr:col>
      <xdr:colOff>50800</xdr:colOff>
      <xdr:row>37</xdr:row>
      <xdr:rowOff>48181</xdr:rowOff>
    </xdr:to>
    <xdr:cxnSp macro="">
      <xdr:nvCxnSpPr>
        <xdr:cNvPr id="595" name="直線コネクタ 594">
          <a:extLst>
            <a:ext uri="{FF2B5EF4-FFF2-40B4-BE49-F238E27FC236}">
              <a16:creationId xmlns:a16="http://schemas.microsoft.com/office/drawing/2014/main" id="{00000000-0008-0000-0F00-000053020000}"/>
            </a:ext>
          </a:extLst>
        </xdr:cNvPr>
        <xdr:cNvCxnSpPr/>
      </xdr:nvCxnSpPr>
      <xdr:spPr>
        <a:xfrm flipV="1">
          <a:off x="19545300" y="6391702"/>
          <a:ext cx="889000" cy="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130327</xdr:rowOff>
    </xdr:from>
    <xdr:to>
      <xdr:col>98</xdr:col>
      <xdr:colOff>38100</xdr:colOff>
      <xdr:row>37</xdr:row>
      <xdr:rowOff>60477</xdr:rowOff>
    </xdr:to>
    <xdr:sp macro="" textlink="">
      <xdr:nvSpPr>
        <xdr:cNvPr id="596" name="楕円 595">
          <a:extLst>
            <a:ext uri="{FF2B5EF4-FFF2-40B4-BE49-F238E27FC236}">
              <a16:creationId xmlns:a16="http://schemas.microsoft.com/office/drawing/2014/main" id="{00000000-0008-0000-0F00-000054020000}"/>
            </a:ext>
          </a:extLst>
        </xdr:cNvPr>
        <xdr:cNvSpPr/>
      </xdr:nvSpPr>
      <xdr:spPr>
        <a:xfrm>
          <a:off x="18605500" y="6302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9677</xdr:rowOff>
    </xdr:from>
    <xdr:to>
      <xdr:col>102</xdr:col>
      <xdr:colOff>114300</xdr:colOff>
      <xdr:row>37</xdr:row>
      <xdr:rowOff>48181</xdr:rowOff>
    </xdr:to>
    <xdr:cxnSp macro="">
      <xdr:nvCxnSpPr>
        <xdr:cNvPr id="597" name="直線コネクタ 596">
          <a:extLst>
            <a:ext uri="{FF2B5EF4-FFF2-40B4-BE49-F238E27FC236}">
              <a16:creationId xmlns:a16="http://schemas.microsoft.com/office/drawing/2014/main" id="{00000000-0008-0000-0F00-000055020000}"/>
            </a:ext>
          </a:extLst>
        </xdr:cNvPr>
        <xdr:cNvCxnSpPr/>
      </xdr:nvCxnSpPr>
      <xdr:spPr>
        <a:xfrm>
          <a:off x="18656300" y="6353327"/>
          <a:ext cx="889000" cy="38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31960</xdr:rowOff>
    </xdr:from>
    <xdr:ext cx="534377" cy="259045"/>
    <xdr:sp macro="" textlink="">
      <xdr:nvSpPr>
        <xdr:cNvPr id="598" name="n_1aveValue【一般廃棄物処理施設】&#10;一人当たり有形固定資産（償却資産）額">
          <a:extLst>
            <a:ext uri="{FF2B5EF4-FFF2-40B4-BE49-F238E27FC236}">
              <a16:creationId xmlns:a16="http://schemas.microsoft.com/office/drawing/2014/main" id="{00000000-0008-0000-0F00-000056020000}"/>
            </a:ext>
          </a:extLst>
        </xdr:cNvPr>
        <xdr:cNvSpPr txBox="1"/>
      </xdr:nvSpPr>
      <xdr:spPr>
        <a:xfrm>
          <a:off x="21043411" y="671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50873</xdr:rowOff>
    </xdr:from>
    <xdr:ext cx="534377" cy="259045"/>
    <xdr:sp macro="" textlink="">
      <xdr:nvSpPr>
        <xdr:cNvPr id="599" name="n_2aveValue【一般廃棄物処理施設】&#10;一人当たり有形固定資産（償却資産）額">
          <a:extLst>
            <a:ext uri="{FF2B5EF4-FFF2-40B4-BE49-F238E27FC236}">
              <a16:creationId xmlns:a16="http://schemas.microsoft.com/office/drawing/2014/main" id="{00000000-0008-0000-0F00-000057020000}"/>
            </a:ext>
          </a:extLst>
        </xdr:cNvPr>
        <xdr:cNvSpPr txBox="1"/>
      </xdr:nvSpPr>
      <xdr:spPr>
        <a:xfrm>
          <a:off x="20167111" y="6737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64467</xdr:rowOff>
    </xdr:from>
    <xdr:ext cx="534377" cy="259045"/>
    <xdr:sp macro="" textlink="">
      <xdr:nvSpPr>
        <xdr:cNvPr id="600" name="n_3aveValue【一般廃棄物処理施設】&#10;一人当たり有形固定資産（償却資産）額">
          <a:extLst>
            <a:ext uri="{FF2B5EF4-FFF2-40B4-BE49-F238E27FC236}">
              <a16:creationId xmlns:a16="http://schemas.microsoft.com/office/drawing/2014/main" id="{00000000-0008-0000-0F00-000058020000}"/>
            </a:ext>
          </a:extLst>
        </xdr:cNvPr>
        <xdr:cNvSpPr txBox="1"/>
      </xdr:nvSpPr>
      <xdr:spPr>
        <a:xfrm>
          <a:off x="19278111" y="6751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89948</xdr:rowOff>
    </xdr:from>
    <xdr:ext cx="534377" cy="259045"/>
    <xdr:sp macro="" textlink="">
      <xdr:nvSpPr>
        <xdr:cNvPr id="601" name="n_4aveValue【一般廃棄物処理施設】&#10;一人当たり有形固定資産（償却資産）額">
          <a:extLst>
            <a:ext uri="{FF2B5EF4-FFF2-40B4-BE49-F238E27FC236}">
              <a16:creationId xmlns:a16="http://schemas.microsoft.com/office/drawing/2014/main" id="{00000000-0008-0000-0F00-000059020000}"/>
            </a:ext>
          </a:extLst>
        </xdr:cNvPr>
        <xdr:cNvSpPr txBox="1"/>
      </xdr:nvSpPr>
      <xdr:spPr>
        <a:xfrm>
          <a:off x="18389111" y="6776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115485</xdr:rowOff>
    </xdr:from>
    <xdr:ext cx="599010" cy="259045"/>
    <xdr:sp macro="" textlink="">
      <xdr:nvSpPr>
        <xdr:cNvPr id="602" name="n_1mainValue【一般廃棄物処理施設】&#10;一人当たり有形固定資産（償却資産）額">
          <a:extLst>
            <a:ext uri="{FF2B5EF4-FFF2-40B4-BE49-F238E27FC236}">
              <a16:creationId xmlns:a16="http://schemas.microsoft.com/office/drawing/2014/main" id="{00000000-0008-0000-0F00-00005A020000}"/>
            </a:ext>
          </a:extLst>
        </xdr:cNvPr>
        <xdr:cNvSpPr txBox="1"/>
      </xdr:nvSpPr>
      <xdr:spPr>
        <a:xfrm>
          <a:off x="21011095" y="6116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35</xdr:row>
      <xdr:rowOff>115379</xdr:rowOff>
    </xdr:from>
    <xdr:ext cx="599010" cy="259045"/>
    <xdr:sp macro="" textlink="">
      <xdr:nvSpPr>
        <xdr:cNvPr id="603" name="n_2main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20134795" y="6116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35</xdr:row>
      <xdr:rowOff>115508</xdr:rowOff>
    </xdr:from>
    <xdr:ext cx="599010" cy="259045"/>
    <xdr:sp macro="" textlink="">
      <xdr:nvSpPr>
        <xdr:cNvPr id="604" name="n_3main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19245795" y="6116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35</xdr:row>
      <xdr:rowOff>77004</xdr:rowOff>
    </xdr:from>
    <xdr:ext cx="599010" cy="259045"/>
    <xdr:sp macro="" textlink="">
      <xdr:nvSpPr>
        <xdr:cNvPr id="605" name="n_4main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8356795" y="6077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a:extLst>
            <a:ext uri="{FF2B5EF4-FFF2-40B4-BE49-F238E27FC236}">
              <a16:creationId xmlns:a16="http://schemas.microsoft.com/office/drawing/2014/main" id="{00000000-0008-0000-0F00-00005E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a:extLst>
            <a:ext uri="{FF2B5EF4-FFF2-40B4-BE49-F238E27FC236}">
              <a16:creationId xmlns:a16="http://schemas.microsoft.com/office/drawing/2014/main" id="{00000000-0008-0000-0F00-00005F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a:extLst>
            <a:ext uri="{FF2B5EF4-FFF2-40B4-BE49-F238E27FC236}">
              <a16:creationId xmlns:a16="http://schemas.microsoft.com/office/drawing/2014/main" id="{00000000-0008-0000-0F00-000061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a:extLst>
            <a:ext uri="{FF2B5EF4-FFF2-40B4-BE49-F238E27FC236}">
              <a16:creationId xmlns:a16="http://schemas.microsoft.com/office/drawing/2014/main" id="{00000000-0008-0000-0F00-000062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a:extLst>
            <a:ext uri="{FF2B5EF4-FFF2-40B4-BE49-F238E27FC236}">
              <a16:creationId xmlns:a16="http://schemas.microsoft.com/office/drawing/2014/main" id="{00000000-0008-0000-0F00-000066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a:extLst>
            <a:ext uri="{FF2B5EF4-FFF2-40B4-BE49-F238E27FC236}">
              <a16:creationId xmlns:a16="http://schemas.microsoft.com/office/drawing/2014/main" id="{00000000-0008-0000-0F00-000067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a:extLst>
            <a:ext uri="{FF2B5EF4-FFF2-40B4-BE49-F238E27FC236}">
              <a16:creationId xmlns:a16="http://schemas.microsoft.com/office/drawing/2014/main" id="{00000000-0008-0000-0F00-000068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7" name="直線コネクタ 616">
          <a:extLst>
            <a:ext uri="{FF2B5EF4-FFF2-40B4-BE49-F238E27FC236}">
              <a16:creationId xmlns:a16="http://schemas.microsoft.com/office/drawing/2014/main" id="{00000000-0008-0000-0F00-000069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18" name="テキスト ボックス 617">
          <a:extLst>
            <a:ext uri="{FF2B5EF4-FFF2-40B4-BE49-F238E27FC236}">
              <a16:creationId xmlns:a16="http://schemas.microsoft.com/office/drawing/2014/main" id="{00000000-0008-0000-0F00-00006A020000}"/>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9" name="直線コネクタ 618">
          <a:extLst>
            <a:ext uri="{FF2B5EF4-FFF2-40B4-BE49-F238E27FC236}">
              <a16:creationId xmlns:a16="http://schemas.microsoft.com/office/drawing/2014/main" id="{00000000-0008-0000-0F00-00006B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a:extLst>
            <a:ext uri="{FF2B5EF4-FFF2-40B4-BE49-F238E27FC236}">
              <a16:creationId xmlns:a16="http://schemas.microsoft.com/office/drawing/2014/main" id="{00000000-0008-0000-0F00-00006D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3" name="直線コネクタ 622">
          <a:extLst>
            <a:ext uri="{FF2B5EF4-FFF2-40B4-BE49-F238E27FC236}">
              <a16:creationId xmlns:a16="http://schemas.microsoft.com/office/drawing/2014/main" id="{00000000-0008-0000-0F00-00006F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4" name="テキスト ボックス 623">
          <a:extLst>
            <a:ext uri="{FF2B5EF4-FFF2-40B4-BE49-F238E27FC236}">
              <a16:creationId xmlns:a16="http://schemas.microsoft.com/office/drawing/2014/main" id="{00000000-0008-0000-0F00-000070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626" name="テキスト ボックス 625">
          <a:extLst>
            <a:ext uri="{FF2B5EF4-FFF2-40B4-BE49-F238E27FC236}">
              <a16:creationId xmlns:a16="http://schemas.microsoft.com/office/drawing/2014/main" id="{00000000-0008-0000-0F00-000072020000}"/>
            </a:ext>
          </a:extLst>
        </xdr:cNvPr>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8" name="【保健センター・保健所】&#10;有形固定資産減価償却率グラフ枠">
          <a:extLst>
            <a:ext uri="{FF2B5EF4-FFF2-40B4-BE49-F238E27FC236}">
              <a16:creationId xmlns:a16="http://schemas.microsoft.com/office/drawing/2014/main" id="{00000000-0008-0000-0F00-000074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100965</xdr:rowOff>
    </xdr:from>
    <xdr:to>
      <xdr:col>85</xdr:col>
      <xdr:colOff>126364</xdr:colOff>
      <xdr:row>63</xdr:row>
      <xdr:rowOff>57150</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flipV="1">
          <a:off x="16318864" y="9702165"/>
          <a:ext cx="0" cy="1156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60977</xdr:rowOff>
    </xdr:from>
    <xdr:ext cx="405111" cy="259045"/>
    <xdr:sp macro="" textlink="">
      <xdr:nvSpPr>
        <xdr:cNvPr id="630" name="【保健センター・保健所】&#10;有形固定資産減価償却率最小値テキスト">
          <a:extLst>
            <a:ext uri="{FF2B5EF4-FFF2-40B4-BE49-F238E27FC236}">
              <a16:creationId xmlns:a16="http://schemas.microsoft.com/office/drawing/2014/main" id="{00000000-0008-0000-0F00-000076020000}"/>
            </a:ext>
          </a:extLst>
        </xdr:cNvPr>
        <xdr:cNvSpPr txBox="1"/>
      </xdr:nvSpPr>
      <xdr:spPr>
        <a:xfrm>
          <a:off x="16357600" y="1086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57150</xdr:rowOff>
    </xdr:from>
    <xdr:to>
      <xdr:col>86</xdr:col>
      <xdr:colOff>25400</xdr:colOff>
      <xdr:row>63</xdr:row>
      <xdr:rowOff>57150</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6230600" y="1085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47642</xdr:rowOff>
    </xdr:from>
    <xdr:ext cx="340478" cy="259045"/>
    <xdr:sp macro="" textlink="">
      <xdr:nvSpPr>
        <xdr:cNvPr id="632" name="【保健センター・保健所】&#10;有形固定資産減価償却率最大値テキスト">
          <a:extLst>
            <a:ext uri="{FF2B5EF4-FFF2-40B4-BE49-F238E27FC236}">
              <a16:creationId xmlns:a16="http://schemas.microsoft.com/office/drawing/2014/main" id="{00000000-0008-0000-0F00-000078020000}"/>
            </a:ext>
          </a:extLst>
        </xdr:cNvPr>
        <xdr:cNvSpPr txBox="1"/>
      </xdr:nvSpPr>
      <xdr:spPr>
        <a:xfrm>
          <a:off x="16357600" y="947739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100965</xdr:rowOff>
    </xdr:from>
    <xdr:to>
      <xdr:col>86</xdr:col>
      <xdr:colOff>25400</xdr:colOff>
      <xdr:row>56</xdr:row>
      <xdr:rowOff>100965</xdr:rowOff>
    </xdr:to>
    <xdr:cxnSp macro="">
      <xdr:nvCxnSpPr>
        <xdr:cNvPr id="633" name="直線コネクタ 632">
          <a:extLst>
            <a:ext uri="{FF2B5EF4-FFF2-40B4-BE49-F238E27FC236}">
              <a16:creationId xmlns:a16="http://schemas.microsoft.com/office/drawing/2014/main" id="{00000000-0008-0000-0F00-000079020000}"/>
            </a:ext>
          </a:extLst>
        </xdr:cNvPr>
        <xdr:cNvCxnSpPr/>
      </xdr:nvCxnSpPr>
      <xdr:spPr>
        <a:xfrm>
          <a:off x="16230600" y="970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11447</xdr:rowOff>
    </xdr:from>
    <xdr:ext cx="405111" cy="259045"/>
    <xdr:sp macro="" textlink="">
      <xdr:nvSpPr>
        <xdr:cNvPr id="634" name="【保健センター・保健所】&#10;有形固定資産減価償却率平均値テキスト">
          <a:extLst>
            <a:ext uri="{FF2B5EF4-FFF2-40B4-BE49-F238E27FC236}">
              <a16:creationId xmlns:a16="http://schemas.microsoft.com/office/drawing/2014/main" id="{00000000-0008-0000-0F00-00007A020000}"/>
            </a:ext>
          </a:extLst>
        </xdr:cNvPr>
        <xdr:cNvSpPr txBox="1"/>
      </xdr:nvSpPr>
      <xdr:spPr>
        <a:xfrm>
          <a:off x="16357600" y="10298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33020</xdr:rowOff>
    </xdr:from>
    <xdr:to>
      <xdr:col>85</xdr:col>
      <xdr:colOff>177800</xdr:colOff>
      <xdr:row>60</xdr:row>
      <xdr:rowOff>134620</xdr:rowOff>
    </xdr:to>
    <xdr:sp macro="" textlink="">
      <xdr:nvSpPr>
        <xdr:cNvPr id="635" name="フローチャート: 判断 634">
          <a:extLst>
            <a:ext uri="{FF2B5EF4-FFF2-40B4-BE49-F238E27FC236}">
              <a16:creationId xmlns:a16="http://schemas.microsoft.com/office/drawing/2014/main" id="{00000000-0008-0000-0F00-00007B020000}"/>
            </a:ext>
          </a:extLst>
        </xdr:cNvPr>
        <xdr:cNvSpPr/>
      </xdr:nvSpPr>
      <xdr:spPr>
        <a:xfrm>
          <a:off x="162687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29210</xdr:rowOff>
    </xdr:from>
    <xdr:to>
      <xdr:col>81</xdr:col>
      <xdr:colOff>101600</xdr:colOff>
      <xdr:row>60</xdr:row>
      <xdr:rowOff>130810</xdr:rowOff>
    </xdr:to>
    <xdr:sp macro="" textlink="">
      <xdr:nvSpPr>
        <xdr:cNvPr id="636" name="フローチャート: 判断 635">
          <a:extLst>
            <a:ext uri="{FF2B5EF4-FFF2-40B4-BE49-F238E27FC236}">
              <a16:creationId xmlns:a16="http://schemas.microsoft.com/office/drawing/2014/main" id="{00000000-0008-0000-0F00-00007C020000}"/>
            </a:ext>
          </a:extLst>
        </xdr:cNvPr>
        <xdr:cNvSpPr/>
      </xdr:nvSpPr>
      <xdr:spPr>
        <a:xfrm>
          <a:off x="15430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139700</xdr:rowOff>
    </xdr:from>
    <xdr:to>
      <xdr:col>76</xdr:col>
      <xdr:colOff>165100</xdr:colOff>
      <xdr:row>60</xdr:row>
      <xdr:rowOff>69850</xdr:rowOff>
    </xdr:to>
    <xdr:sp macro="" textlink="">
      <xdr:nvSpPr>
        <xdr:cNvPr id="637" name="フローチャート: 判断 636">
          <a:extLst>
            <a:ext uri="{FF2B5EF4-FFF2-40B4-BE49-F238E27FC236}">
              <a16:creationId xmlns:a16="http://schemas.microsoft.com/office/drawing/2014/main" id="{00000000-0008-0000-0F00-00007D020000}"/>
            </a:ext>
          </a:extLst>
        </xdr:cNvPr>
        <xdr:cNvSpPr/>
      </xdr:nvSpPr>
      <xdr:spPr>
        <a:xfrm>
          <a:off x="14541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139700</xdr:rowOff>
    </xdr:from>
    <xdr:to>
      <xdr:col>72</xdr:col>
      <xdr:colOff>38100</xdr:colOff>
      <xdr:row>60</xdr:row>
      <xdr:rowOff>69850</xdr:rowOff>
    </xdr:to>
    <xdr:sp macro="" textlink="">
      <xdr:nvSpPr>
        <xdr:cNvPr id="638" name="フローチャート: 判断 637">
          <a:extLst>
            <a:ext uri="{FF2B5EF4-FFF2-40B4-BE49-F238E27FC236}">
              <a16:creationId xmlns:a16="http://schemas.microsoft.com/office/drawing/2014/main" id="{00000000-0008-0000-0F00-00007E020000}"/>
            </a:ext>
          </a:extLst>
        </xdr:cNvPr>
        <xdr:cNvSpPr/>
      </xdr:nvSpPr>
      <xdr:spPr>
        <a:xfrm>
          <a:off x="13652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97790</xdr:rowOff>
    </xdr:from>
    <xdr:to>
      <xdr:col>67</xdr:col>
      <xdr:colOff>101600</xdr:colOff>
      <xdr:row>60</xdr:row>
      <xdr:rowOff>27940</xdr:rowOff>
    </xdr:to>
    <xdr:sp macro="" textlink="">
      <xdr:nvSpPr>
        <xdr:cNvPr id="639" name="フローチャート: 判断 638">
          <a:extLst>
            <a:ext uri="{FF2B5EF4-FFF2-40B4-BE49-F238E27FC236}">
              <a16:creationId xmlns:a16="http://schemas.microsoft.com/office/drawing/2014/main" id="{00000000-0008-0000-0F00-00007F020000}"/>
            </a:ext>
          </a:extLst>
        </xdr:cNvPr>
        <xdr:cNvSpPr/>
      </xdr:nvSpPr>
      <xdr:spPr>
        <a:xfrm>
          <a:off x="12763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00000000-0008-0000-0F00-000080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00000000-0008-0000-0F00-000081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00000000-0008-0000-0F00-000082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00000000-0008-0000-0F00-000083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00000000-0008-0000-0F00-000084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23495</xdr:rowOff>
    </xdr:from>
    <xdr:to>
      <xdr:col>85</xdr:col>
      <xdr:colOff>177800</xdr:colOff>
      <xdr:row>59</xdr:row>
      <xdr:rowOff>125095</xdr:rowOff>
    </xdr:to>
    <xdr:sp macro="" textlink="">
      <xdr:nvSpPr>
        <xdr:cNvPr id="645" name="楕円 644">
          <a:extLst>
            <a:ext uri="{FF2B5EF4-FFF2-40B4-BE49-F238E27FC236}">
              <a16:creationId xmlns:a16="http://schemas.microsoft.com/office/drawing/2014/main" id="{00000000-0008-0000-0F00-000085020000}"/>
            </a:ext>
          </a:extLst>
        </xdr:cNvPr>
        <xdr:cNvSpPr/>
      </xdr:nvSpPr>
      <xdr:spPr>
        <a:xfrm>
          <a:off x="16268700" y="1013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46372</xdr:rowOff>
    </xdr:from>
    <xdr:ext cx="405111" cy="259045"/>
    <xdr:sp macro="" textlink="">
      <xdr:nvSpPr>
        <xdr:cNvPr id="646" name="【保健センター・保健所】&#10;有形固定資産減価償却率該当値テキスト">
          <a:extLst>
            <a:ext uri="{FF2B5EF4-FFF2-40B4-BE49-F238E27FC236}">
              <a16:creationId xmlns:a16="http://schemas.microsoft.com/office/drawing/2014/main" id="{00000000-0008-0000-0F00-000086020000}"/>
            </a:ext>
          </a:extLst>
        </xdr:cNvPr>
        <xdr:cNvSpPr txBox="1"/>
      </xdr:nvSpPr>
      <xdr:spPr>
        <a:xfrm>
          <a:off x="16357600" y="999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13970</xdr:rowOff>
    </xdr:from>
    <xdr:to>
      <xdr:col>81</xdr:col>
      <xdr:colOff>101600</xdr:colOff>
      <xdr:row>61</xdr:row>
      <xdr:rowOff>115570</xdr:rowOff>
    </xdr:to>
    <xdr:sp macro="" textlink="">
      <xdr:nvSpPr>
        <xdr:cNvPr id="647" name="楕円 646">
          <a:extLst>
            <a:ext uri="{FF2B5EF4-FFF2-40B4-BE49-F238E27FC236}">
              <a16:creationId xmlns:a16="http://schemas.microsoft.com/office/drawing/2014/main" id="{00000000-0008-0000-0F00-000087020000}"/>
            </a:ext>
          </a:extLst>
        </xdr:cNvPr>
        <xdr:cNvSpPr/>
      </xdr:nvSpPr>
      <xdr:spPr>
        <a:xfrm>
          <a:off x="15430500" y="1047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74295</xdr:rowOff>
    </xdr:from>
    <xdr:to>
      <xdr:col>85</xdr:col>
      <xdr:colOff>127000</xdr:colOff>
      <xdr:row>61</xdr:row>
      <xdr:rowOff>64770</xdr:rowOff>
    </xdr:to>
    <xdr:cxnSp macro="">
      <xdr:nvCxnSpPr>
        <xdr:cNvPr id="648" name="直線コネクタ 647">
          <a:extLst>
            <a:ext uri="{FF2B5EF4-FFF2-40B4-BE49-F238E27FC236}">
              <a16:creationId xmlns:a16="http://schemas.microsoft.com/office/drawing/2014/main" id="{00000000-0008-0000-0F00-000088020000}"/>
            </a:ext>
          </a:extLst>
        </xdr:cNvPr>
        <xdr:cNvCxnSpPr/>
      </xdr:nvCxnSpPr>
      <xdr:spPr>
        <a:xfrm flipV="1">
          <a:off x="15481300" y="10189845"/>
          <a:ext cx="838200" cy="33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162560</xdr:rowOff>
    </xdr:from>
    <xdr:to>
      <xdr:col>76</xdr:col>
      <xdr:colOff>165100</xdr:colOff>
      <xdr:row>61</xdr:row>
      <xdr:rowOff>92710</xdr:rowOff>
    </xdr:to>
    <xdr:sp macro="" textlink="">
      <xdr:nvSpPr>
        <xdr:cNvPr id="649" name="楕円 648">
          <a:extLst>
            <a:ext uri="{FF2B5EF4-FFF2-40B4-BE49-F238E27FC236}">
              <a16:creationId xmlns:a16="http://schemas.microsoft.com/office/drawing/2014/main" id="{00000000-0008-0000-0F00-000089020000}"/>
            </a:ext>
          </a:extLst>
        </xdr:cNvPr>
        <xdr:cNvSpPr/>
      </xdr:nvSpPr>
      <xdr:spPr>
        <a:xfrm>
          <a:off x="14541500" y="1044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41910</xdr:rowOff>
    </xdr:from>
    <xdr:to>
      <xdr:col>81</xdr:col>
      <xdr:colOff>50800</xdr:colOff>
      <xdr:row>61</xdr:row>
      <xdr:rowOff>64770</xdr:rowOff>
    </xdr:to>
    <xdr:cxnSp macro="">
      <xdr:nvCxnSpPr>
        <xdr:cNvPr id="650" name="直線コネクタ 649">
          <a:extLst>
            <a:ext uri="{FF2B5EF4-FFF2-40B4-BE49-F238E27FC236}">
              <a16:creationId xmlns:a16="http://schemas.microsoft.com/office/drawing/2014/main" id="{00000000-0008-0000-0F00-00008A020000}"/>
            </a:ext>
          </a:extLst>
        </xdr:cNvPr>
        <xdr:cNvCxnSpPr/>
      </xdr:nvCxnSpPr>
      <xdr:spPr>
        <a:xfrm>
          <a:off x="14592300" y="105003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130175</xdr:rowOff>
    </xdr:from>
    <xdr:to>
      <xdr:col>72</xdr:col>
      <xdr:colOff>38100</xdr:colOff>
      <xdr:row>61</xdr:row>
      <xdr:rowOff>60325</xdr:rowOff>
    </xdr:to>
    <xdr:sp macro="" textlink="">
      <xdr:nvSpPr>
        <xdr:cNvPr id="651" name="楕円 650">
          <a:extLst>
            <a:ext uri="{FF2B5EF4-FFF2-40B4-BE49-F238E27FC236}">
              <a16:creationId xmlns:a16="http://schemas.microsoft.com/office/drawing/2014/main" id="{00000000-0008-0000-0F00-00008B020000}"/>
            </a:ext>
          </a:extLst>
        </xdr:cNvPr>
        <xdr:cNvSpPr/>
      </xdr:nvSpPr>
      <xdr:spPr>
        <a:xfrm>
          <a:off x="13652500" y="1041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9525</xdr:rowOff>
    </xdr:from>
    <xdr:to>
      <xdr:col>76</xdr:col>
      <xdr:colOff>114300</xdr:colOff>
      <xdr:row>61</xdr:row>
      <xdr:rowOff>41910</xdr:rowOff>
    </xdr:to>
    <xdr:cxnSp macro="">
      <xdr:nvCxnSpPr>
        <xdr:cNvPr id="652" name="直線コネクタ 651">
          <a:extLst>
            <a:ext uri="{FF2B5EF4-FFF2-40B4-BE49-F238E27FC236}">
              <a16:creationId xmlns:a16="http://schemas.microsoft.com/office/drawing/2014/main" id="{00000000-0008-0000-0F00-00008C020000}"/>
            </a:ext>
          </a:extLst>
        </xdr:cNvPr>
        <xdr:cNvCxnSpPr/>
      </xdr:nvCxnSpPr>
      <xdr:spPr>
        <a:xfrm>
          <a:off x="13703300" y="1046797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92075</xdr:rowOff>
    </xdr:from>
    <xdr:to>
      <xdr:col>67</xdr:col>
      <xdr:colOff>101600</xdr:colOff>
      <xdr:row>61</xdr:row>
      <xdr:rowOff>22225</xdr:rowOff>
    </xdr:to>
    <xdr:sp macro="" textlink="">
      <xdr:nvSpPr>
        <xdr:cNvPr id="653" name="楕円 652">
          <a:extLst>
            <a:ext uri="{FF2B5EF4-FFF2-40B4-BE49-F238E27FC236}">
              <a16:creationId xmlns:a16="http://schemas.microsoft.com/office/drawing/2014/main" id="{00000000-0008-0000-0F00-00008D020000}"/>
            </a:ext>
          </a:extLst>
        </xdr:cNvPr>
        <xdr:cNvSpPr/>
      </xdr:nvSpPr>
      <xdr:spPr>
        <a:xfrm>
          <a:off x="12763500" y="103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142875</xdr:rowOff>
    </xdr:from>
    <xdr:to>
      <xdr:col>71</xdr:col>
      <xdr:colOff>177800</xdr:colOff>
      <xdr:row>61</xdr:row>
      <xdr:rowOff>9525</xdr:rowOff>
    </xdr:to>
    <xdr:cxnSp macro="">
      <xdr:nvCxnSpPr>
        <xdr:cNvPr id="654" name="直線コネクタ 653">
          <a:extLst>
            <a:ext uri="{FF2B5EF4-FFF2-40B4-BE49-F238E27FC236}">
              <a16:creationId xmlns:a16="http://schemas.microsoft.com/office/drawing/2014/main" id="{00000000-0008-0000-0F00-00008E020000}"/>
            </a:ext>
          </a:extLst>
        </xdr:cNvPr>
        <xdr:cNvCxnSpPr/>
      </xdr:nvCxnSpPr>
      <xdr:spPr>
        <a:xfrm>
          <a:off x="12814300" y="104298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147337</xdr:rowOff>
    </xdr:from>
    <xdr:ext cx="405111" cy="259045"/>
    <xdr:sp macro="" textlink="">
      <xdr:nvSpPr>
        <xdr:cNvPr id="655" name="n_1aveValue【保健センター・保健所】&#10;有形固定資産減価償却率">
          <a:extLst>
            <a:ext uri="{FF2B5EF4-FFF2-40B4-BE49-F238E27FC236}">
              <a16:creationId xmlns:a16="http://schemas.microsoft.com/office/drawing/2014/main" id="{00000000-0008-0000-0F00-00008F020000}"/>
            </a:ext>
          </a:extLst>
        </xdr:cNvPr>
        <xdr:cNvSpPr txBox="1"/>
      </xdr:nvSpPr>
      <xdr:spPr>
        <a:xfrm>
          <a:off x="152660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86377</xdr:rowOff>
    </xdr:from>
    <xdr:ext cx="405111" cy="259045"/>
    <xdr:sp macro="" textlink="">
      <xdr:nvSpPr>
        <xdr:cNvPr id="656" name="n_2aveValue【保健センター・保健所】&#10;有形固定資産減価償却率">
          <a:extLst>
            <a:ext uri="{FF2B5EF4-FFF2-40B4-BE49-F238E27FC236}">
              <a16:creationId xmlns:a16="http://schemas.microsoft.com/office/drawing/2014/main" id="{00000000-0008-0000-0F00-000090020000}"/>
            </a:ext>
          </a:extLst>
        </xdr:cNvPr>
        <xdr:cNvSpPr txBox="1"/>
      </xdr:nvSpPr>
      <xdr:spPr>
        <a:xfrm>
          <a:off x="143897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86377</xdr:rowOff>
    </xdr:from>
    <xdr:ext cx="405111" cy="259045"/>
    <xdr:sp macro="" textlink="">
      <xdr:nvSpPr>
        <xdr:cNvPr id="657" name="n_3aveValue【保健センター・保健所】&#10;有形固定資産減価償却率">
          <a:extLst>
            <a:ext uri="{FF2B5EF4-FFF2-40B4-BE49-F238E27FC236}">
              <a16:creationId xmlns:a16="http://schemas.microsoft.com/office/drawing/2014/main" id="{00000000-0008-0000-0F00-000091020000}"/>
            </a:ext>
          </a:extLst>
        </xdr:cNvPr>
        <xdr:cNvSpPr txBox="1"/>
      </xdr:nvSpPr>
      <xdr:spPr>
        <a:xfrm>
          <a:off x="135007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44467</xdr:rowOff>
    </xdr:from>
    <xdr:ext cx="405111" cy="259045"/>
    <xdr:sp macro="" textlink="">
      <xdr:nvSpPr>
        <xdr:cNvPr id="658" name="n_4aveValue【保健センター・保健所】&#10;有形固定資産減価償却率">
          <a:extLst>
            <a:ext uri="{FF2B5EF4-FFF2-40B4-BE49-F238E27FC236}">
              <a16:creationId xmlns:a16="http://schemas.microsoft.com/office/drawing/2014/main" id="{00000000-0008-0000-0F00-000092020000}"/>
            </a:ext>
          </a:extLst>
        </xdr:cNvPr>
        <xdr:cNvSpPr txBox="1"/>
      </xdr:nvSpPr>
      <xdr:spPr>
        <a:xfrm>
          <a:off x="12611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106697</xdr:rowOff>
    </xdr:from>
    <xdr:ext cx="405111" cy="259045"/>
    <xdr:sp macro="" textlink="">
      <xdr:nvSpPr>
        <xdr:cNvPr id="659" name="n_1mainValue【保健センター・保健所】&#10;有形固定資産減価償却率">
          <a:extLst>
            <a:ext uri="{FF2B5EF4-FFF2-40B4-BE49-F238E27FC236}">
              <a16:creationId xmlns:a16="http://schemas.microsoft.com/office/drawing/2014/main" id="{00000000-0008-0000-0F00-000093020000}"/>
            </a:ext>
          </a:extLst>
        </xdr:cNvPr>
        <xdr:cNvSpPr txBox="1"/>
      </xdr:nvSpPr>
      <xdr:spPr>
        <a:xfrm>
          <a:off x="15266044" y="1056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83837</xdr:rowOff>
    </xdr:from>
    <xdr:ext cx="405111" cy="259045"/>
    <xdr:sp macro="" textlink="">
      <xdr:nvSpPr>
        <xdr:cNvPr id="660" name="n_2mainValue【保健センター・保健所】&#10;有形固定資産減価償却率">
          <a:extLst>
            <a:ext uri="{FF2B5EF4-FFF2-40B4-BE49-F238E27FC236}">
              <a16:creationId xmlns:a16="http://schemas.microsoft.com/office/drawing/2014/main" id="{00000000-0008-0000-0F00-000094020000}"/>
            </a:ext>
          </a:extLst>
        </xdr:cNvPr>
        <xdr:cNvSpPr txBox="1"/>
      </xdr:nvSpPr>
      <xdr:spPr>
        <a:xfrm>
          <a:off x="14389744" y="10542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51452</xdr:rowOff>
    </xdr:from>
    <xdr:ext cx="405111" cy="259045"/>
    <xdr:sp macro="" textlink="">
      <xdr:nvSpPr>
        <xdr:cNvPr id="661" name="n_3mainValue【保健センター・保健所】&#10;有形固定資産減価償却率">
          <a:extLst>
            <a:ext uri="{FF2B5EF4-FFF2-40B4-BE49-F238E27FC236}">
              <a16:creationId xmlns:a16="http://schemas.microsoft.com/office/drawing/2014/main" id="{00000000-0008-0000-0F00-000095020000}"/>
            </a:ext>
          </a:extLst>
        </xdr:cNvPr>
        <xdr:cNvSpPr txBox="1"/>
      </xdr:nvSpPr>
      <xdr:spPr>
        <a:xfrm>
          <a:off x="13500744" y="1050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13352</xdr:rowOff>
    </xdr:from>
    <xdr:ext cx="405111" cy="259045"/>
    <xdr:sp macro="" textlink="">
      <xdr:nvSpPr>
        <xdr:cNvPr id="662" name="n_4mainValue【保健センター・保健所】&#10;有形固定資産減価償却率">
          <a:extLst>
            <a:ext uri="{FF2B5EF4-FFF2-40B4-BE49-F238E27FC236}">
              <a16:creationId xmlns:a16="http://schemas.microsoft.com/office/drawing/2014/main" id="{00000000-0008-0000-0F00-000096020000}"/>
            </a:ext>
          </a:extLst>
        </xdr:cNvPr>
        <xdr:cNvSpPr txBox="1"/>
      </xdr:nvSpPr>
      <xdr:spPr>
        <a:xfrm>
          <a:off x="12611744" y="1047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a:extLst>
            <a:ext uri="{FF2B5EF4-FFF2-40B4-BE49-F238E27FC236}">
              <a16:creationId xmlns:a16="http://schemas.microsoft.com/office/drawing/2014/main" id="{00000000-0008-0000-0F00-000097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a:extLst>
            <a:ext uri="{FF2B5EF4-FFF2-40B4-BE49-F238E27FC236}">
              <a16:creationId xmlns:a16="http://schemas.microsoft.com/office/drawing/2014/main" id="{00000000-0008-0000-0F00-000098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a:extLst>
            <a:ext uri="{FF2B5EF4-FFF2-40B4-BE49-F238E27FC236}">
              <a16:creationId xmlns:a16="http://schemas.microsoft.com/office/drawing/2014/main" id="{00000000-0008-0000-0F00-000099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a:extLst>
            <a:ext uri="{FF2B5EF4-FFF2-40B4-BE49-F238E27FC236}">
              <a16:creationId xmlns:a16="http://schemas.microsoft.com/office/drawing/2014/main" id="{00000000-0008-0000-0F00-00009A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a:extLst>
            <a:ext uri="{FF2B5EF4-FFF2-40B4-BE49-F238E27FC236}">
              <a16:creationId xmlns:a16="http://schemas.microsoft.com/office/drawing/2014/main" id="{00000000-0008-0000-0F00-00009B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a:extLst>
            <a:ext uri="{FF2B5EF4-FFF2-40B4-BE49-F238E27FC236}">
              <a16:creationId xmlns:a16="http://schemas.microsoft.com/office/drawing/2014/main" id="{00000000-0008-0000-0F00-00009C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a:extLst>
            <a:ext uri="{FF2B5EF4-FFF2-40B4-BE49-F238E27FC236}">
              <a16:creationId xmlns:a16="http://schemas.microsoft.com/office/drawing/2014/main" id="{00000000-0008-0000-0F00-00009D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a:extLst>
            <a:ext uri="{FF2B5EF4-FFF2-40B4-BE49-F238E27FC236}">
              <a16:creationId xmlns:a16="http://schemas.microsoft.com/office/drawing/2014/main" id="{00000000-0008-0000-0F00-00009E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a:extLst>
            <a:ext uri="{FF2B5EF4-FFF2-40B4-BE49-F238E27FC236}">
              <a16:creationId xmlns:a16="http://schemas.microsoft.com/office/drawing/2014/main" id="{00000000-0008-0000-0F00-00009F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a:extLst>
            <a:ext uri="{FF2B5EF4-FFF2-40B4-BE49-F238E27FC236}">
              <a16:creationId xmlns:a16="http://schemas.microsoft.com/office/drawing/2014/main" id="{00000000-0008-0000-0F00-0000A0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3" name="直線コネクタ 672">
          <a:extLst>
            <a:ext uri="{FF2B5EF4-FFF2-40B4-BE49-F238E27FC236}">
              <a16:creationId xmlns:a16="http://schemas.microsoft.com/office/drawing/2014/main" id="{00000000-0008-0000-0F00-0000A1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4" name="テキスト ボックス 673">
          <a:extLst>
            <a:ext uri="{FF2B5EF4-FFF2-40B4-BE49-F238E27FC236}">
              <a16:creationId xmlns:a16="http://schemas.microsoft.com/office/drawing/2014/main" id="{00000000-0008-0000-0F00-0000A2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5" name="直線コネクタ 674">
          <a:extLst>
            <a:ext uri="{FF2B5EF4-FFF2-40B4-BE49-F238E27FC236}">
              <a16:creationId xmlns:a16="http://schemas.microsoft.com/office/drawing/2014/main" id="{00000000-0008-0000-0F00-0000A3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6" name="テキスト ボックス 675">
          <a:extLst>
            <a:ext uri="{FF2B5EF4-FFF2-40B4-BE49-F238E27FC236}">
              <a16:creationId xmlns:a16="http://schemas.microsoft.com/office/drawing/2014/main" id="{00000000-0008-0000-0F00-0000A4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7" name="直線コネクタ 676">
          <a:extLst>
            <a:ext uri="{FF2B5EF4-FFF2-40B4-BE49-F238E27FC236}">
              <a16:creationId xmlns:a16="http://schemas.microsoft.com/office/drawing/2014/main" id="{00000000-0008-0000-0F00-0000A5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8" name="テキスト ボックス 677">
          <a:extLst>
            <a:ext uri="{FF2B5EF4-FFF2-40B4-BE49-F238E27FC236}">
              <a16:creationId xmlns:a16="http://schemas.microsoft.com/office/drawing/2014/main" id="{00000000-0008-0000-0F00-0000A6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9" name="直線コネクタ 678">
          <a:extLst>
            <a:ext uri="{FF2B5EF4-FFF2-40B4-BE49-F238E27FC236}">
              <a16:creationId xmlns:a16="http://schemas.microsoft.com/office/drawing/2014/main" id="{00000000-0008-0000-0F00-0000A7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0" name="テキスト ボックス 679">
          <a:extLst>
            <a:ext uri="{FF2B5EF4-FFF2-40B4-BE49-F238E27FC236}">
              <a16:creationId xmlns:a16="http://schemas.microsoft.com/office/drawing/2014/main" id="{00000000-0008-0000-0F00-0000A8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1" name="直線コネクタ 680">
          <a:extLst>
            <a:ext uri="{FF2B5EF4-FFF2-40B4-BE49-F238E27FC236}">
              <a16:creationId xmlns:a16="http://schemas.microsoft.com/office/drawing/2014/main" id="{00000000-0008-0000-0F00-0000A9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2" name="テキスト ボックス 681">
          <a:extLst>
            <a:ext uri="{FF2B5EF4-FFF2-40B4-BE49-F238E27FC236}">
              <a16:creationId xmlns:a16="http://schemas.microsoft.com/office/drawing/2014/main" id="{00000000-0008-0000-0F00-0000AA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3" name="【保健センター・保健所】&#10;一人当たり面積グラフ枠">
          <a:extLst>
            <a:ext uri="{FF2B5EF4-FFF2-40B4-BE49-F238E27FC236}">
              <a16:creationId xmlns:a16="http://schemas.microsoft.com/office/drawing/2014/main" id="{00000000-0008-0000-0F00-0000AB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70866</xdr:rowOff>
    </xdr:from>
    <xdr:to>
      <xdr:col>116</xdr:col>
      <xdr:colOff>62864</xdr:colOff>
      <xdr:row>63</xdr:row>
      <xdr:rowOff>153162</xdr:rowOff>
    </xdr:to>
    <xdr:cxnSp macro="">
      <xdr:nvCxnSpPr>
        <xdr:cNvPr id="684" name="直線コネクタ 683">
          <a:extLst>
            <a:ext uri="{FF2B5EF4-FFF2-40B4-BE49-F238E27FC236}">
              <a16:creationId xmlns:a16="http://schemas.microsoft.com/office/drawing/2014/main" id="{00000000-0008-0000-0F00-0000AC020000}"/>
            </a:ext>
          </a:extLst>
        </xdr:cNvPr>
        <xdr:cNvCxnSpPr/>
      </xdr:nvCxnSpPr>
      <xdr:spPr>
        <a:xfrm flipV="1">
          <a:off x="22160864" y="9500616"/>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5" name="【保健センター・保健所】&#10;一人当たり面積最小値テキスト">
          <a:extLst>
            <a:ext uri="{FF2B5EF4-FFF2-40B4-BE49-F238E27FC236}">
              <a16:creationId xmlns:a16="http://schemas.microsoft.com/office/drawing/2014/main" id="{00000000-0008-0000-0F00-0000AD020000}"/>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6" name="直線コネクタ 685">
          <a:extLst>
            <a:ext uri="{FF2B5EF4-FFF2-40B4-BE49-F238E27FC236}">
              <a16:creationId xmlns:a16="http://schemas.microsoft.com/office/drawing/2014/main" id="{00000000-0008-0000-0F00-0000AE020000}"/>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17543</xdr:rowOff>
    </xdr:from>
    <xdr:ext cx="469744" cy="259045"/>
    <xdr:sp macro="" textlink="">
      <xdr:nvSpPr>
        <xdr:cNvPr id="687" name="【保健センター・保健所】&#10;一人当たり面積最大値テキスト">
          <a:extLst>
            <a:ext uri="{FF2B5EF4-FFF2-40B4-BE49-F238E27FC236}">
              <a16:creationId xmlns:a16="http://schemas.microsoft.com/office/drawing/2014/main" id="{00000000-0008-0000-0F00-0000AF020000}"/>
            </a:ext>
          </a:extLst>
        </xdr:cNvPr>
        <xdr:cNvSpPr txBox="1"/>
      </xdr:nvSpPr>
      <xdr:spPr>
        <a:xfrm>
          <a:off x="22199600" y="9275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70866</xdr:rowOff>
    </xdr:from>
    <xdr:to>
      <xdr:col>116</xdr:col>
      <xdr:colOff>152400</xdr:colOff>
      <xdr:row>55</xdr:row>
      <xdr:rowOff>70866</xdr:rowOff>
    </xdr:to>
    <xdr:cxnSp macro="">
      <xdr:nvCxnSpPr>
        <xdr:cNvPr id="688" name="直線コネクタ 687">
          <a:extLst>
            <a:ext uri="{FF2B5EF4-FFF2-40B4-BE49-F238E27FC236}">
              <a16:creationId xmlns:a16="http://schemas.microsoft.com/office/drawing/2014/main" id="{00000000-0008-0000-0F00-0000B0020000}"/>
            </a:ext>
          </a:extLst>
        </xdr:cNvPr>
        <xdr:cNvCxnSpPr/>
      </xdr:nvCxnSpPr>
      <xdr:spPr>
        <a:xfrm>
          <a:off x="22072600" y="950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23639</xdr:rowOff>
    </xdr:from>
    <xdr:ext cx="469744" cy="259045"/>
    <xdr:sp macro="" textlink="">
      <xdr:nvSpPr>
        <xdr:cNvPr id="689" name="【保健センター・保健所】&#10;一人当たり面積平均値テキスト">
          <a:extLst>
            <a:ext uri="{FF2B5EF4-FFF2-40B4-BE49-F238E27FC236}">
              <a16:creationId xmlns:a16="http://schemas.microsoft.com/office/drawing/2014/main" id="{00000000-0008-0000-0F00-0000B1020000}"/>
            </a:ext>
          </a:extLst>
        </xdr:cNvPr>
        <xdr:cNvSpPr txBox="1"/>
      </xdr:nvSpPr>
      <xdr:spPr>
        <a:xfrm>
          <a:off x="22199600" y="106535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45212</xdr:rowOff>
    </xdr:from>
    <xdr:to>
      <xdr:col>116</xdr:col>
      <xdr:colOff>114300</xdr:colOff>
      <xdr:row>62</xdr:row>
      <xdr:rowOff>146812</xdr:rowOff>
    </xdr:to>
    <xdr:sp macro="" textlink="">
      <xdr:nvSpPr>
        <xdr:cNvPr id="690" name="フローチャート: 判断 689">
          <a:extLst>
            <a:ext uri="{FF2B5EF4-FFF2-40B4-BE49-F238E27FC236}">
              <a16:creationId xmlns:a16="http://schemas.microsoft.com/office/drawing/2014/main" id="{00000000-0008-0000-0F00-0000B2020000}"/>
            </a:ext>
          </a:extLst>
        </xdr:cNvPr>
        <xdr:cNvSpPr/>
      </xdr:nvSpPr>
      <xdr:spPr>
        <a:xfrm>
          <a:off x="22110700" y="106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54356</xdr:rowOff>
    </xdr:from>
    <xdr:to>
      <xdr:col>112</xdr:col>
      <xdr:colOff>38100</xdr:colOff>
      <xdr:row>62</xdr:row>
      <xdr:rowOff>155956</xdr:rowOff>
    </xdr:to>
    <xdr:sp macro="" textlink="">
      <xdr:nvSpPr>
        <xdr:cNvPr id="691" name="フローチャート: 判断 690">
          <a:extLst>
            <a:ext uri="{FF2B5EF4-FFF2-40B4-BE49-F238E27FC236}">
              <a16:creationId xmlns:a16="http://schemas.microsoft.com/office/drawing/2014/main" id="{00000000-0008-0000-0F00-0000B3020000}"/>
            </a:ext>
          </a:extLst>
        </xdr:cNvPr>
        <xdr:cNvSpPr/>
      </xdr:nvSpPr>
      <xdr:spPr>
        <a:xfrm>
          <a:off x="21272500" y="1068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54356</xdr:rowOff>
    </xdr:from>
    <xdr:to>
      <xdr:col>107</xdr:col>
      <xdr:colOff>101600</xdr:colOff>
      <xdr:row>62</xdr:row>
      <xdr:rowOff>155956</xdr:rowOff>
    </xdr:to>
    <xdr:sp macro="" textlink="">
      <xdr:nvSpPr>
        <xdr:cNvPr id="692" name="フローチャート: 判断 691">
          <a:extLst>
            <a:ext uri="{FF2B5EF4-FFF2-40B4-BE49-F238E27FC236}">
              <a16:creationId xmlns:a16="http://schemas.microsoft.com/office/drawing/2014/main" id="{00000000-0008-0000-0F00-0000B4020000}"/>
            </a:ext>
          </a:extLst>
        </xdr:cNvPr>
        <xdr:cNvSpPr/>
      </xdr:nvSpPr>
      <xdr:spPr>
        <a:xfrm>
          <a:off x="20383500" y="1068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93" name="フローチャート: 判断 692">
          <a:extLst>
            <a:ext uri="{FF2B5EF4-FFF2-40B4-BE49-F238E27FC236}">
              <a16:creationId xmlns:a16="http://schemas.microsoft.com/office/drawing/2014/main" id="{00000000-0008-0000-0F00-0000B5020000}"/>
            </a:ext>
          </a:extLst>
        </xdr:cNvPr>
        <xdr:cNvSpPr/>
      </xdr:nvSpPr>
      <xdr:spPr>
        <a:xfrm>
          <a:off x="19494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54356</xdr:rowOff>
    </xdr:from>
    <xdr:to>
      <xdr:col>98</xdr:col>
      <xdr:colOff>38100</xdr:colOff>
      <xdr:row>62</xdr:row>
      <xdr:rowOff>155956</xdr:rowOff>
    </xdr:to>
    <xdr:sp macro="" textlink="">
      <xdr:nvSpPr>
        <xdr:cNvPr id="694" name="フローチャート: 判断 693">
          <a:extLst>
            <a:ext uri="{FF2B5EF4-FFF2-40B4-BE49-F238E27FC236}">
              <a16:creationId xmlns:a16="http://schemas.microsoft.com/office/drawing/2014/main" id="{00000000-0008-0000-0F00-0000B6020000}"/>
            </a:ext>
          </a:extLst>
        </xdr:cNvPr>
        <xdr:cNvSpPr/>
      </xdr:nvSpPr>
      <xdr:spPr>
        <a:xfrm>
          <a:off x="18605500" y="1068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00000000-0008-0000-0F00-0000B7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00000000-0008-0000-0F00-0000B8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00000000-0008-0000-0F00-0000B9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00000000-0008-0000-0F00-0000BA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00000000-0008-0000-0F00-0000BB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161798</xdr:rowOff>
    </xdr:from>
    <xdr:to>
      <xdr:col>116</xdr:col>
      <xdr:colOff>114300</xdr:colOff>
      <xdr:row>62</xdr:row>
      <xdr:rowOff>91948</xdr:rowOff>
    </xdr:to>
    <xdr:sp macro="" textlink="">
      <xdr:nvSpPr>
        <xdr:cNvPr id="700" name="楕円 699">
          <a:extLst>
            <a:ext uri="{FF2B5EF4-FFF2-40B4-BE49-F238E27FC236}">
              <a16:creationId xmlns:a16="http://schemas.microsoft.com/office/drawing/2014/main" id="{00000000-0008-0000-0F00-0000BC020000}"/>
            </a:ext>
          </a:extLst>
        </xdr:cNvPr>
        <xdr:cNvSpPr/>
      </xdr:nvSpPr>
      <xdr:spPr>
        <a:xfrm>
          <a:off x="22110700" y="1062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13225</xdr:rowOff>
    </xdr:from>
    <xdr:ext cx="469744" cy="259045"/>
    <xdr:sp macro="" textlink="">
      <xdr:nvSpPr>
        <xdr:cNvPr id="701" name="【保健センター・保健所】&#10;一人当たり面積該当値テキスト">
          <a:extLst>
            <a:ext uri="{FF2B5EF4-FFF2-40B4-BE49-F238E27FC236}">
              <a16:creationId xmlns:a16="http://schemas.microsoft.com/office/drawing/2014/main" id="{00000000-0008-0000-0F00-0000BD020000}"/>
            </a:ext>
          </a:extLst>
        </xdr:cNvPr>
        <xdr:cNvSpPr txBox="1"/>
      </xdr:nvSpPr>
      <xdr:spPr>
        <a:xfrm>
          <a:off x="22199600" y="10471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63500</xdr:rowOff>
    </xdr:from>
    <xdr:to>
      <xdr:col>112</xdr:col>
      <xdr:colOff>38100</xdr:colOff>
      <xdr:row>62</xdr:row>
      <xdr:rowOff>165100</xdr:rowOff>
    </xdr:to>
    <xdr:sp macro="" textlink="">
      <xdr:nvSpPr>
        <xdr:cNvPr id="702" name="楕円 701">
          <a:extLst>
            <a:ext uri="{FF2B5EF4-FFF2-40B4-BE49-F238E27FC236}">
              <a16:creationId xmlns:a16="http://schemas.microsoft.com/office/drawing/2014/main" id="{00000000-0008-0000-0F00-0000BE020000}"/>
            </a:ext>
          </a:extLst>
        </xdr:cNvPr>
        <xdr:cNvSpPr/>
      </xdr:nvSpPr>
      <xdr:spPr>
        <a:xfrm>
          <a:off x="21272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41148</xdr:rowOff>
    </xdr:from>
    <xdr:to>
      <xdr:col>116</xdr:col>
      <xdr:colOff>63500</xdr:colOff>
      <xdr:row>62</xdr:row>
      <xdr:rowOff>114300</xdr:rowOff>
    </xdr:to>
    <xdr:cxnSp macro="">
      <xdr:nvCxnSpPr>
        <xdr:cNvPr id="703" name="直線コネクタ 702">
          <a:extLst>
            <a:ext uri="{FF2B5EF4-FFF2-40B4-BE49-F238E27FC236}">
              <a16:creationId xmlns:a16="http://schemas.microsoft.com/office/drawing/2014/main" id="{00000000-0008-0000-0F00-0000BF020000}"/>
            </a:ext>
          </a:extLst>
        </xdr:cNvPr>
        <xdr:cNvCxnSpPr/>
      </xdr:nvCxnSpPr>
      <xdr:spPr>
        <a:xfrm flipV="1">
          <a:off x="21323300" y="10671048"/>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63500</xdr:rowOff>
    </xdr:from>
    <xdr:to>
      <xdr:col>107</xdr:col>
      <xdr:colOff>101600</xdr:colOff>
      <xdr:row>62</xdr:row>
      <xdr:rowOff>165100</xdr:rowOff>
    </xdr:to>
    <xdr:sp macro="" textlink="">
      <xdr:nvSpPr>
        <xdr:cNvPr id="704" name="楕円 703">
          <a:extLst>
            <a:ext uri="{FF2B5EF4-FFF2-40B4-BE49-F238E27FC236}">
              <a16:creationId xmlns:a16="http://schemas.microsoft.com/office/drawing/2014/main" id="{00000000-0008-0000-0F00-0000C0020000}"/>
            </a:ext>
          </a:extLst>
        </xdr:cNvPr>
        <xdr:cNvSpPr/>
      </xdr:nvSpPr>
      <xdr:spPr>
        <a:xfrm>
          <a:off x="20383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114300</xdr:rowOff>
    </xdr:from>
    <xdr:to>
      <xdr:col>111</xdr:col>
      <xdr:colOff>177800</xdr:colOff>
      <xdr:row>62</xdr:row>
      <xdr:rowOff>114300</xdr:rowOff>
    </xdr:to>
    <xdr:cxnSp macro="">
      <xdr:nvCxnSpPr>
        <xdr:cNvPr id="705" name="直線コネクタ 704">
          <a:extLst>
            <a:ext uri="{FF2B5EF4-FFF2-40B4-BE49-F238E27FC236}">
              <a16:creationId xmlns:a16="http://schemas.microsoft.com/office/drawing/2014/main" id="{00000000-0008-0000-0F00-0000C1020000}"/>
            </a:ext>
          </a:extLst>
        </xdr:cNvPr>
        <xdr:cNvCxnSpPr/>
      </xdr:nvCxnSpPr>
      <xdr:spPr>
        <a:xfrm>
          <a:off x="20434300" y="1074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706" name="楕円 705">
          <a:extLst>
            <a:ext uri="{FF2B5EF4-FFF2-40B4-BE49-F238E27FC236}">
              <a16:creationId xmlns:a16="http://schemas.microsoft.com/office/drawing/2014/main" id="{00000000-0008-0000-0F00-0000C2020000}"/>
            </a:ext>
          </a:extLst>
        </xdr:cNvPr>
        <xdr:cNvSpPr/>
      </xdr:nvSpPr>
      <xdr:spPr>
        <a:xfrm>
          <a:off x="19494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114300</xdr:rowOff>
    </xdr:from>
    <xdr:to>
      <xdr:col>107</xdr:col>
      <xdr:colOff>50800</xdr:colOff>
      <xdr:row>62</xdr:row>
      <xdr:rowOff>114300</xdr:rowOff>
    </xdr:to>
    <xdr:cxnSp macro="">
      <xdr:nvCxnSpPr>
        <xdr:cNvPr id="707" name="直線コネクタ 706">
          <a:extLst>
            <a:ext uri="{FF2B5EF4-FFF2-40B4-BE49-F238E27FC236}">
              <a16:creationId xmlns:a16="http://schemas.microsoft.com/office/drawing/2014/main" id="{00000000-0008-0000-0F00-0000C3020000}"/>
            </a:ext>
          </a:extLst>
        </xdr:cNvPr>
        <xdr:cNvCxnSpPr/>
      </xdr:nvCxnSpPr>
      <xdr:spPr>
        <a:xfrm>
          <a:off x="19545300" y="1074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8" name="楕円 707">
          <a:extLst>
            <a:ext uri="{FF2B5EF4-FFF2-40B4-BE49-F238E27FC236}">
              <a16:creationId xmlns:a16="http://schemas.microsoft.com/office/drawing/2014/main" id="{00000000-0008-0000-0F00-0000C4020000}"/>
            </a:ext>
          </a:extLst>
        </xdr:cNvPr>
        <xdr:cNvSpPr/>
      </xdr:nvSpPr>
      <xdr:spPr>
        <a:xfrm>
          <a:off x="18605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114300</xdr:rowOff>
    </xdr:from>
    <xdr:to>
      <xdr:col>102</xdr:col>
      <xdr:colOff>114300</xdr:colOff>
      <xdr:row>62</xdr:row>
      <xdr:rowOff>114300</xdr:rowOff>
    </xdr:to>
    <xdr:cxnSp macro="">
      <xdr:nvCxnSpPr>
        <xdr:cNvPr id="709" name="直線コネクタ 708">
          <a:extLst>
            <a:ext uri="{FF2B5EF4-FFF2-40B4-BE49-F238E27FC236}">
              <a16:creationId xmlns:a16="http://schemas.microsoft.com/office/drawing/2014/main" id="{00000000-0008-0000-0F00-0000C5020000}"/>
            </a:ext>
          </a:extLst>
        </xdr:cNvPr>
        <xdr:cNvCxnSpPr/>
      </xdr:nvCxnSpPr>
      <xdr:spPr>
        <a:xfrm>
          <a:off x="18656300" y="1074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1033</xdr:rowOff>
    </xdr:from>
    <xdr:ext cx="469744" cy="259045"/>
    <xdr:sp macro="" textlink="">
      <xdr:nvSpPr>
        <xdr:cNvPr id="710" name="n_1aveValue【保健センター・保健所】&#10;一人当たり面積">
          <a:extLst>
            <a:ext uri="{FF2B5EF4-FFF2-40B4-BE49-F238E27FC236}">
              <a16:creationId xmlns:a16="http://schemas.microsoft.com/office/drawing/2014/main" id="{00000000-0008-0000-0F00-0000C6020000}"/>
            </a:ext>
          </a:extLst>
        </xdr:cNvPr>
        <xdr:cNvSpPr txBox="1"/>
      </xdr:nvSpPr>
      <xdr:spPr>
        <a:xfrm>
          <a:off x="21075727" y="1045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1033</xdr:rowOff>
    </xdr:from>
    <xdr:ext cx="469744" cy="259045"/>
    <xdr:sp macro="" textlink="">
      <xdr:nvSpPr>
        <xdr:cNvPr id="711" name="n_2aveValue【保健センター・保健所】&#10;一人当たり面積">
          <a:extLst>
            <a:ext uri="{FF2B5EF4-FFF2-40B4-BE49-F238E27FC236}">
              <a16:creationId xmlns:a16="http://schemas.microsoft.com/office/drawing/2014/main" id="{00000000-0008-0000-0F00-0000C7020000}"/>
            </a:ext>
          </a:extLst>
        </xdr:cNvPr>
        <xdr:cNvSpPr txBox="1"/>
      </xdr:nvSpPr>
      <xdr:spPr>
        <a:xfrm>
          <a:off x="20199427" y="1045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156227</xdr:rowOff>
    </xdr:from>
    <xdr:ext cx="469744" cy="259045"/>
    <xdr:sp macro="" textlink="">
      <xdr:nvSpPr>
        <xdr:cNvPr id="712" name="n_3aveValue【保健センター・保健所】&#10;一人当たり面積">
          <a:extLst>
            <a:ext uri="{FF2B5EF4-FFF2-40B4-BE49-F238E27FC236}">
              <a16:creationId xmlns:a16="http://schemas.microsoft.com/office/drawing/2014/main" id="{00000000-0008-0000-0F00-0000C8020000}"/>
            </a:ext>
          </a:extLst>
        </xdr:cNvPr>
        <xdr:cNvSpPr txBox="1"/>
      </xdr:nvSpPr>
      <xdr:spPr>
        <a:xfrm>
          <a:off x="19310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1033</xdr:rowOff>
    </xdr:from>
    <xdr:ext cx="469744" cy="259045"/>
    <xdr:sp macro="" textlink="">
      <xdr:nvSpPr>
        <xdr:cNvPr id="713" name="n_4aveValue【保健センター・保健所】&#10;一人当たり面積">
          <a:extLst>
            <a:ext uri="{FF2B5EF4-FFF2-40B4-BE49-F238E27FC236}">
              <a16:creationId xmlns:a16="http://schemas.microsoft.com/office/drawing/2014/main" id="{00000000-0008-0000-0F00-0000C9020000}"/>
            </a:ext>
          </a:extLst>
        </xdr:cNvPr>
        <xdr:cNvSpPr txBox="1"/>
      </xdr:nvSpPr>
      <xdr:spPr>
        <a:xfrm>
          <a:off x="18421427" y="1045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156227</xdr:rowOff>
    </xdr:from>
    <xdr:ext cx="469744" cy="259045"/>
    <xdr:sp macro="" textlink="">
      <xdr:nvSpPr>
        <xdr:cNvPr id="714" name="n_1mainValue【保健センター・保健所】&#10;一人当たり面積">
          <a:extLst>
            <a:ext uri="{FF2B5EF4-FFF2-40B4-BE49-F238E27FC236}">
              <a16:creationId xmlns:a16="http://schemas.microsoft.com/office/drawing/2014/main" id="{00000000-0008-0000-0F00-0000CA020000}"/>
            </a:ext>
          </a:extLst>
        </xdr:cNvPr>
        <xdr:cNvSpPr txBox="1"/>
      </xdr:nvSpPr>
      <xdr:spPr>
        <a:xfrm>
          <a:off x="210757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156227</xdr:rowOff>
    </xdr:from>
    <xdr:ext cx="469744" cy="259045"/>
    <xdr:sp macro="" textlink="">
      <xdr:nvSpPr>
        <xdr:cNvPr id="715" name="n_2mainValue【保健センター・保健所】&#10;一人当たり面積">
          <a:extLst>
            <a:ext uri="{FF2B5EF4-FFF2-40B4-BE49-F238E27FC236}">
              <a16:creationId xmlns:a16="http://schemas.microsoft.com/office/drawing/2014/main" id="{00000000-0008-0000-0F00-0000CB020000}"/>
            </a:ext>
          </a:extLst>
        </xdr:cNvPr>
        <xdr:cNvSpPr txBox="1"/>
      </xdr:nvSpPr>
      <xdr:spPr>
        <a:xfrm>
          <a:off x="20199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10177</xdr:rowOff>
    </xdr:from>
    <xdr:ext cx="469744" cy="259045"/>
    <xdr:sp macro="" textlink="">
      <xdr:nvSpPr>
        <xdr:cNvPr id="716" name="n_3mainValue【保健センター・保健所】&#10;一人当たり面積">
          <a:extLst>
            <a:ext uri="{FF2B5EF4-FFF2-40B4-BE49-F238E27FC236}">
              <a16:creationId xmlns:a16="http://schemas.microsoft.com/office/drawing/2014/main" id="{00000000-0008-0000-0F00-0000CC020000}"/>
            </a:ext>
          </a:extLst>
        </xdr:cNvPr>
        <xdr:cNvSpPr txBox="1"/>
      </xdr:nvSpPr>
      <xdr:spPr>
        <a:xfrm>
          <a:off x="193104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156227</xdr:rowOff>
    </xdr:from>
    <xdr:ext cx="469744" cy="259045"/>
    <xdr:sp macro="" textlink="">
      <xdr:nvSpPr>
        <xdr:cNvPr id="717" name="n_4mainValue【保健センター・保健所】&#10;一人当たり面積">
          <a:extLst>
            <a:ext uri="{FF2B5EF4-FFF2-40B4-BE49-F238E27FC236}">
              <a16:creationId xmlns:a16="http://schemas.microsoft.com/office/drawing/2014/main" id="{00000000-0008-0000-0F00-0000CD020000}"/>
            </a:ext>
          </a:extLst>
        </xdr:cNvPr>
        <xdr:cNvSpPr txBox="1"/>
      </xdr:nvSpPr>
      <xdr:spPr>
        <a:xfrm>
          <a:off x="18421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8" name="正方形/長方形 717">
          <a:extLst>
            <a:ext uri="{FF2B5EF4-FFF2-40B4-BE49-F238E27FC236}">
              <a16:creationId xmlns:a16="http://schemas.microsoft.com/office/drawing/2014/main" id="{00000000-0008-0000-0F00-0000CE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9" name="正方形/長方形 718">
          <a:extLst>
            <a:ext uri="{FF2B5EF4-FFF2-40B4-BE49-F238E27FC236}">
              <a16:creationId xmlns:a16="http://schemas.microsoft.com/office/drawing/2014/main" id="{00000000-0008-0000-0F00-0000CF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0" name="正方形/長方形 719">
          <a:extLst>
            <a:ext uri="{FF2B5EF4-FFF2-40B4-BE49-F238E27FC236}">
              <a16:creationId xmlns:a16="http://schemas.microsoft.com/office/drawing/2014/main" id="{00000000-0008-0000-0F00-0000D0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1" name="正方形/長方形 720">
          <a:extLst>
            <a:ext uri="{FF2B5EF4-FFF2-40B4-BE49-F238E27FC236}">
              <a16:creationId xmlns:a16="http://schemas.microsoft.com/office/drawing/2014/main" id="{00000000-0008-0000-0F00-0000D1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2" name="正方形/長方形 721">
          <a:extLst>
            <a:ext uri="{FF2B5EF4-FFF2-40B4-BE49-F238E27FC236}">
              <a16:creationId xmlns:a16="http://schemas.microsoft.com/office/drawing/2014/main" id="{00000000-0008-0000-0F00-0000D2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3" name="正方形/長方形 722">
          <a:extLst>
            <a:ext uri="{FF2B5EF4-FFF2-40B4-BE49-F238E27FC236}">
              <a16:creationId xmlns:a16="http://schemas.microsoft.com/office/drawing/2014/main" id="{00000000-0008-0000-0F00-0000D3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4" name="正方形/長方形 723">
          <a:extLst>
            <a:ext uri="{FF2B5EF4-FFF2-40B4-BE49-F238E27FC236}">
              <a16:creationId xmlns:a16="http://schemas.microsoft.com/office/drawing/2014/main" id="{00000000-0008-0000-0F00-0000D4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5" name="正方形/長方形 724">
          <a:extLst>
            <a:ext uri="{FF2B5EF4-FFF2-40B4-BE49-F238E27FC236}">
              <a16:creationId xmlns:a16="http://schemas.microsoft.com/office/drawing/2014/main" id="{00000000-0008-0000-0F00-0000D5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6" name="テキスト ボックス 725">
          <a:extLst>
            <a:ext uri="{FF2B5EF4-FFF2-40B4-BE49-F238E27FC236}">
              <a16:creationId xmlns:a16="http://schemas.microsoft.com/office/drawing/2014/main" id="{00000000-0008-0000-0F00-0000D6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7" name="直線コネクタ 726">
          <a:extLst>
            <a:ext uri="{FF2B5EF4-FFF2-40B4-BE49-F238E27FC236}">
              <a16:creationId xmlns:a16="http://schemas.microsoft.com/office/drawing/2014/main" id="{00000000-0008-0000-0F00-0000D7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8" name="テキスト ボックス 727">
          <a:extLst>
            <a:ext uri="{FF2B5EF4-FFF2-40B4-BE49-F238E27FC236}">
              <a16:creationId xmlns:a16="http://schemas.microsoft.com/office/drawing/2014/main" id="{00000000-0008-0000-0F00-0000D8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29" name="直線コネクタ 728">
          <a:extLst>
            <a:ext uri="{FF2B5EF4-FFF2-40B4-BE49-F238E27FC236}">
              <a16:creationId xmlns:a16="http://schemas.microsoft.com/office/drawing/2014/main" id="{00000000-0008-0000-0F00-0000D9020000}"/>
            </a:ext>
          </a:extLst>
        </xdr:cNvPr>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67327</xdr:rowOff>
    </xdr:from>
    <xdr:ext cx="467179" cy="259045"/>
    <xdr:sp macro="" textlink="">
      <xdr:nvSpPr>
        <xdr:cNvPr id="730" name="テキスト ボックス 729">
          <a:extLst>
            <a:ext uri="{FF2B5EF4-FFF2-40B4-BE49-F238E27FC236}">
              <a16:creationId xmlns:a16="http://schemas.microsoft.com/office/drawing/2014/main" id="{00000000-0008-0000-0F00-0000DA020000}"/>
            </a:ext>
          </a:extLst>
        </xdr:cNvPr>
        <xdr:cNvSpPr txBox="1"/>
      </xdr:nvSpPr>
      <xdr:spPr>
        <a:xfrm>
          <a:off x="11978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31" name="直線コネクタ 730">
          <a:extLst>
            <a:ext uri="{FF2B5EF4-FFF2-40B4-BE49-F238E27FC236}">
              <a16:creationId xmlns:a16="http://schemas.microsoft.com/office/drawing/2014/main" id="{00000000-0008-0000-0F00-0000DB020000}"/>
            </a:ext>
          </a:extLst>
        </xdr:cNvPr>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32" name="テキスト ボックス 731">
          <a:extLst>
            <a:ext uri="{FF2B5EF4-FFF2-40B4-BE49-F238E27FC236}">
              <a16:creationId xmlns:a16="http://schemas.microsoft.com/office/drawing/2014/main" id="{00000000-0008-0000-0F00-0000DC020000}"/>
            </a:ext>
          </a:extLst>
        </xdr:cNvPr>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33" name="直線コネクタ 732">
          <a:extLst>
            <a:ext uri="{FF2B5EF4-FFF2-40B4-BE49-F238E27FC236}">
              <a16:creationId xmlns:a16="http://schemas.microsoft.com/office/drawing/2014/main" id="{00000000-0008-0000-0F00-0000DD020000}"/>
            </a:ext>
          </a:extLst>
        </xdr:cNvPr>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34" name="テキスト ボックス 733">
          <a:extLst>
            <a:ext uri="{FF2B5EF4-FFF2-40B4-BE49-F238E27FC236}">
              <a16:creationId xmlns:a16="http://schemas.microsoft.com/office/drawing/2014/main" id="{00000000-0008-0000-0F00-0000DE020000}"/>
            </a:ext>
          </a:extLst>
        </xdr:cNvPr>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35" name="直線コネクタ 734">
          <a:extLst>
            <a:ext uri="{FF2B5EF4-FFF2-40B4-BE49-F238E27FC236}">
              <a16:creationId xmlns:a16="http://schemas.microsoft.com/office/drawing/2014/main" id="{00000000-0008-0000-0F00-0000DF020000}"/>
            </a:ext>
          </a:extLst>
        </xdr:cNvPr>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36" name="テキスト ボックス 735">
          <a:extLst>
            <a:ext uri="{FF2B5EF4-FFF2-40B4-BE49-F238E27FC236}">
              <a16:creationId xmlns:a16="http://schemas.microsoft.com/office/drawing/2014/main" id="{00000000-0008-0000-0F00-0000E0020000}"/>
            </a:ext>
          </a:extLst>
        </xdr:cNvPr>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7" name="直線コネクタ 736">
          <a:extLst>
            <a:ext uri="{FF2B5EF4-FFF2-40B4-BE49-F238E27FC236}">
              <a16:creationId xmlns:a16="http://schemas.microsoft.com/office/drawing/2014/main" id="{00000000-0008-0000-0F00-0000E1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738" name="テキスト ボックス 737">
          <a:extLst>
            <a:ext uri="{FF2B5EF4-FFF2-40B4-BE49-F238E27FC236}">
              <a16:creationId xmlns:a16="http://schemas.microsoft.com/office/drawing/2014/main" id="{00000000-0008-0000-0F00-0000E2020000}"/>
            </a:ext>
          </a:extLst>
        </xdr:cNvPr>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9" name="【消防施設】&#10;有形固定資産減価償却率グラフ枠">
          <a:extLst>
            <a:ext uri="{FF2B5EF4-FFF2-40B4-BE49-F238E27FC236}">
              <a16:creationId xmlns:a16="http://schemas.microsoft.com/office/drawing/2014/main" id="{00000000-0008-0000-0F00-0000E3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97537</xdr:rowOff>
    </xdr:from>
    <xdr:to>
      <xdr:col>85</xdr:col>
      <xdr:colOff>126364</xdr:colOff>
      <xdr:row>84</xdr:row>
      <xdr:rowOff>154687</xdr:rowOff>
    </xdr:to>
    <xdr:cxnSp macro="">
      <xdr:nvCxnSpPr>
        <xdr:cNvPr id="740" name="直線コネクタ 739">
          <a:extLst>
            <a:ext uri="{FF2B5EF4-FFF2-40B4-BE49-F238E27FC236}">
              <a16:creationId xmlns:a16="http://schemas.microsoft.com/office/drawing/2014/main" id="{00000000-0008-0000-0F00-0000E4020000}"/>
            </a:ext>
          </a:extLst>
        </xdr:cNvPr>
        <xdr:cNvCxnSpPr/>
      </xdr:nvCxnSpPr>
      <xdr:spPr>
        <a:xfrm flipV="1">
          <a:off x="16318864" y="13299187"/>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84</xdr:row>
      <xdr:rowOff>158514</xdr:rowOff>
    </xdr:from>
    <xdr:ext cx="405111" cy="259045"/>
    <xdr:sp macro="" textlink="">
      <xdr:nvSpPr>
        <xdr:cNvPr id="741" name="【消防施設】&#10;有形固定資産減価償却率最小値テキスト">
          <a:extLst>
            <a:ext uri="{FF2B5EF4-FFF2-40B4-BE49-F238E27FC236}">
              <a16:creationId xmlns:a16="http://schemas.microsoft.com/office/drawing/2014/main" id="{00000000-0008-0000-0F00-0000E5020000}"/>
            </a:ext>
          </a:extLst>
        </xdr:cNvPr>
        <xdr:cNvSpPr txBox="1"/>
      </xdr:nvSpPr>
      <xdr:spPr>
        <a:xfrm>
          <a:off x="16357600" y="14560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84</xdr:row>
      <xdr:rowOff>154687</xdr:rowOff>
    </xdr:from>
    <xdr:to>
      <xdr:col>86</xdr:col>
      <xdr:colOff>25400</xdr:colOff>
      <xdr:row>84</xdr:row>
      <xdr:rowOff>154687</xdr:rowOff>
    </xdr:to>
    <xdr:cxnSp macro="">
      <xdr:nvCxnSpPr>
        <xdr:cNvPr id="742" name="直線コネクタ 741">
          <a:extLst>
            <a:ext uri="{FF2B5EF4-FFF2-40B4-BE49-F238E27FC236}">
              <a16:creationId xmlns:a16="http://schemas.microsoft.com/office/drawing/2014/main" id="{00000000-0008-0000-0F00-0000E6020000}"/>
            </a:ext>
          </a:extLst>
        </xdr:cNvPr>
        <xdr:cNvCxnSpPr/>
      </xdr:nvCxnSpPr>
      <xdr:spPr>
        <a:xfrm>
          <a:off x="16230600" y="14556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44214</xdr:rowOff>
    </xdr:from>
    <xdr:ext cx="405111" cy="259045"/>
    <xdr:sp macro="" textlink="">
      <xdr:nvSpPr>
        <xdr:cNvPr id="743" name="【消防施設】&#10;有形固定資産減価償却率最大値テキスト">
          <a:extLst>
            <a:ext uri="{FF2B5EF4-FFF2-40B4-BE49-F238E27FC236}">
              <a16:creationId xmlns:a16="http://schemas.microsoft.com/office/drawing/2014/main" id="{00000000-0008-0000-0F00-0000E7020000}"/>
            </a:ext>
          </a:extLst>
        </xdr:cNvPr>
        <xdr:cNvSpPr txBox="1"/>
      </xdr:nvSpPr>
      <xdr:spPr>
        <a:xfrm>
          <a:off x="16357600" y="1307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97537</xdr:rowOff>
    </xdr:from>
    <xdr:to>
      <xdr:col>86</xdr:col>
      <xdr:colOff>25400</xdr:colOff>
      <xdr:row>77</xdr:row>
      <xdr:rowOff>97537</xdr:rowOff>
    </xdr:to>
    <xdr:cxnSp macro="">
      <xdr:nvCxnSpPr>
        <xdr:cNvPr id="744" name="直線コネクタ 743">
          <a:extLst>
            <a:ext uri="{FF2B5EF4-FFF2-40B4-BE49-F238E27FC236}">
              <a16:creationId xmlns:a16="http://schemas.microsoft.com/office/drawing/2014/main" id="{00000000-0008-0000-0F00-0000E8020000}"/>
            </a:ext>
          </a:extLst>
        </xdr:cNvPr>
        <xdr:cNvCxnSpPr/>
      </xdr:nvCxnSpPr>
      <xdr:spPr>
        <a:xfrm>
          <a:off x="16230600" y="13299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79</xdr:row>
      <xdr:rowOff>83329</xdr:rowOff>
    </xdr:from>
    <xdr:ext cx="405111" cy="259045"/>
    <xdr:sp macro="" textlink="">
      <xdr:nvSpPr>
        <xdr:cNvPr id="745" name="【消防施設】&#10;有形固定資産減価償却率平均値テキスト">
          <a:extLst>
            <a:ext uri="{FF2B5EF4-FFF2-40B4-BE49-F238E27FC236}">
              <a16:creationId xmlns:a16="http://schemas.microsoft.com/office/drawing/2014/main" id="{00000000-0008-0000-0F00-0000E9020000}"/>
            </a:ext>
          </a:extLst>
        </xdr:cNvPr>
        <xdr:cNvSpPr txBox="1"/>
      </xdr:nvSpPr>
      <xdr:spPr>
        <a:xfrm>
          <a:off x="16357600" y="136278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60452</xdr:rowOff>
    </xdr:from>
    <xdr:to>
      <xdr:col>85</xdr:col>
      <xdr:colOff>177800</xdr:colOff>
      <xdr:row>80</xdr:row>
      <xdr:rowOff>162052</xdr:rowOff>
    </xdr:to>
    <xdr:sp macro="" textlink="">
      <xdr:nvSpPr>
        <xdr:cNvPr id="746" name="フローチャート: 判断 745">
          <a:extLst>
            <a:ext uri="{FF2B5EF4-FFF2-40B4-BE49-F238E27FC236}">
              <a16:creationId xmlns:a16="http://schemas.microsoft.com/office/drawing/2014/main" id="{00000000-0008-0000-0F00-0000EA020000}"/>
            </a:ext>
          </a:extLst>
        </xdr:cNvPr>
        <xdr:cNvSpPr/>
      </xdr:nvSpPr>
      <xdr:spPr>
        <a:xfrm>
          <a:off x="16268700" y="1377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44450</xdr:rowOff>
    </xdr:from>
    <xdr:to>
      <xdr:col>81</xdr:col>
      <xdr:colOff>101600</xdr:colOff>
      <xdr:row>80</xdr:row>
      <xdr:rowOff>146050</xdr:rowOff>
    </xdr:to>
    <xdr:sp macro="" textlink="">
      <xdr:nvSpPr>
        <xdr:cNvPr id="747" name="フローチャート: 判断 746">
          <a:extLst>
            <a:ext uri="{FF2B5EF4-FFF2-40B4-BE49-F238E27FC236}">
              <a16:creationId xmlns:a16="http://schemas.microsoft.com/office/drawing/2014/main" id="{00000000-0008-0000-0F00-0000EB020000}"/>
            </a:ext>
          </a:extLst>
        </xdr:cNvPr>
        <xdr:cNvSpPr/>
      </xdr:nvSpPr>
      <xdr:spPr>
        <a:xfrm>
          <a:off x="15430500" y="1376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17018</xdr:rowOff>
    </xdr:from>
    <xdr:to>
      <xdr:col>76</xdr:col>
      <xdr:colOff>165100</xdr:colOff>
      <xdr:row>80</xdr:row>
      <xdr:rowOff>118618</xdr:rowOff>
    </xdr:to>
    <xdr:sp macro="" textlink="">
      <xdr:nvSpPr>
        <xdr:cNvPr id="748" name="フローチャート: 判断 747">
          <a:extLst>
            <a:ext uri="{FF2B5EF4-FFF2-40B4-BE49-F238E27FC236}">
              <a16:creationId xmlns:a16="http://schemas.microsoft.com/office/drawing/2014/main" id="{00000000-0008-0000-0F00-0000EC020000}"/>
            </a:ext>
          </a:extLst>
        </xdr:cNvPr>
        <xdr:cNvSpPr/>
      </xdr:nvSpPr>
      <xdr:spPr>
        <a:xfrm>
          <a:off x="14541500" y="13733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79</xdr:row>
      <xdr:rowOff>163322</xdr:rowOff>
    </xdr:from>
    <xdr:to>
      <xdr:col>72</xdr:col>
      <xdr:colOff>38100</xdr:colOff>
      <xdr:row>80</xdr:row>
      <xdr:rowOff>93472</xdr:rowOff>
    </xdr:to>
    <xdr:sp macro="" textlink="">
      <xdr:nvSpPr>
        <xdr:cNvPr id="749" name="フローチャート: 判断 748">
          <a:extLst>
            <a:ext uri="{FF2B5EF4-FFF2-40B4-BE49-F238E27FC236}">
              <a16:creationId xmlns:a16="http://schemas.microsoft.com/office/drawing/2014/main" id="{00000000-0008-0000-0F00-0000ED020000}"/>
            </a:ext>
          </a:extLst>
        </xdr:cNvPr>
        <xdr:cNvSpPr/>
      </xdr:nvSpPr>
      <xdr:spPr>
        <a:xfrm>
          <a:off x="13652500" y="13707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79</xdr:row>
      <xdr:rowOff>138176</xdr:rowOff>
    </xdr:from>
    <xdr:to>
      <xdr:col>67</xdr:col>
      <xdr:colOff>101600</xdr:colOff>
      <xdr:row>80</xdr:row>
      <xdr:rowOff>68326</xdr:rowOff>
    </xdr:to>
    <xdr:sp macro="" textlink="">
      <xdr:nvSpPr>
        <xdr:cNvPr id="750" name="フローチャート: 判断 749">
          <a:extLst>
            <a:ext uri="{FF2B5EF4-FFF2-40B4-BE49-F238E27FC236}">
              <a16:creationId xmlns:a16="http://schemas.microsoft.com/office/drawing/2014/main" id="{00000000-0008-0000-0F00-0000EE020000}"/>
            </a:ext>
          </a:extLst>
        </xdr:cNvPr>
        <xdr:cNvSpPr/>
      </xdr:nvSpPr>
      <xdr:spPr>
        <a:xfrm>
          <a:off x="12763500" y="13682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00000000-0008-0000-0F00-0000EF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00000000-0008-0000-0F00-0000F0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00000000-0008-0000-0F00-0000F1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00000000-0008-0000-0F00-0000F2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00000000-0008-0000-0F00-0000F3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119887</xdr:rowOff>
    </xdr:from>
    <xdr:to>
      <xdr:col>85</xdr:col>
      <xdr:colOff>177800</xdr:colOff>
      <xdr:row>82</xdr:row>
      <xdr:rowOff>50037</xdr:rowOff>
    </xdr:to>
    <xdr:sp macro="" textlink="">
      <xdr:nvSpPr>
        <xdr:cNvPr id="756" name="楕円 755">
          <a:extLst>
            <a:ext uri="{FF2B5EF4-FFF2-40B4-BE49-F238E27FC236}">
              <a16:creationId xmlns:a16="http://schemas.microsoft.com/office/drawing/2014/main" id="{00000000-0008-0000-0F00-0000F4020000}"/>
            </a:ext>
          </a:extLst>
        </xdr:cNvPr>
        <xdr:cNvSpPr/>
      </xdr:nvSpPr>
      <xdr:spPr>
        <a:xfrm>
          <a:off x="16268700" y="14007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98314</xdr:rowOff>
    </xdr:from>
    <xdr:ext cx="405111" cy="259045"/>
    <xdr:sp macro="" textlink="">
      <xdr:nvSpPr>
        <xdr:cNvPr id="757" name="【消防施設】&#10;有形固定資産減価償却率該当値テキスト">
          <a:extLst>
            <a:ext uri="{FF2B5EF4-FFF2-40B4-BE49-F238E27FC236}">
              <a16:creationId xmlns:a16="http://schemas.microsoft.com/office/drawing/2014/main" id="{00000000-0008-0000-0F00-0000F5020000}"/>
            </a:ext>
          </a:extLst>
        </xdr:cNvPr>
        <xdr:cNvSpPr txBox="1"/>
      </xdr:nvSpPr>
      <xdr:spPr>
        <a:xfrm>
          <a:off x="16357600" y="13985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78739</xdr:rowOff>
    </xdr:from>
    <xdr:to>
      <xdr:col>81</xdr:col>
      <xdr:colOff>101600</xdr:colOff>
      <xdr:row>82</xdr:row>
      <xdr:rowOff>8889</xdr:rowOff>
    </xdr:to>
    <xdr:sp macro="" textlink="">
      <xdr:nvSpPr>
        <xdr:cNvPr id="758" name="楕円 757">
          <a:extLst>
            <a:ext uri="{FF2B5EF4-FFF2-40B4-BE49-F238E27FC236}">
              <a16:creationId xmlns:a16="http://schemas.microsoft.com/office/drawing/2014/main" id="{00000000-0008-0000-0F00-0000F6020000}"/>
            </a:ext>
          </a:extLst>
        </xdr:cNvPr>
        <xdr:cNvSpPr/>
      </xdr:nvSpPr>
      <xdr:spPr>
        <a:xfrm>
          <a:off x="154305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129539</xdr:rowOff>
    </xdr:from>
    <xdr:to>
      <xdr:col>85</xdr:col>
      <xdr:colOff>127000</xdr:colOff>
      <xdr:row>81</xdr:row>
      <xdr:rowOff>170687</xdr:rowOff>
    </xdr:to>
    <xdr:cxnSp macro="">
      <xdr:nvCxnSpPr>
        <xdr:cNvPr id="759" name="直線コネクタ 758">
          <a:extLst>
            <a:ext uri="{FF2B5EF4-FFF2-40B4-BE49-F238E27FC236}">
              <a16:creationId xmlns:a16="http://schemas.microsoft.com/office/drawing/2014/main" id="{00000000-0008-0000-0F00-0000F7020000}"/>
            </a:ext>
          </a:extLst>
        </xdr:cNvPr>
        <xdr:cNvCxnSpPr/>
      </xdr:nvCxnSpPr>
      <xdr:spPr>
        <a:xfrm>
          <a:off x="15481300" y="14016989"/>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46737</xdr:rowOff>
    </xdr:from>
    <xdr:to>
      <xdr:col>76</xdr:col>
      <xdr:colOff>165100</xdr:colOff>
      <xdr:row>81</xdr:row>
      <xdr:rowOff>148337</xdr:rowOff>
    </xdr:to>
    <xdr:sp macro="" textlink="">
      <xdr:nvSpPr>
        <xdr:cNvPr id="760" name="楕円 759">
          <a:extLst>
            <a:ext uri="{FF2B5EF4-FFF2-40B4-BE49-F238E27FC236}">
              <a16:creationId xmlns:a16="http://schemas.microsoft.com/office/drawing/2014/main" id="{00000000-0008-0000-0F00-0000F8020000}"/>
            </a:ext>
          </a:extLst>
        </xdr:cNvPr>
        <xdr:cNvSpPr/>
      </xdr:nvSpPr>
      <xdr:spPr>
        <a:xfrm>
          <a:off x="14541500" y="1393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97537</xdr:rowOff>
    </xdr:from>
    <xdr:to>
      <xdr:col>81</xdr:col>
      <xdr:colOff>50800</xdr:colOff>
      <xdr:row>81</xdr:row>
      <xdr:rowOff>129539</xdr:rowOff>
    </xdr:to>
    <xdr:cxnSp macro="">
      <xdr:nvCxnSpPr>
        <xdr:cNvPr id="761" name="直線コネクタ 760">
          <a:extLst>
            <a:ext uri="{FF2B5EF4-FFF2-40B4-BE49-F238E27FC236}">
              <a16:creationId xmlns:a16="http://schemas.microsoft.com/office/drawing/2014/main" id="{00000000-0008-0000-0F00-0000F9020000}"/>
            </a:ext>
          </a:extLst>
        </xdr:cNvPr>
        <xdr:cNvCxnSpPr/>
      </xdr:nvCxnSpPr>
      <xdr:spPr>
        <a:xfrm>
          <a:off x="14592300" y="13984987"/>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21589</xdr:rowOff>
    </xdr:from>
    <xdr:to>
      <xdr:col>72</xdr:col>
      <xdr:colOff>38100</xdr:colOff>
      <xdr:row>81</xdr:row>
      <xdr:rowOff>123189</xdr:rowOff>
    </xdr:to>
    <xdr:sp macro="" textlink="">
      <xdr:nvSpPr>
        <xdr:cNvPr id="762" name="楕円 761">
          <a:extLst>
            <a:ext uri="{FF2B5EF4-FFF2-40B4-BE49-F238E27FC236}">
              <a16:creationId xmlns:a16="http://schemas.microsoft.com/office/drawing/2014/main" id="{00000000-0008-0000-0F00-0000FA020000}"/>
            </a:ext>
          </a:extLst>
        </xdr:cNvPr>
        <xdr:cNvSpPr/>
      </xdr:nvSpPr>
      <xdr:spPr>
        <a:xfrm>
          <a:off x="13652500" y="1390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72389</xdr:rowOff>
    </xdr:from>
    <xdr:to>
      <xdr:col>76</xdr:col>
      <xdr:colOff>114300</xdr:colOff>
      <xdr:row>81</xdr:row>
      <xdr:rowOff>97537</xdr:rowOff>
    </xdr:to>
    <xdr:cxnSp macro="">
      <xdr:nvCxnSpPr>
        <xdr:cNvPr id="763" name="直線コネクタ 762">
          <a:extLst>
            <a:ext uri="{FF2B5EF4-FFF2-40B4-BE49-F238E27FC236}">
              <a16:creationId xmlns:a16="http://schemas.microsoft.com/office/drawing/2014/main" id="{00000000-0008-0000-0F00-0000FB020000}"/>
            </a:ext>
          </a:extLst>
        </xdr:cNvPr>
        <xdr:cNvCxnSpPr/>
      </xdr:nvCxnSpPr>
      <xdr:spPr>
        <a:xfrm>
          <a:off x="13703300" y="13959839"/>
          <a:ext cx="889000" cy="2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167894</xdr:rowOff>
    </xdr:from>
    <xdr:to>
      <xdr:col>67</xdr:col>
      <xdr:colOff>101600</xdr:colOff>
      <xdr:row>81</xdr:row>
      <xdr:rowOff>98044</xdr:rowOff>
    </xdr:to>
    <xdr:sp macro="" textlink="">
      <xdr:nvSpPr>
        <xdr:cNvPr id="764" name="楕円 763">
          <a:extLst>
            <a:ext uri="{FF2B5EF4-FFF2-40B4-BE49-F238E27FC236}">
              <a16:creationId xmlns:a16="http://schemas.microsoft.com/office/drawing/2014/main" id="{00000000-0008-0000-0F00-0000FC020000}"/>
            </a:ext>
          </a:extLst>
        </xdr:cNvPr>
        <xdr:cNvSpPr/>
      </xdr:nvSpPr>
      <xdr:spPr>
        <a:xfrm>
          <a:off x="12763500" y="13883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47244</xdr:rowOff>
    </xdr:from>
    <xdr:to>
      <xdr:col>71</xdr:col>
      <xdr:colOff>177800</xdr:colOff>
      <xdr:row>81</xdr:row>
      <xdr:rowOff>72389</xdr:rowOff>
    </xdr:to>
    <xdr:cxnSp macro="">
      <xdr:nvCxnSpPr>
        <xdr:cNvPr id="765" name="直線コネクタ 764">
          <a:extLst>
            <a:ext uri="{FF2B5EF4-FFF2-40B4-BE49-F238E27FC236}">
              <a16:creationId xmlns:a16="http://schemas.microsoft.com/office/drawing/2014/main" id="{00000000-0008-0000-0F00-0000FD020000}"/>
            </a:ext>
          </a:extLst>
        </xdr:cNvPr>
        <xdr:cNvCxnSpPr/>
      </xdr:nvCxnSpPr>
      <xdr:spPr>
        <a:xfrm>
          <a:off x="12814300" y="13934694"/>
          <a:ext cx="889000" cy="2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78</xdr:row>
      <xdr:rowOff>162577</xdr:rowOff>
    </xdr:from>
    <xdr:ext cx="405111" cy="259045"/>
    <xdr:sp macro="" textlink="">
      <xdr:nvSpPr>
        <xdr:cNvPr id="766" name="n_1aveValue【消防施設】&#10;有形固定資産減価償却率">
          <a:extLst>
            <a:ext uri="{FF2B5EF4-FFF2-40B4-BE49-F238E27FC236}">
              <a16:creationId xmlns:a16="http://schemas.microsoft.com/office/drawing/2014/main" id="{00000000-0008-0000-0F00-0000FE020000}"/>
            </a:ext>
          </a:extLst>
        </xdr:cNvPr>
        <xdr:cNvSpPr txBox="1"/>
      </xdr:nvSpPr>
      <xdr:spPr>
        <a:xfrm>
          <a:off x="15266044" y="1353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135145</xdr:rowOff>
    </xdr:from>
    <xdr:ext cx="405111" cy="259045"/>
    <xdr:sp macro="" textlink="">
      <xdr:nvSpPr>
        <xdr:cNvPr id="767" name="n_2aveValue【消防施設】&#10;有形固定資産減価償却率">
          <a:extLst>
            <a:ext uri="{FF2B5EF4-FFF2-40B4-BE49-F238E27FC236}">
              <a16:creationId xmlns:a16="http://schemas.microsoft.com/office/drawing/2014/main" id="{00000000-0008-0000-0F00-0000FF020000}"/>
            </a:ext>
          </a:extLst>
        </xdr:cNvPr>
        <xdr:cNvSpPr txBox="1"/>
      </xdr:nvSpPr>
      <xdr:spPr>
        <a:xfrm>
          <a:off x="14389744" y="13508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109999</xdr:rowOff>
    </xdr:from>
    <xdr:ext cx="405111" cy="259045"/>
    <xdr:sp macro="" textlink="">
      <xdr:nvSpPr>
        <xdr:cNvPr id="768" name="n_3aveValue【消防施設】&#10;有形固定資産減価償却率">
          <a:extLst>
            <a:ext uri="{FF2B5EF4-FFF2-40B4-BE49-F238E27FC236}">
              <a16:creationId xmlns:a16="http://schemas.microsoft.com/office/drawing/2014/main" id="{00000000-0008-0000-0F00-000000030000}"/>
            </a:ext>
          </a:extLst>
        </xdr:cNvPr>
        <xdr:cNvSpPr txBox="1"/>
      </xdr:nvSpPr>
      <xdr:spPr>
        <a:xfrm>
          <a:off x="13500744" y="13483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84853</xdr:rowOff>
    </xdr:from>
    <xdr:ext cx="405111" cy="259045"/>
    <xdr:sp macro="" textlink="">
      <xdr:nvSpPr>
        <xdr:cNvPr id="769" name="n_4aveValue【消防施設】&#10;有形固定資産減価償却率">
          <a:extLst>
            <a:ext uri="{FF2B5EF4-FFF2-40B4-BE49-F238E27FC236}">
              <a16:creationId xmlns:a16="http://schemas.microsoft.com/office/drawing/2014/main" id="{00000000-0008-0000-0F00-000001030000}"/>
            </a:ext>
          </a:extLst>
        </xdr:cNvPr>
        <xdr:cNvSpPr txBox="1"/>
      </xdr:nvSpPr>
      <xdr:spPr>
        <a:xfrm>
          <a:off x="12611744" y="1345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16</xdr:rowOff>
    </xdr:from>
    <xdr:ext cx="405111" cy="259045"/>
    <xdr:sp macro="" textlink="">
      <xdr:nvSpPr>
        <xdr:cNvPr id="770" name="n_1mainValue【消防施設】&#10;有形固定資産減価償却率">
          <a:extLst>
            <a:ext uri="{FF2B5EF4-FFF2-40B4-BE49-F238E27FC236}">
              <a16:creationId xmlns:a16="http://schemas.microsoft.com/office/drawing/2014/main" id="{00000000-0008-0000-0F00-000002030000}"/>
            </a:ext>
          </a:extLst>
        </xdr:cNvPr>
        <xdr:cNvSpPr txBox="1"/>
      </xdr:nvSpPr>
      <xdr:spPr>
        <a:xfrm>
          <a:off x="15266044" y="14058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139464</xdr:rowOff>
    </xdr:from>
    <xdr:ext cx="405111" cy="259045"/>
    <xdr:sp macro="" textlink="">
      <xdr:nvSpPr>
        <xdr:cNvPr id="771" name="n_2mainValue【消防施設】&#10;有形固定資産減価償却率">
          <a:extLst>
            <a:ext uri="{FF2B5EF4-FFF2-40B4-BE49-F238E27FC236}">
              <a16:creationId xmlns:a16="http://schemas.microsoft.com/office/drawing/2014/main" id="{00000000-0008-0000-0F00-000003030000}"/>
            </a:ext>
          </a:extLst>
        </xdr:cNvPr>
        <xdr:cNvSpPr txBox="1"/>
      </xdr:nvSpPr>
      <xdr:spPr>
        <a:xfrm>
          <a:off x="14389744" y="1402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114316</xdr:rowOff>
    </xdr:from>
    <xdr:ext cx="405111" cy="259045"/>
    <xdr:sp macro="" textlink="">
      <xdr:nvSpPr>
        <xdr:cNvPr id="772" name="n_3mainValue【消防施設】&#10;有形固定資産減価償却率">
          <a:extLst>
            <a:ext uri="{FF2B5EF4-FFF2-40B4-BE49-F238E27FC236}">
              <a16:creationId xmlns:a16="http://schemas.microsoft.com/office/drawing/2014/main" id="{00000000-0008-0000-0F00-000004030000}"/>
            </a:ext>
          </a:extLst>
        </xdr:cNvPr>
        <xdr:cNvSpPr txBox="1"/>
      </xdr:nvSpPr>
      <xdr:spPr>
        <a:xfrm>
          <a:off x="13500744" y="14001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89171</xdr:rowOff>
    </xdr:from>
    <xdr:ext cx="405111" cy="259045"/>
    <xdr:sp macro="" textlink="">
      <xdr:nvSpPr>
        <xdr:cNvPr id="773" name="n_4mainValue【消防施設】&#10;有形固定資産減価償却率">
          <a:extLst>
            <a:ext uri="{FF2B5EF4-FFF2-40B4-BE49-F238E27FC236}">
              <a16:creationId xmlns:a16="http://schemas.microsoft.com/office/drawing/2014/main" id="{00000000-0008-0000-0F00-000005030000}"/>
            </a:ext>
          </a:extLst>
        </xdr:cNvPr>
        <xdr:cNvSpPr txBox="1"/>
      </xdr:nvSpPr>
      <xdr:spPr>
        <a:xfrm>
          <a:off x="12611744" y="13976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4" name="正方形/長方形 773">
          <a:extLst>
            <a:ext uri="{FF2B5EF4-FFF2-40B4-BE49-F238E27FC236}">
              <a16:creationId xmlns:a16="http://schemas.microsoft.com/office/drawing/2014/main" id="{00000000-0008-0000-0F00-000006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5" name="正方形/長方形 774">
          <a:extLst>
            <a:ext uri="{FF2B5EF4-FFF2-40B4-BE49-F238E27FC236}">
              <a16:creationId xmlns:a16="http://schemas.microsoft.com/office/drawing/2014/main" id="{00000000-0008-0000-0F00-000007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6" name="正方形/長方形 775">
          <a:extLst>
            <a:ext uri="{FF2B5EF4-FFF2-40B4-BE49-F238E27FC236}">
              <a16:creationId xmlns:a16="http://schemas.microsoft.com/office/drawing/2014/main" id="{00000000-0008-0000-0F00-000008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7" name="正方形/長方形 776">
          <a:extLst>
            <a:ext uri="{FF2B5EF4-FFF2-40B4-BE49-F238E27FC236}">
              <a16:creationId xmlns:a16="http://schemas.microsoft.com/office/drawing/2014/main" id="{00000000-0008-0000-0F00-000009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8" name="正方形/長方形 777">
          <a:extLst>
            <a:ext uri="{FF2B5EF4-FFF2-40B4-BE49-F238E27FC236}">
              <a16:creationId xmlns:a16="http://schemas.microsoft.com/office/drawing/2014/main" id="{00000000-0008-0000-0F00-00000A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9" name="正方形/長方形 778">
          <a:extLst>
            <a:ext uri="{FF2B5EF4-FFF2-40B4-BE49-F238E27FC236}">
              <a16:creationId xmlns:a16="http://schemas.microsoft.com/office/drawing/2014/main" id="{00000000-0008-0000-0F00-00000B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0" name="正方形/長方形 779">
          <a:extLst>
            <a:ext uri="{FF2B5EF4-FFF2-40B4-BE49-F238E27FC236}">
              <a16:creationId xmlns:a16="http://schemas.microsoft.com/office/drawing/2014/main" id="{00000000-0008-0000-0F00-00000C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1" name="正方形/長方形 780">
          <a:extLst>
            <a:ext uri="{FF2B5EF4-FFF2-40B4-BE49-F238E27FC236}">
              <a16:creationId xmlns:a16="http://schemas.microsoft.com/office/drawing/2014/main" id="{00000000-0008-0000-0F00-00000D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2" name="テキスト ボックス 781">
          <a:extLst>
            <a:ext uri="{FF2B5EF4-FFF2-40B4-BE49-F238E27FC236}">
              <a16:creationId xmlns:a16="http://schemas.microsoft.com/office/drawing/2014/main" id="{00000000-0008-0000-0F00-00000E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3" name="直線コネクタ 782">
          <a:extLst>
            <a:ext uri="{FF2B5EF4-FFF2-40B4-BE49-F238E27FC236}">
              <a16:creationId xmlns:a16="http://schemas.microsoft.com/office/drawing/2014/main" id="{00000000-0008-0000-0F00-00000F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4" name="直線コネクタ 783">
          <a:extLst>
            <a:ext uri="{FF2B5EF4-FFF2-40B4-BE49-F238E27FC236}">
              <a16:creationId xmlns:a16="http://schemas.microsoft.com/office/drawing/2014/main" id="{00000000-0008-0000-0F00-00001003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5" name="テキスト ボックス 784">
          <a:extLst>
            <a:ext uri="{FF2B5EF4-FFF2-40B4-BE49-F238E27FC236}">
              <a16:creationId xmlns:a16="http://schemas.microsoft.com/office/drawing/2014/main" id="{00000000-0008-0000-0F00-00001103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6" name="直線コネクタ 785">
          <a:extLst>
            <a:ext uri="{FF2B5EF4-FFF2-40B4-BE49-F238E27FC236}">
              <a16:creationId xmlns:a16="http://schemas.microsoft.com/office/drawing/2014/main" id="{00000000-0008-0000-0F00-00001203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87" name="テキスト ボックス 786">
          <a:extLst>
            <a:ext uri="{FF2B5EF4-FFF2-40B4-BE49-F238E27FC236}">
              <a16:creationId xmlns:a16="http://schemas.microsoft.com/office/drawing/2014/main" id="{00000000-0008-0000-0F00-00001303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8" name="直線コネクタ 787">
          <a:extLst>
            <a:ext uri="{FF2B5EF4-FFF2-40B4-BE49-F238E27FC236}">
              <a16:creationId xmlns:a16="http://schemas.microsoft.com/office/drawing/2014/main" id="{00000000-0008-0000-0F00-00001403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89" name="テキスト ボックス 788">
          <a:extLst>
            <a:ext uri="{FF2B5EF4-FFF2-40B4-BE49-F238E27FC236}">
              <a16:creationId xmlns:a16="http://schemas.microsoft.com/office/drawing/2014/main" id="{00000000-0008-0000-0F00-00001503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0" name="直線コネクタ 789">
          <a:extLst>
            <a:ext uri="{FF2B5EF4-FFF2-40B4-BE49-F238E27FC236}">
              <a16:creationId xmlns:a16="http://schemas.microsoft.com/office/drawing/2014/main" id="{00000000-0008-0000-0F00-00001603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1" name="テキスト ボックス 790">
          <a:extLst>
            <a:ext uri="{FF2B5EF4-FFF2-40B4-BE49-F238E27FC236}">
              <a16:creationId xmlns:a16="http://schemas.microsoft.com/office/drawing/2014/main" id="{00000000-0008-0000-0F00-00001703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2" name="直線コネクタ 791">
          <a:extLst>
            <a:ext uri="{FF2B5EF4-FFF2-40B4-BE49-F238E27FC236}">
              <a16:creationId xmlns:a16="http://schemas.microsoft.com/office/drawing/2014/main" id="{00000000-0008-0000-0F00-00001803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3" name="テキスト ボックス 792">
          <a:extLst>
            <a:ext uri="{FF2B5EF4-FFF2-40B4-BE49-F238E27FC236}">
              <a16:creationId xmlns:a16="http://schemas.microsoft.com/office/drawing/2014/main" id="{00000000-0008-0000-0F00-00001903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00000000-0008-0000-0F00-00001A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00000000-0008-0000-0F00-00001B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00000000-0008-0000-0F00-00001C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82550</xdr:rowOff>
    </xdr:from>
    <xdr:to>
      <xdr:col>116</xdr:col>
      <xdr:colOff>62864</xdr:colOff>
      <xdr:row>86</xdr:row>
      <xdr:rowOff>0</xdr:rowOff>
    </xdr:to>
    <xdr:cxnSp macro="">
      <xdr:nvCxnSpPr>
        <xdr:cNvPr id="797" name="直線コネクタ 796">
          <a:extLst>
            <a:ext uri="{FF2B5EF4-FFF2-40B4-BE49-F238E27FC236}">
              <a16:creationId xmlns:a16="http://schemas.microsoft.com/office/drawing/2014/main" id="{00000000-0008-0000-0F00-00001D030000}"/>
            </a:ext>
          </a:extLst>
        </xdr:cNvPr>
        <xdr:cNvCxnSpPr/>
      </xdr:nvCxnSpPr>
      <xdr:spPr>
        <a:xfrm flipV="1">
          <a:off x="22160864" y="132842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3827</xdr:rowOff>
    </xdr:from>
    <xdr:ext cx="469744" cy="259045"/>
    <xdr:sp macro="" textlink="">
      <xdr:nvSpPr>
        <xdr:cNvPr id="798" name="【消防施設】&#10;一人当たり面積最小値テキスト">
          <a:extLst>
            <a:ext uri="{FF2B5EF4-FFF2-40B4-BE49-F238E27FC236}">
              <a16:creationId xmlns:a16="http://schemas.microsoft.com/office/drawing/2014/main" id="{00000000-0008-0000-0F00-00001E030000}"/>
            </a:ext>
          </a:extLst>
        </xdr:cNvPr>
        <xdr:cNvSpPr txBox="1"/>
      </xdr:nvSpPr>
      <xdr:spPr>
        <a:xfrm>
          <a:off x="22199600"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0</xdr:rowOff>
    </xdr:from>
    <xdr:to>
      <xdr:col>116</xdr:col>
      <xdr:colOff>152400</xdr:colOff>
      <xdr:row>86</xdr:row>
      <xdr:rowOff>0</xdr:rowOff>
    </xdr:to>
    <xdr:cxnSp macro="">
      <xdr:nvCxnSpPr>
        <xdr:cNvPr id="799" name="直線コネクタ 798">
          <a:extLst>
            <a:ext uri="{FF2B5EF4-FFF2-40B4-BE49-F238E27FC236}">
              <a16:creationId xmlns:a16="http://schemas.microsoft.com/office/drawing/2014/main" id="{00000000-0008-0000-0F00-00001F030000}"/>
            </a:ext>
          </a:extLst>
        </xdr:cNvPr>
        <xdr:cNvCxnSpPr/>
      </xdr:nvCxnSpPr>
      <xdr:spPr>
        <a:xfrm>
          <a:off x="22072600" y="1474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29227</xdr:rowOff>
    </xdr:from>
    <xdr:ext cx="469744" cy="259045"/>
    <xdr:sp macro="" textlink="">
      <xdr:nvSpPr>
        <xdr:cNvPr id="800" name="【消防施設】&#10;一人当たり面積最大値テキスト">
          <a:extLst>
            <a:ext uri="{FF2B5EF4-FFF2-40B4-BE49-F238E27FC236}">
              <a16:creationId xmlns:a16="http://schemas.microsoft.com/office/drawing/2014/main" id="{00000000-0008-0000-0F00-000020030000}"/>
            </a:ext>
          </a:extLst>
        </xdr:cNvPr>
        <xdr:cNvSpPr txBox="1"/>
      </xdr:nvSpPr>
      <xdr:spPr>
        <a:xfrm>
          <a:off x="22199600" y="1305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82550</xdr:rowOff>
    </xdr:from>
    <xdr:to>
      <xdr:col>116</xdr:col>
      <xdr:colOff>152400</xdr:colOff>
      <xdr:row>77</xdr:row>
      <xdr:rowOff>82550</xdr:rowOff>
    </xdr:to>
    <xdr:cxnSp macro="">
      <xdr:nvCxnSpPr>
        <xdr:cNvPr id="801" name="直線コネクタ 800">
          <a:extLst>
            <a:ext uri="{FF2B5EF4-FFF2-40B4-BE49-F238E27FC236}">
              <a16:creationId xmlns:a16="http://schemas.microsoft.com/office/drawing/2014/main" id="{00000000-0008-0000-0F00-000021030000}"/>
            </a:ext>
          </a:extLst>
        </xdr:cNvPr>
        <xdr:cNvCxnSpPr/>
      </xdr:nvCxnSpPr>
      <xdr:spPr>
        <a:xfrm>
          <a:off x="22072600" y="1328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149877</xdr:rowOff>
    </xdr:from>
    <xdr:ext cx="469744" cy="259045"/>
    <xdr:sp macro="" textlink="">
      <xdr:nvSpPr>
        <xdr:cNvPr id="802" name="【消防施設】&#10;一人当たり面積平均値テキスト">
          <a:extLst>
            <a:ext uri="{FF2B5EF4-FFF2-40B4-BE49-F238E27FC236}">
              <a16:creationId xmlns:a16="http://schemas.microsoft.com/office/drawing/2014/main" id="{00000000-0008-0000-0F00-000022030000}"/>
            </a:ext>
          </a:extLst>
        </xdr:cNvPr>
        <xdr:cNvSpPr txBox="1"/>
      </xdr:nvSpPr>
      <xdr:spPr>
        <a:xfrm>
          <a:off x="22199600" y="14037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127000</xdr:rowOff>
    </xdr:from>
    <xdr:to>
      <xdr:col>116</xdr:col>
      <xdr:colOff>114300</xdr:colOff>
      <xdr:row>83</xdr:row>
      <xdr:rowOff>57150</xdr:rowOff>
    </xdr:to>
    <xdr:sp macro="" textlink="">
      <xdr:nvSpPr>
        <xdr:cNvPr id="803" name="フローチャート: 判断 802">
          <a:extLst>
            <a:ext uri="{FF2B5EF4-FFF2-40B4-BE49-F238E27FC236}">
              <a16:creationId xmlns:a16="http://schemas.microsoft.com/office/drawing/2014/main" id="{00000000-0008-0000-0F00-000023030000}"/>
            </a:ext>
          </a:extLst>
        </xdr:cNvPr>
        <xdr:cNvSpPr/>
      </xdr:nvSpPr>
      <xdr:spPr>
        <a:xfrm>
          <a:off x="221107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127000</xdr:rowOff>
    </xdr:from>
    <xdr:to>
      <xdr:col>112</xdr:col>
      <xdr:colOff>38100</xdr:colOff>
      <xdr:row>83</xdr:row>
      <xdr:rowOff>57150</xdr:rowOff>
    </xdr:to>
    <xdr:sp macro="" textlink="">
      <xdr:nvSpPr>
        <xdr:cNvPr id="804" name="フローチャート: 判断 803">
          <a:extLst>
            <a:ext uri="{FF2B5EF4-FFF2-40B4-BE49-F238E27FC236}">
              <a16:creationId xmlns:a16="http://schemas.microsoft.com/office/drawing/2014/main" id="{00000000-0008-0000-0F00-000024030000}"/>
            </a:ext>
          </a:extLst>
        </xdr:cNvPr>
        <xdr:cNvSpPr/>
      </xdr:nvSpPr>
      <xdr:spPr>
        <a:xfrm>
          <a:off x="21272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127000</xdr:rowOff>
    </xdr:from>
    <xdr:to>
      <xdr:col>107</xdr:col>
      <xdr:colOff>101600</xdr:colOff>
      <xdr:row>83</xdr:row>
      <xdr:rowOff>57150</xdr:rowOff>
    </xdr:to>
    <xdr:sp macro="" textlink="">
      <xdr:nvSpPr>
        <xdr:cNvPr id="805" name="フローチャート: 判断 804">
          <a:extLst>
            <a:ext uri="{FF2B5EF4-FFF2-40B4-BE49-F238E27FC236}">
              <a16:creationId xmlns:a16="http://schemas.microsoft.com/office/drawing/2014/main" id="{00000000-0008-0000-0F00-000025030000}"/>
            </a:ext>
          </a:extLst>
        </xdr:cNvPr>
        <xdr:cNvSpPr/>
      </xdr:nvSpPr>
      <xdr:spPr>
        <a:xfrm>
          <a:off x="20383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127000</xdr:rowOff>
    </xdr:from>
    <xdr:to>
      <xdr:col>102</xdr:col>
      <xdr:colOff>165100</xdr:colOff>
      <xdr:row>83</xdr:row>
      <xdr:rowOff>57150</xdr:rowOff>
    </xdr:to>
    <xdr:sp macro="" textlink="">
      <xdr:nvSpPr>
        <xdr:cNvPr id="806" name="フローチャート: 判断 805">
          <a:extLst>
            <a:ext uri="{FF2B5EF4-FFF2-40B4-BE49-F238E27FC236}">
              <a16:creationId xmlns:a16="http://schemas.microsoft.com/office/drawing/2014/main" id="{00000000-0008-0000-0F00-000026030000}"/>
            </a:ext>
          </a:extLst>
        </xdr:cNvPr>
        <xdr:cNvSpPr/>
      </xdr:nvSpPr>
      <xdr:spPr>
        <a:xfrm>
          <a:off x="19494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139700</xdr:rowOff>
    </xdr:from>
    <xdr:to>
      <xdr:col>98</xdr:col>
      <xdr:colOff>38100</xdr:colOff>
      <xdr:row>83</xdr:row>
      <xdr:rowOff>69850</xdr:rowOff>
    </xdr:to>
    <xdr:sp macro="" textlink="">
      <xdr:nvSpPr>
        <xdr:cNvPr id="807" name="フローチャート: 判断 806">
          <a:extLst>
            <a:ext uri="{FF2B5EF4-FFF2-40B4-BE49-F238E27FC236}">
              <a16:creationId xmlns:a16="http://schemas.microsoft.com/office/drawing/2014/main" id="{00000000-0008-0000-0F00-000027030000}"/>
            </a:ext>
          </a:extLst>
        </xdr:cNvPr>
        <xdr:cNvSpPr/>
      </xdr:nvSpPr>
      <xdr:spPr>
        <a:xfrm>
          <a:off x="18605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00000000-0008-0000-0F00-000028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00000000-0008-0000-0F00-000029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00000000-0008-0000-0F00-00002A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00000000-0008-0000-0F00-00002B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00000000-0008-0000-0F00-00002C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120650</xdr:rowOff>
    </xdr:from>
    <xdr:to>
      <xdr:col>116</xdr:col>
      <xdr:colOff>114300</xdr:colOff>
      <xdr:row>86</xdr:row>
      <xdr:rowOff>50800</xdr:rowOff>
    </xdr:to>
    <xdr:sp macro="" textlink="">
      <xdr:nvSpPr>
        <xdr:cNvPr id="813" name="楕円 812">
          <a:extLst>
            <a:ext uri="{FF2B5EF4-FFF2-40B4-BE49-F238E27FC236}">
              <a16:creationId xmlns:a16="http://schemas.microsoft.com/office/drawing/2014/main" id="{00000000-0008-0000-0F00-00002D030000}"/>
            </a:ext>
          </a:extLst>
        </xdr:cNvPr>
        <xdr:cNvSpPr/>
      </xdr:nvSpPr>
      <xdr:spPr>
        <a:xfrm>
          <a:off x="221107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35577</xdr:rowOff>
    </xdr:from>
    <xdr:ext cx="469744" cy="259045"/>
    <xdr:sp macro="" textlink="">
      <xdr:nvSpPr>
        <xdr:cNvPr id="814" name="【消防施設】&#10;一人当たり面積該当値テキスト">
          <a:extLst>
            <a:ext uri="{FF2B5EF4-FFF2-40B4-BE49-F238E27FC236}">
              <a16:creationId xmlns:a16="http://schemas.microsoft.com/office/drawing/2014/main" id="{00000000-0008-0000-0F00-00002E030000}"/>
            </a:ext>
          </a:extLst>
        </xdr:cNvPr>
        <xdr:cNvSpPr txBox="1"/>
      </xdr:nvSpPr>
      <xdr:spPr>
        <a:xfrm>
          <a:off x="22199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120650</xdr:rowOff>
    </xdr:from>
    <xdr:to>
      <xdr:col>112</xdr:col>
      <xdr:colOff>38100</xdr:colOff>
      <xdr:row>86</xdr:row>
      <xdr:rowOff>50800</xdr:rowOff>
    </xdr:to>
    <xdr:sp macro="" textlink="">
      <xdr:nvSpPr>
        <xdr:cNvPr id="815" name="楕円 814">
          <a:extLst>
            <a:ext uri="{FF2B5EF4-FFF2-40B4-BE49-F238E27FC236}">
              <a16:creationId xmlns:a16="http://schemas.microsoft.com/office/drawing/2014/main" id="{00000000-0008-0000-0F00-00002F030000}"/>
            </a:ext>
          </a:extLst>
        </xdr:cNvPr>
        <xdr:cNvSpPr/>
      </xdr:nvSpPr>
      <xdr:spPr>
        <a:xfrm>
          <a:off x="21272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0</xdr:rowOff>
    </xdr:from>
    <xdr:to>
      <xdr:col>116</xdr:col>
      <xdr:colOff>63500</xdr:colOff>
      <xdr:row>86</xdr:row>
      <xdr:rowOff>0</xdr:rowOff>
    </xdr:to>
    <xdr:cxnSp macro="">
      <xdr:nvCxnSpPr>
        <xdr:cNvPr id="816" name="直線コネクタ 815">
          <a:extLst>
            <a:ext uri="{FF2B5EF4-FFF2-40B4-BE49-F238E27FC236}">
              <a16:creationId xmlns:a16="http://schemas.microsoft.com/office/drawing/2014/main" id="{00000000-0008-0000-0F00-000030030000}"/>
            </a:ext>
          </a:extLst>
        </xdr:cNvPr>
        <xdr:cNvCxnSpPr/>
      </xdr:nvCxnSpPr>
      <xdr:spPr>
        <a:xfrm>
          <a:off x="21323300" y="1474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120650</xdr:rowOff>
    </xdr:from>
    <xdr:to>
      <xdr:col>107</xdr:col>
      <xdr:colOff>101600</xdr:colOff>
      <xdr:row>86</xdr:row>
      <xdr:rowOff>50800</xdr:rowOff>
    </xdr:to>
    <xdr:sp macro="" textlink="">
      <xdr:nvSpPr>
        <xdr:cNvPr id="817" name="楕円 816">
          <a:extLst>
            <a:ext uri="{FF2B5EF4-FFF2-40B4-BE49-F238E27FC236}">
              <a16:creationId xmlns:a16="http://schemas.microsoft.com/office/drawing/2014/main" id="{00000000-0008-0000-0F00-000031030000}"/>
            </a:ext>
          </a:extLst>
        </xdr:cNvPr>
        <xdr:cNvSpPr/>
      </xdr:nvSpPr>
      <xdr:spPr>
        <a:xfrm>
          <a:off x="20383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0</xdr:rowOff>
    </xdr:from>
    <xdr:to>
      <xdr:col>111</xdr:col>
      <xdr:colOff>177800</xdr:colOff>
      <xdr:row>86</xdr:row>
      <xdr:rowOff>0</xdr:rowOff>
    </xdr:to>
    <xdr:cxnSp macro="">
      <xdr:nvCxnSpPr>
        <xdr:cNvPr id="818" name="直線コネクタ 817">
          <a:extLst>
            <a:ext uri="{FF2B5EF4-FFF2-40B4-BE49-F238E27FC236}">
              <a16:creationId xmlns:a16="http://schemas.microsoft.com/office/drawing/2014/main" id="{00000000-0008-0000-0F00-000032030000}"/>
            </a:ext>
          </a:extLst>
        </xdr:cNvPr>
        <xdr:cNvCxnSpPr/>
      </xdr:nvCxnSpPr>
      <xdr:spPr>
        <a:xfrm>
          <a:off x="20434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120650</xdr:rowOff>
    </xdr:from>
    <xdr:to>
      <xdr:col>102</xdr:col>
      <xdr:colOff>165100</xdr:colOff>
      <xdr:row>86</xdr:row>
      <xdr:rowOff>50800</xdr:rowOff>
    </xdr:to>
    <xdr:sp macro="" textlink="">
      <xdr:nvSpPr>
        <xdr:cNvPr id="819" name="楕円 818">
          <a:extLst>
            <a:ext uri="{FF2B5EF4-FFF2-40B4-BE49-F238E27FC236}">
              <a16:creationId xmlns:a16="http://schemas.microsoft.com/office/drawing/2014/main" id="{00000000-0008-0000-0F00-000033030000}"/>
            </a:ext>
          </a:extLst>
        </xdr:cNvPr>
        <xdr:cNvSpPr/>
      </xdr:nvSpPr>
      <xdr:spPr>
        <a:xfrm>
          <a:off x="19494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0</xdr:rowOff>
    </xdr:from>
    <xdr:to>
      <xdr:col>107</xdr:col>
      <xdr:colOff>50800</xdr:colOff>
      <xdr:row>86</xdr:row>
      <xdr:rowOff>0</xdr:rowOff>
    </xdr:to>
    <xdr:cxnSp macro="">
      <xdr:nvCxnSpPr>
        <xdr:cNvPr id="820" name="直線コネクタ 819">
          <a:extLst>
            <a:ext uri="{FF2B5EF4-FFF2-40B4-BE49-F238E27FC236}">
              <a16:creationId xmlns:a16="http://schemas.microsoft.com/office/drawing/2014/main" id="{00000000-0008-0000-0F00-000034030000}"/>
            </a:ext>
          </a:extLst>
        </xdr:cNvPr>
        <xdr:cNvCxnSpPr/>
      </xdr:nvCxnSpPr>
      <xdr:spPr>
        <a:xfrm>
          <a:off x="19545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120650</xdr:rowOff>
    </xdr:from>
    <xdr:to>
      <xdr:col>98</xdr:col>
      <xdr:colOff>38100</xdr:colOff>
      <xdr:row>86</xdr:row>
      <xdr:rowOff>50800</xdr:rowOff>
    </xdr:to>
    <xdr:sp macro="" textlink="">
      <xdr:nvSpPr>
        <xdr:cNvPr id="821" name="楕円 820">
          <a:extLst>
            <a:ext uri="{FF2B5EF4-FFF2-40B4-BE49-F238E27FC236}">
              <a16:creationId xmlns:a16="http://schemas.microsoft.com/office/drawing/2014/main" id="{00000000-0008-0000-0F00-000035030000}"/>
            </a:ext>
          </a:extLst>
        </xdr:cNvPr>
        <xdr:cNvSpPr/>
      </xdr:nvSpPr>
      <xdr:spPr>
        <a:xfrm>
          <a:off x="18605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0</xdr:rowOff>
    </xdr:from>
    <xdr:to>
      <xdr:col>102</xdr:col>
      <xdr:colOff>114300</xdr:colOff>
      <xdr:row>86</xdr:row>
      <xdr:rowOff>0</xdr:rowOff>
    </xdr:to>
    <xdr:cxnSp macro="">
      <xdr:nvCxnSpPr>
        <xdr:cNvPr id="822" name="直線コネクタ 821">
          <a:extLst>
            <a:ext uri="{FF2B5EF4-FFF2-40B4-BE49-F238E27FC236}">
              <a16:creationId xmlns:a16="http://schemas.microsoft.com/office/drawing/2014/main" id="{00000000-0008-0000-0F00-000036030000}"/>
            </a:ext>
          </a:extLst>
        </xdr:cNvPr>
        <xdr:cNvCxnSpPr/>
      </xdr:nvCxnSpPr>
      <xdr:spPr>
        <a:xfrm>
          <a:off x="18656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73677</xdr:rowOff>
    </xdr:from>
    <xdr:ext cx="469744" cy="259045"/>
    <xdr:sp macro="" textlink="">
      <xdr:nvSpPr>
        <xdr:cNvPr id="823" name="n_1aveValue【消防施設】&#10;一人当たり面積">
          <a:extLst>
            <a:ext uri="{FF2B5EF4-FFF2-40B4-BE49-F238E27FC236}">
              <a16:creationId xmlns:a16="http://schemas.microsoft.com/office/drawing/2014/main" id="{00000000-0008-0000-0F00-000037030000}"/>
            </a:ext>
          </a:extLst>
        </xdr:cNvPr>
        <xdr:cNvSpPr txBox="1"/>
      </xdr:nvSpPr>
      <xdr:spPr>
        <a:xfrm>
          <a:off x="21075727" y="1396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73677</xdr:rowOff>
    </xdr:from>
    <xdr:ext cx="469744" cy="259045"/>
    <xdr:sp macro="" textlink="">
      <xdr:nvSpPr>
        <xdr:cNvPr id="824" name="n_2aveValue【消防施設】&#10;一人当たり面積">
          <a:extLst>
            <a:ext uri="{FF2B5EF4-FFF2-40B4-BE49-F238E27FC236}">
              <a16:creationId xmlns:a16="http://schemas.microsoft.com/office/drawing/2014/main" id="{00000000-0008-0000-0F00-000038030000}"/>
            </a:ext>
          </a:extLst>
        </xdr:cNvPr>
        <xdr:cNvSpPr txBox="1"/>
      </xdr:nvSpPr>
      <xdr:spPr>
        <a:xfrm>
          <a:off x="20199427" y="1396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73677</xdr:rowOff>
    </xdr:from>
    <xdr:ext cx="469744" cy="259045"/>
    <xdr:sp macro="" textlink="">
      <xdr:nvSpPr>
        <xdr:cNvPr id="825" name="n_3aveValue【消防施設】&#10;一人当たり面積">
          <a:extLst>
            <a:ext uri="{FF2B5EF4-FFF2-40B4-BE49-F238E27FC236}">
              <a16:creationId xmlns:a16="http://schemas.microsoft.com/office/drawing/2014/main" id="{00000000-0008-0000-0F00-000039030000}"/>
            </a:ext>
          </a:extLst>
        </xdr:cNvPr>
        <xdr:cNvSpPr txBox="1"/>
      </xdr:nvSpPr>
      <xdr:spPr>
        <a:xfrm>
          <a:off x="19310427" y="1396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86377</xdr:rowOff>
    </xdr:from>
    <xdr:ext cx="469744" cy="259045"/>
    <xdr:sp macro="" textlink="">
      <xdr:nvSpPr>
        <xdr:cNvPr id="826" name="n_4aveValue【消防施設】&#10;一人当たり面積">
          <a:extLst>
            <a:ext uri="{FF2B5EF4-FFF2-40B4-BE49-F238E27FC236}">
              <a16:creationId xmlns:a16="http://schemas.microsoft.com/office/drawing/2014/main" id="{00000000-0008-0000-0F00-00003A030000}"/>
            </a:ext>
          </a:extLst>
        </xdr:cNvPr>
        <xdr:cNvSpPr txBox="1"/>
      </xdr:nvSpPr>
      <xdr:spPr>
        <a:xfrm>
          <a:off x="18421427"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41927</xdr:rowOff>
    </xdr:from>
    <xdr:ext cx="469744" cy="259045"/>
    <xdr:sp macro="" textlink="">
      <xdr:nvSpPr>
        <xdr:cNvPr id="827" name="n_1mainValue【消防施設】&#10;一人当たり面積">
          <a:extLst>
            <a:ext uri="{FF2B5EF4-FFF2-40B4-BE49-F238E27FC236}">
              <a16:creationId xmlns:a16="http://schemas.microsoft.com/office/drawing/2014/main" id="{00000000-0008-0000-0F00-00003B030000}"/>
            </a:ext>
          </a:extLst>
        </xdr:cNvPr>
        <xdr:cNvSpPr txBox="1"/>
      </xdr:nvSpPr>
      <xdr:spPr>
        <a:xfrm>
          <a:off x="210757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41927</xdr:rowOff>
    </xdr:from>
    <xdr:ext cx="469744" cy="259045"/>
    <xdr:sp macro="" textlink="">
      <xdr:nvSpPr>
        <xdr:cNvPr id="828" name="n_2mainValue【消防施設】&#10;一人当たり面積">
          <a:extLst>
            <a:ext uri="{FF2B5EF4-FFF2-40B4-BE49-F238E27FC236}">
              <a16:creationId xmlns:a16="http://schemas.microsoft.com/office/drawing/2014/main" id="{00000000-0008-0000-0F00-00003C030000}"/>
            </a:ext>
          </a:extLst>
        </xdr:cNvPr>
        <xdr:cNvSpPr txBox="1"/>
      </xdr:nvSpPr>
      <xdr:spPr>
        <a:xfrm>
          <a:off x="20199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41927</xdr:rowOff>
    </xdr:from>
    <xdr:ext cx="469744" cy="259045"/>
    <xdr:sp macro="" textlink="">
      <xdr:nvSpPr>
        <xdr:cNvPr id="829" name="n_3mainValue【消防施設】&#10;一人当たり面積">
          <a:extLst>
            <a:ext uri="{FF2B5EF4-FFF2-40B4-BE49-F238E27FC236}">
              <a16:creationId xmlns:a16="http://schemas.microsoft.com/office/drawing/2014/main" id="{00000000-0008-0000-0F00-00003D030000}"/>
            </a:ext>
          </a:extLst>
        </xdr:cNvPr>
        <xdr:cNvSpPr txBox="1"/>
      </xdr:nvSpPr>
      <xdr:spPr>
        <a:xfrm>
          <a:off x="19310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41927</xdr:rowOff>
    </xdr:from>
    <xdr:ext cx="469744" cy="259045"/>
    <xdr:sp macro="" textlink="">
      <xdr:nvSpPr>
        <xdr:cNvPr id="830" name="n_4mainValue【消防施設】&#10;一人当たり面積">
          <a:extLst>
            <a:ext uri="{FF2B5EF4-FFF2-40B4-BE49-F238E27FC236}">
              <a16:creationId xmlns:a16="http://schemas.microsoft.com/office/drawing/2014/main" id="{00000000-0008-0000-0F00-00003E030000}"/>
            </a:ext>
          </a:extLst>
        </xdr:cNvPr>
        <xdr:cNvSpPr txBox="1"/>
      </xdr:nvSpPr>
      <xdr:spPr>
        <a:xfrm>
          <a:off x="18421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00000000-0008-0000-0F00-00003F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00000000-0008-0000-0F00-000040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00000000-0008-0000-0F00-000041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00000000-0008-0000-0F00-000042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00000000-0008-0000-0F00-000043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00000000-0008-0000-0F00-000044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00000000-0008-0000-0F00-000045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00000000-0008-0000-0F00-000046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00000000-0008-0000-0F00-000047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00000000-0008-0000-0F00-000048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00000000-0008-0000-0F00-000049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2" name="直線コネクタ 841">
          <a:extLst>
            <a:ext uri="{FF2B5EF4-FFF2-40B4-BE49-F238E27FC236}">
              <a16:creationId xmlns:a16="http://schemas.microsoft.com/office/drawing/2014/main" id="{00000000-0008-0000-0F00-00004A03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3" name="テキスト ボックス 842">
          <a:extLst>
            <a:ext uri="{FF2B5EF4-FFF2-40B4-BE49-F238E27FC236}">
              <a16:creationId xmlns:a16="http://schemas.microsoft.com/office/drawing/2014/main" id="{00000000-0008-0000-0F00-00004B03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4" name="直線コネクタ 843">
          <a:extLst>
            <a:ext uri="{FF2B5EF4-FFF2-40B4-BE49-F238E27FC236}">
              <a16:creationId xmlns:a16="http://schemas.microsoft.com/office/drawing/2014/main" id="{00000000-0008-0000-0F00-00004C03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5" name="テキスト ボックス 844">
          <a:extLst>
            <a:ext uri="{FF2B5EF4-FFF2-40B4-BE49-F238E27FC236}">
              <a16:creationId xmlns:a16="http://schemas.microsoft.com/office/drawing/2014/main" id="{00000000-0008-0000-0F00-00004D03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6" name="直線コネクタ 845">
          <a:extLst>
            <a:ext uri="{FF2B5EF4-FFF2-40B4-BE49-F238E27FC236}">
              <a16:creationId xmlns:a16="http://schemas.microsoft.com/office/drawing/2014/main" id="{00000000-0008-0000-0F00-00004E03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7" name="テキスト ボックス 846">
          <a:extLst>
            <a:ext uri="{FF2B5EF4-FFF2-40B4-BE49-F238E27FC236}">
              <a16:creationId xmlns:a16="http://schemas.microsoft.com/office/drawing/2014/main" id="{00000000-0008-0000-0F00-00004F03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8" name="直線コネクタ 847">
          <a:extLst>
            <a:ext uri="{FF2B5EF4-FFF2-40B4-BE49-F238E27FC236}">
              <a16:creationId xmlns:a16="http://schemas.microsoft.com/office/drawing/2014/main" id="{00000000-0008-0000-0F00-00005003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9" name="テキスト ボックス 848">
          <a:extLst>
            <a:ext uri="{FF2B5EF4-FFF2-40B4-BE49-F238E27FC236}">
              <a16:creationId xmlns:a16="http://schemas.microsoft.com/office/drawing/2014/main" id="{00000000-0008-0000-0F00-00005103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0" name="直線コネクタ 849">
          <a:extLst>
            <a:ext uri="{FF2B5EF4-FFF2-40B4-BE49-F238E27FC236}">
              <a16:creationId xmlns:a16="http://schemas.microsoft.com/office/drawing/2014/main" id="{00000000-0008-0000-0F00-00005203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1" name="テキスト ボックス 850">
          <a:extLst>
            <a:ext uri="{FF2B5EF4-FFF2-40B4-BE49-F238E27FC236}">
              <a16:creationId xmlns:a16="http://schemas.microsoft.com/office/drawing/2014/main" id="{00000000-0008-0000-0F00-00005303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2" name="直線コネクタ 851">
          <a:extLst>
            <a:ext uri="{FF2B5EF4-FFF2-40B4-BE49-F238E27FC236}">
              <a16:creationId xmlns:a16="http://schemas.microsoft.com/office/drawing/2014/main" id="{00000000-0008-0000-0F00-000054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3" name="テキスト ボックス 852">
          <a:extLst>
            <a:ext uri="{FF2B5EF4-FFF2-40B4-BE49-F238E27FC236}">
              <a16:creationId xmlns:a16="http://schemas.microsoft.com/office/drawing/2014/main" id="{00000000-0008-0000-0F00-00005503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4" name="【庁舎】&#10;有形固定資産減価償却率グラフ枠">
          <a:extLst>
            <a:ext uri="{FF2B5EF4-FFF2-40B4-BE49-F238E27FC236}">
              <a16:creationId xmlns:a16="http://schemas.microsoft.com/office/drawing/2014/main" id="{00000000-0008-0000-0F00-000056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108586</xdr:rowOff>
    </xdr:from>
    <xdr:to>
      <xdr:col>85</xdr:col>
      <xdr:colOff>126364</xdr:colOff>
      <xdr:row>107</xdr:row>
      <xdr:rowOff>74295</xdr:rowOff>
    </xdr:to>
    <xdr:cxnSp macro="">
      <xdr:nvCxnSpPr>
        <xdr:cNvPr id="855" name="直線コネクタ 854">
          <a:extLst>
            <a:ext uri="{FF2B5EF4-FFF2-40B4-BE49-F238E27FC236}">
              <a16:creationId xmlns:a16="http://schemas.microsoft.com/office/drawing/2014/main" id="{00000000-0008-0000-0F00-000057030000}"/>
            </a:ext>
          </a:extLst>
        </xdr:cNvPr>
        <xdr:cNvCxnSpPr/>
      </xdr:nvCxnSpPr>
      <xdr:spPr>
        <a:xfrm flipV="1">
          <a:off x="16318864" y="17082136"/>
          <a:ext cx="0" cy="1337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78122</xdr:rowOff>
    </xdr:from>
    <xdr:ext cx="405111" cy="259045"/>
    <xdr:sp macro="" textlink="">
      <xdr:nvSpPr>
        <xdr:cNvPr id="856" name="【庁舎】&#10;有形固定資産減価償却率最小値テキスト">
          <a:extLst>
            <a:ext uri="{FF2B5EF4-FFF2-40B4-BE49-F238E27FC236}">
              <a16:creationId xmlns:a16="http://schemas.microsoft.com/office/drawing/2014/main" id="{00000000-0008-0000-0F00-000058030000}"/>
            </a:ext>
          </a:extLst>
        </xdr:cNvPr>
        <xdr:cNvSpPr txBox="1"/>
      </xdr:nvSpPr>
      <xdr:spPr>
        <a:xfrm>
          <a:off x="16357600" y="1842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74295</xdr:rowOff>
    </xdr:from>
    <xdr:to>
      <xdr:col>86</xdr:col>
      <xdr:colOff>25400</xdr:colOff>
      <xdr:row>107</xdr:row>
      <xdr:rowOff>74295</xdr:rowOff>
    </xdr:to>
    <xdr:cxnSp macro="">
      <xdr:nvCxnSpPr>
        <xdr:cNvPr id="857" name="直線コネクタ 856">
          <a:extLst>
            <a:ext uri="{FF2B5EF4-FFF2-40B4-BE49-F238E27FC236}">
              <a16:creationId xmlns:a16="http://schemas.microsoft.com/office/drawing/2014/main" id="{00000000-0008-0000-0F00-000059030000}"/>
            </a:ext>
          </a:extLst>
        </xdr:cNvPr>
        <xdr:cNvCxnSpPr/>
      </xdr:nvCxnSpPr>
      <xdr:spPr>
        <a:xfrm>
          <a:off x="16230600" y="18419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55263</xdr:rowOff>
    </xdr:from>
    <xdr:ext cx="405111" cy="259045"/>
    <xdr:sp macro="" textlink="">
      <xdr:nvSpPr>
        <xdr:cNvPr id="858" name="【庁舎】&#10;有形固定資産減価償却率最大値テキスト">
          <a:extLst>
            <a:ext uri="{FF2B5EF4-FFF2-40B4-BE49-F238E27FC236}">
              <a16:creationId xmlns:a16="http://schemas.microsoft.com/office/drawing/2014/main" id="{00000000-0008-0000-0F00-00005A030000}"/>
            </a:ext>
          </a:extLst>
        </xdr:cNvPr>
        <xdr:cNvSpPr txBox="1"/>
      </xdr:nvSpPr>
      <xdr:spPr>
        <a:xfrm>
          <a:off x="16357600" y="16857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108586</xdr:rowOff>
    </xdr:from>
    <xdr:to>
      <xdr:col>86</xdr:col>
      <xdr:colOff>25400</xdr:colOff>
      <xdr:row>99</xdr:row>
      <xdr:rowOff>108586</xdr:rowOff>
    </xdr:to>
    <xdr:cxnSp macro="">
      <xdr:nvCxnSpPr>
        <xdr:cNvPr id="859" name="直線コネクタ 858">
          <a:extLst>
            <a:ext uri="{FF2B5EF4-FFF2-40B4-BE49-F238E27FC236}">
              <a16:creationId xmlns:a16="http://schemas.microsoft.com/office/drawing/2014/main" id="{00000000-0008-0000-0F00-00005B030000}"/>
            </a:ext>
          </a:extLst>
        </xdr:cNvPr>
        <xdr:cNvCxnSpPr/>
      </xdr:nvCxnSpPr>
      <xdr:spPr>
        <a:xfrm>
          <a:off x="16230600" y="1708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132097</xdr:rowOff>
    </xdr:from>
    <xdr:ext cx="405111" cy="259045"/>
    <xdr:sp macro="" textlink="">
      <xdr:nvSpPr>
        <xdr:cNvPr id="860" name="【庁舎】&#10;有形固定資産減価償却率平均値テキスト">
          <a:extLst>
            <a:ext uri="{FF2B5EF4-FFF2-40B4-BE49-F238E27FC236}">
              <a16:creationId xmlns:a16="http://schemas.microsoft.com/office/drawing/2014/main" id="{00000000-0008-0000-0F00-00005C030000}"/>
            </a:ext>
          </a:extLst>
        </xdr:cNvPr>
        <xdr:cNvSpPr txBox="1"/>
      </xdr:nvSpPr>
      <xdr:spPr>
        <a:xfrm>
          <a:off x="16357600" y="17619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109220</xdr:rowOff>
    </xdr:from>
    <xdr:to>
      <xdr:col>85</xdr:col>
      <xdr:colOff>177800</xdr:colOff>
      <xdr:row>104</xdr:row>
      <xdr:rowOff>39370</xdr:rowOff>
    </xdr:to>
    <xdr:sp macro="" textlink="">
      <xdr:nvSpPr>
        <xdr:cNvPr id="861" name="フローチャート: 判断 860">
          <a:extLst>
            <a:ext uri="{FF2B5EF4-FFF2-40B4-BE49-F238E27FC236}">
              <a16:creationId xmlns:a16="http://schemas.microsoft.com/office/drawing/2014/main" id="{00000000-0008-0000-0F00-00005D030000}"/>
            </a:ext>
          </a:extLst>
        </xdr:cNvPr>
        <xdr:cNvSpPr/>
      </xdr:nvSpPr>
      <xdr:spPr>
        <a:xfrm>
          <a:off x="16268700" y="1776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78739</xdr:rowOff>
    </xdr:from>
    <xdr:to>
      <xdr:col>81</xdr:col>
      <xdr:colOff>101600</xdr:colOff>
      <xdr:row>104</xdr:row>
      <xdr:rowOff>8889</xdr:rowOff>
    </xdr:to>
    <xdr:sp macro="" textlink="">
      <xdr:nvSpPr>
        <xdr:cNvPr id="862" name="フローチャート: 判断 861">
          <a:extLst>
            <a:ext uri="{FF2B5EF4-FFF2-40B4-BE49-F238E27FC236}">
              <a16:creationId xmlns:a16="http://schemas.microsoft.com/office/drawing/2014/main" id="{00000000-0008-0000-0F00-00005E030000}"/>
            </a:ext>
          </a:extLst>
        </xdr:cNvPr>
        <xdr:cNvSpPr/>
      </xdr:nvSpPr>
      <xdr:spPr>
        <a:xfrm>
          <a:off x="15430500" y="17738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48261</xdr:rowOff>
    </xdr:from>
    <xdr:to>
      <xdr:col>76</xdr:col>
      <xdr:colOff>165100</xdr:colOff>
      <xdr:row>103</xdr:row>
      <xdr:rowOff>149861</xdr:rowOff>
    </xdr:to>
    <xdr:sp macro="" textlink="">
      <xdr:nvSpPr>
        <xdr:cNvPr id="863" name="フローチャート: 判断 862">
          <a:extLst>
            <a:ext uri="{FF2B5EF4-FFF2-40B4-BE49-F238E27FC236}">
              <a16:creationId xmlns:a16="http://schemas.microsoft.com/office/drawing/2014/main" id="{00000000-0008-0000-0F00-00005F030000}"/>
            </a:ext>
          </a:extLst>
        </xdr:cNvPr>
        <xdr:cNvSpPr/>
      </xdr:nvSpPr>
      <xdr:spPr>
        <a:xfrm>
          <a:off x="14541500" y="1770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61595</xdr:rowOff>
    </xdr:from>
    <xdr:to>
      <xdr:col>72</xdr:col>
      <xdr:colOff>38100</xdr:colOff>
      <xdr:row>103</xdr:row>
      <xdr:rowOff>163195</xdr:rowOff>
    </xdr:to>
    <xdr:sp macro="" textlink="">
      <xdr:nvSpPr>
        <xdr:cNvPr id="864" name="フローチャート: 判断 863">
          <a:extLst>
            <a:ext uri="{FF2B5EF4-FFF2-40B4-BE49-F238E27FC236}">
              <a16:creationId xmlns:a16="http://schemas.microsoft.com/office/drawing/2014/main" id="{00000000-0008-0000-0F00-000060030000}"/>
            </a:ext>
          </a:extLst>
        </xdr:cNvPr>
        <xdr:cNvSpPr/>
      </xdr:nvSpPr>
      <xdr:spPr>
        <a:xfrm>
          <a:off x="13652500" y="1772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92075</xdr:rowOff>
    </xdr:from>
    <xdr:to>
      <xdr:col>67</xdr:col>
      <xdr:colOff>101600</xdr:colOff>
      <xdr:row>104</xdr:row>
      <xdr:rowOff>22225</xdr:rowOff>
    </xdr:to>
    <xdr:sp macro="" textlink="">
      <xdr:nvSpPr>
        <xdr:cNvPr id="865" name="フローチャート: 判断 864">
          <a:extLst>
            <a:ext uri="{FF2B5EF4-FFF2-40B4-BE49-F238E27FC236}">
              <a16:creationId xmlns:a16="http://schemas.microsoft.com/office/drawing/2014/main" id="{00000000-0008-0000-0F00-000061030000}"/>
            </a:ext>
          </a:extLst>
        </xdr:cNvPr>
        <xdr:cNvSpPr/>
      </xdr:nvSpPr>
      <xdr:spPr>
        <a:xfrm>
          <a:off x="12763500" y="1775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00000000-0008-0000-0F00-000062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00000000-0008-0000-0F00-000063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00000000-0008-0000-0F00-000064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00000000-0008-0000-0F00-000065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00000000-0008-0000-0F00-000066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95886</xdr:rowOff>
    </xdr:from>
    <xdr:to>
      <xdr:col>85</xdr:col>
      <xdr:colOff>177800</xdr:colOff>
      <xdr:row>106</xdr:row>
      <xdr:rowOff>26036</xdr:rowOff>
    </xdr:to>
    <xdr:sp macro="" textlink="">
      <xdr:nvSpPr>
        <xdr:cNvPr id="871" name="楕円 870">
          <a:extLst>
            <a:ext uri="{FF2B5EF4-FFF2-40B4-BE49-F238E27FC236}">
              <a16:creationId xmlns:a16="http://schemas.microsoft.com/office/drawing/2014/main" id="{00000000-0008-0000-0F00-000067030000}"/>
            </a:ext>
          </a:extLst>
        </xdr:cNvPr>
        <xdr:cNvSpPr/>
      </xdr:nvSpPr>
      <xdr:spPr>
        <a:xfrm>
          <a:off x="16268700" y="1809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74313</xdr:rowOff>
    </xdr:from>
    <xdr:ext cx="405111" cy="259045"/>
    <xdr:sp macro="" textlink="">
      <xdr:nvSpPr>
        <xdr:cNvPr id="872" name="【庁舎】&#10;有形固定資産減価償却率該当値テキスト">
          <a:extLst>
            <a:ext uri="{FF2B5EF4-FFF2-40B4-BE49-F238E27FC236}">
              <a16:creationId xmlns:a16="http://schemas.microsoft.com/office/drawing/2014/main" id="{00000000-0008-0000-0F00-000068030000}"/>
            </a:ext>
          </a:extLst>
        </xdr:cNvPr>
        <xdr:cNvSpPr txBox="1"/>
      </xdr:nvSpPr>
      <xdr:spPr>
        <a:xfrm>
          <a:off x="16357600" y="1807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53975</xdr:rowOff>
    </xdr:from>
    <xdr:to>
      <xdr:col>81</xdr:col>
      <xdr:colOff>101600</xdr:colOff>
      <xdr:row>105</xdr:row>
      <xdr:rowOff>155575</xdr:rowOff>
    </xdr:to>
    <xdr:sp macro="" textlink="">
      <xdr:nvSpPr>
        <xdr:cNvPr id="873" name="楕円 872">
          <a:extLst>
            <a:ext uri="{FF2B5EF4-FFF2-40B4-BE49-F238E27FC236}">
              <a16:creationId xmlns:a16="http://schemas.microsoft.com/office/drawing/2014/main" id="{00000000-0008-0000-0F00-000069030000}"/>
            </a:ext>
          </a:extLst>
        </xdr:cNvPr>
        <xdr:cNvSpPr/>
      </xdr:nvSpPr>
      <xdr:spPr>
        <a:xfrm>
          <a:off x="15430500" y="1805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104775</xdr:rowOff>
    </xdr:from>
    <xdr:to>
      <xdr:col>85</xdr:col>
      <xdr:colOff>127000</xdr:colOff>
      <xdr:row>105</xdr:row>
      <xdr:rowOff>146686</xdr:rowOff>
    </xdr:to>
    <xdr:cxnSp macro="">
      <xdr:nvCxnSpPr>
        <xdr:cNvPr id="874" name="直線コネクタ 873">
          <a:extLst>
            <a:ext uri="{FF2B5EF4-FFF2-40B4-BE49-F238E27FC236}">
              <a16:creationId xmlns:a16="http://schemas.microsoft.com/office/drawing/2014/main" id="{00000000-0008-0000-0F00-00006A030000}"/>
            </a:ext>
          </a:extLst>
        </xdr:cNvPr>
        <xdr:cNvCxnSpPr/>
      </xdr:nvCxnSpPr>
      <xdr:spPr>
        <a:xfrm>
          <a:off x="15481300" y="18107025"/>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2539</xdr:rowOff>
    </xdr:from>
    <xdr:to>
      <xdr:col>76</xdr:col>
      <xdr:colOff>165100</xdr:colOff>
      <xdr:row>105</xdr:row>
      <xdr:rowOff>104139</xdr:rowOff>
    </xdr:to>
    <xdr:sp macro="" textlink="">
      <xdr:nvSpPr>
        <xdr:cNvPr id="875" name="楕円 874">
          <a:extLst>
            <a:ext uri="{FF2B5EF4-FFF2-40B4-BE49-F238E27FC236}">
              <a16:creationId xmlns:a16="http://schemas.microsoft.com/office/drawing/2014/main" id="{00000000-0008-0000-0F00-00006B030000}"/>
            </a:ext>
          </a:extLst>
        </xdr:cNvPr>
        <xdr:cNvSpPr/>
      </xdr:nvSpPr>
      <xdr:spPr>
        <a:xfrm>
          <a:off x="145415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53339</xdr:rowOff>
    </xdr:from>
    <xdr:to>
      <xdr:col>81</xdr:col>
      <xdr:colOff>50800</xdr:colOff>
      <xdr:row>105</xdr:row>
      <xdr:rowOff>104775</xdr:rowOff>
    </xdr:to>
    <xdr:cxnSp macro="">
      <xdr:nvCxnSpPr>
        <xdr:cNvPr id="876" name="直線コネクタ 875">
          <a:extLst>
            <a:ext uri="{FF2B5EF4-FFF2-40B4-BE49-F238E27FC236}">
              <a16:creationId xmlns:a16="http://schemas.microsoft.com/office/drawing/2014/main" id="{00000000-0008-0000-0F00-00006C030000}"/>
            </a:ext>
          </a:extLst>
        </xdr:cNvPr>
        <xdr:cNvCxnSpPr/>
      </xdr:nvCxnSpPr>
      <xdr:spPr>
        <a:xfrm>
          <a:off x="14592300" y="18055589"/>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122555</xdr:rowOff>
    </xdr:from>
    <xdr:to>
      <xdr:col>72</xdr:col>
      <xdr:colOff>38100</xdr:colOff>
      <xdr:row>105</xdr:row>
      <xdr:rowOff>52705</xdr:rowOff>
    </xdr:to>
    <xdr:sp macro="" textlink="">
      <xdr:nvSpPr>
        <xdr:cNvPr id="877" name="楕円 876">
          <a:extLst>
            <a:ext uri="{FF2B5EF4-FFF2-40B4-BE49-F238E27FC236}">
              <a16:creationId xmlns:a16="http://schemas.microsoft.com/office/drawing/2014/main" id="{00000000-0008-0000-0F00-00006D030000}"/>
            </a:ext>
          </a:extLst>
        </xdr:cNvPr>
        <xdr:cNvSpPr/>
      </xdr:nvSpPr>
      <xdr:spPr>
        <a:xfrm>
          <a:off x="13652500" y="1795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1905</xdr:rowOff>
    </xdr:from>
    <xdr:to>
      <xdr:col>76</xdr:col>
      <xdr:colOff>114300</xdr:colOff>
      <xdr:row>105</xdr:row>
      <xdr:rowOff>53339</xdr:rowOff>
    </xdr:to>
    <xdr:cxnSp macro="">
      <xdr:nvCxnSpPr>
        <xdr:cNvPr id="878" name="直線コネクタ 877">
          <a:extLst>
            <a:ext uri="{FF2B5EF4-FFF2-40B4-BE49-F238E27FC236}">
              <a16:creationId xmlns:a16="http://schemas.microsoft.com/office/drawing/2014/main" id="{00000000-0008-0000-0F00-00006E030000}"/>
            </a:ext>
          </a:extLst>
        </xdr:cNvPr>
        <xdr:cNvCxnSpPr/>
      </xdr:nvCxnSpPr>
      <xdr:spPr>
        <a:xfrm>
          <a:off x="13703300" y="18004155"/>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69214</xdr:rowOff>
    </xdr:from>
    <xdr:to>
      <xdr:col>67</xdr:col>
      <xdr:colOff>101600</xdr:colOff>
      <xdr:row>104</xdr:row>
      <xdr:rowOff>170814</xdr:rowOff>
    </xdr:to>
    <xdr:sp macro="" textlink="">
      <xdr:nvSpPr>
        <xdr:cNvPr id="879" name="楕円 878">
          <a:extLst>
            <a:ext uri="{FF2B5EF4-FFF2-40B4-BE49-F238E27FC236}">
              <a16:creationId xmlns:a16="http://schemas.microsoft.com/office/drawing/2014/main" id="{00000000-0008-0000-0F00-00006F030000}"/>
            </a:ext>
          </a:extLst>
        </xdr:cNvPr>
        <xdr:cNvSpPr/>
      </xdr:nvSpPr>
      <xdr:spPr>
        <a:xfrm>
          <a:off x="12763500" y="1790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120014</xdr:rowOff>
    </xdr:from>
    <xdr:to>
      <xdr:col>71</xdr:col>
      <xdr:colOff>177800</xdr:colOff>
      <xdr:row>105</xdr:row>
      <xdr:rowOff>1905</xdr:rowOff>
    </xdr:to>
    <xdr:cxnSp macro="">
      <xdr:nvCxnSpPr>
        <xdr:cNvPr id="880" name="直線コネクタ 879">
          <a:extLst>
            <a:ext uri="{FF2B5EF4-FFF2-40B4-BE49-F238E27FC236}">
              <a16:creationId xmlns:a16="http://schemas.microsoft.com/office/drawing/2014/main" id="{00000000-0008-0000-0F00-000070030000}"/>
            </a:ext>
          </a:extLst>
        </xdr:cNvPr>
        <xdr:cNvCxnSpPr/>
      </xdr:nvCxnSpPr>
      <xdr:spPr>
        <a:xfrm>
          <a:off x="12814300" y="17950814"/>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25416</xdr:rowOff>
    </xdr:from>
    <xdr:ext cx="405111" cy="259045"/>
    <xdr:sp macro="" textlink="">
      <xdr:nvSpPr>
        <xdr:cNvPr id="881" name="n_1aveValue【庁舎】&#10;有形固定資産減価償却率">
          <a:extLst>
            <a:ext uri="{FF2B5EF4-FFF2-40B4-BE49-F238E27FC236}">
              <a16:creationId xmlns:a16="http://schemas.microsoft.com/office/drawing/2014/main" id="{00000000-0008-0000-0F00-000071030000}"/>
            </a:ext>
          </a:extLst>
        </xdr:cNvPr>
        <xdr:cNvSpPr txBox="1"/>
      </xdr:nvSpPr>
      <xdr:spPr>
        <a:xfrm>
          <a:off x="15266044" y="17513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166388</xdr:rowOff>
    </xdr:from>
    <xdr:ext cx="405111" cy="259045"/>
    <xdr:sp macro="" textlink="">
      <xdr:nvSpPr>
        <xdr:cNvPr id="882" name="n_2aveValue【庁舎】&#10;有形固定資産減価償却率">
          <a:extLst>
            <a:ext uri="{FF2B5EF4-FFF2-40B4-BE49-F238E27FC236}">
              <a16:creationId xmlns:a16="http://schemas.microsoft.com/office/drawing/2014/main" id="{00000000-0008-0000-0F00-000072030000}"/>
            </a:ext>
          </a:extLst>
        </xdr:cNvPr>
        <xdr:cNvSpPr txBox="1"/>
      </xdr:nvSpPr>
      <xdr:spPr>
        <a:xfrm>
          <a:off x="14389744" y="1748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8272</xdr:rowOff>
    </xdr:from>
    <xdr:ext cx="405111" cy="259045"/>
    <xdr:sp macro="" textlink="">
      <xdr:nvSpPr>
        <xdr:cNvPr id="883" name="n_3aveValue【庁舎】&#10;有形固定資産減価償却率">
          <a:extLst>
            <a:ext uri="{FF2B5EF4-FFF2-40B4-BE49-F238E27FC236}">
              <a16:creationId xmlns:a16="http://schemas.microsoft.com/office/drawing/2014/main" id="{00000000-0008-0000-0F00-000073030000}"/>
            </a:ext>
          </a:extLst>
        </xdr:cNvPr>
        <xdr:cNvSpPr txBox="1"/>
      </xdr:nvSpPr>
      <xdr:spPr>
        <a:xfrm>
          <a:off x="13500744" y="1749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38752</xdr:rowOff>
    </xdr:from>
    <xdr:ext cx="405111" cy="259045"/>
    <xdr:sp macro="" textlink="">
      <xdr:nvSpPr>
        <xdr:cNvPr id="884" name="n_4aveValue【庁舎】&#10;有形固定資産減価償却率">
          <a:extLst>
            <a:ext uri="{FF2B5EF4-FFF2-40B4-BE49-F238E27FC236}">
              <a16:creationId xmlns:a16="http://schemas.microsoft.com/office/drawing/2014/main" id="{00000000-0008-0000-0F00-000074030000}"/>
            </a:ext>
          </a:extLst>
        </xdr:cNvPr>
        <xdr:cNvSpPr txBox="1"/>
      </xdr:nvSpPr>
      <xdr:spPr>
        <a:xfrm>
          <a:off x="12611744" y="1752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146702</xdr:rowOff>
    </xdr:from>
    <xdr:ext cx="405111" cy="259045"/>
    <xdr:sp macro="" textlink="">
      <xdr:nvSpPr>
        <xdr:cNvPr id="885" name="n_1mainValue【庁舎】&#10;有形固定資産減価償却率">
          <a:extLst>
            <a:ext uri="{FF2B5EF4-FFF2-40B4-BE49-F238E27FC236}">
              <a16:creationId xmlns:a16="http://schemas.microsoft.com/office/drawing/2014/main" id="{00000000-0008-0000-0F00-000075030000}"/>
            </a:ext>
          </a:extLst>
        </xdr:cNvPr>
        <xdr:cNvSpPr txBox="1"/>
      </xdr:nvSpPr>
      <xdr:spPr>
        <a:xfrm>
          <a:off x="15266044" y="1814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95266</xdr:rowOff>
    </xdr:from>
    <xdr:ext cx="405111" cy="259045"/>
    <xdr:sp macro="" textlink="">
      <xdr:nvSpPr>
        <xdr:cNvPr id="886" name="n_2mainValue【庁舎】&#10;有形固定資産減価償却率">
          <a:extLst>
            <a:ext uri="{FF2B5EF4-FFF2-40B4-BE49-F238E27FC236}">
              <a16:creationId xmlns:a16="http://schemas.microsoft.com/office/drawing/2014/main" id="{00000000-0008-0000-0F00-000076030000}"/>
            </a:ext>
          </a:extLst>
        </xdr:cNvPr>
        <xdr:cNvSpPr txBox="1"/>
      </xdr:nvSpPr>
      <xdr:spPr>
        <a:xfrm>
          <a:off x="14389744" y="1809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43832</xdr:rowOff>
    </xdr:from>
    <xdr:ext cx="405111" cy="259045"/>
    <xdr:sp macro="" textlink="">
      <xdr:nvSpPr>
        <xdr:cNvPr id="887" name="n_3mainValue【庁舎】&#10;有形固定資産減価償却率">
          <a:extLst>
            <a:ext uri="{FF2B5EF4-FFF2-40B4-BE49-F238E27FC236}">
              <a16:creationId xmlns:a16="http://schemas.microsoft.com/office/drawing/2014/main" id="{00000000-0008-0000-0F00-000077030000}"/>
            </a:ext>
          </a:extLst>
        </xdr:cNvPr>
        <xdr:cNvSpPr txBox="1"/>
      </xdr:nvSpPr>
      <xdr:spPr>
        <a:xfrm>
          <a:off x="13500744" y="1804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161941</xdr:rowOff>
    </xdr:from>
    <xdr:ext cx="405111" cy="259045"/>
    <xdr:sp macro="" textlink="">
      <xdr:nvSpPr>
        <xdr:cNvPr id="888" name="n_4mainValue【庁舎】&#10;有形固定資産減価償却率">
          <a:extLst>
            <a:ext uri="{FF2B5EF4-FFF2-40B4-BE49-F238E27FC236}">
              <a16:creationId xmlns:a16="http://schemas.microsoft.com/office/drawing/2014/main" id="{00000000-0008-0000-0F00-000078030000}"/>
            </a:ext>
          </a:extLst>
        </xdr:cNvPr>
        <xdr:cNvSpPr txBox="1"/>
      </xdr:nvSpPr>
      <xdr:spPr>
        <a:xfrm>
          <a:off x="12611744" y="1799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9" name="正方形/長方形 888">
          <a:extLst>
            <a:ext uri="{FF2B5EF4-FFF2-40B4-BE49-F238E27FC236}">
              <a16:creationId xmlns:a16="http://schemas.microsoft.com/office/drawing/2014/main" id="{00000000-0008-0000-0F00-000079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0" name="正方形/長方形 889">
          <a:extLst>
            <a:ext uri="{FF2B5EF4-FFF2-40B4-BE49-F238E27FC236}">
              <a16:creationId xmlns:a16="http://schemas.microsoft.com/office/drawing/2014/main" id="{00000000-0008-0000-0F00-00007A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1" name="正方形/長方形 890">
          <a:extLst>
            <a:ext uri="{FF2B5EF4-FFF2-40B4-BE49-F238E27FC236}">
              <a16:creationId xmlns:a16="http://schemas.microsoft.com/office/drawing/2014/main" id="{00000000-0008-0000-0F00-00007B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2" name="正方形/長方形 891">
          <a:extLst>
            <a:ext uri="{FF2B5EF4-FFF2-40B4-BE49-F238E27FC236}">
              <a16:creationId xmlns:a16="http://schemas.microsoft.com/office/drawing/2014/main" id="{00000000-0008-0000-0F00-00007C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3" name="正方形/長方形 892">
          <a:extLst>
            <a:ext uri="{FF2B5EF4-FFF2-40B4-BE49-F238E27FC236}">
              <a16:creationId xmlns:a16="http://schemas.microsoft.com/office/drawing/2014/main" id="{00000000-0008-0000-0F00-00007D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4" name="正方形/長方形 893">
          <a:extLst>
            <a:ext uri="{FF2B5EF4-FFF2-40B4-BE49-F238E27FC236}">
              <a16:creationId xmlns:a16="http://schemas.microsoft.com/office/drawing/2014/main" id="{00000000-0008-0000-0F00-00007E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5" name="正方形/長方形 894">
          <a:extLst>
            <a:ext uri="{FF2B5EF4-FFF2-40B4-BE49-F238E27FC236}">
              <a16:creationId xmlns:a16="http://schemas.microsoft.com/office/drawing/2014/main" id="{00000000-0008-0000-0F00-00007F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6" name="正方形/長方形 895">
          <a:extLst>
            <a:ext uri="{FF2B5EF4-FFF2-40B4-BE49-F238E27FC236}">
              <a16:creationId xmlns:a16="http://schemas.microsoft.com/office/drawing/2014/main" id="{00000000-0008-0000-0F00-000080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7" name="テキスト ボックス 896">
          <a:extLst>
            <a:ext uri="{FF2B5EF4-FFF2-40B4-BE49-F238E27FC236}">
              <a16:creationId xmlns:a16="http://schemas.microsoft.com/office/drawing/2014/main" id="{00000000-0008-0000-0F00-000081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8" name="直線コネクタ 897">
          <a:extLst>
            <a:ext uri="{FF2B5EF4-FFF2-40B4-BE49-F238E27FC236}">
              <a16:creationId xmlns:a16="http://schemas.microsoft.com/office/drawing/2014/main" id="{00000000-0008-0000-0F00-000082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99" name="直線コネクタ 898">
          <a:extLst>
            <a:ext uri="{FF2B5EF4-FFF2-40B4-BE49-F238E27FC236}">
              <a16:creationId xmlns:a16="http://schemas.microsoft.com/office/drawing/2014/main" id="{00000000-0008-0000-0F00-00008303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0" name="テキスト ボックス 899">
          <a:extLst>
            <a:ext uri="{FF2B5EF4-FFF2-40B4-BE49-F238E27FC236}">
              <a16:creationId xmlns:a16="http://schemas.microsoft.com/office/drawing/2014/main" id="{00000000-0008-0000-0F00-00008403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1" name="直線コネクタ 900">
          <a:extLst>
            <a:ext uri="{FF2B5EF4-FFF2-40B4-BE49-F238E27FC236}">
              <a16:creationId xmlns:a16="http://schemas.microsoft.com/office/drawing/2014/main" id="{00000000-0008-0000-0F00-00008503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2" name="テキスト ボックス 901">
          <a:extLst>
            <a:ext uri="{FF2B5EF4-FFF2-40B4-BE49-F238E27FC236}">
              <a16:creationId xmlns:a16="http://schemas.microsoft.com/office/drawing/2014/main" id="{00000000-0008-0000-0F00-00008603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3" name="直線コネクタ 902">
          <a:extLst>
            <a:ext uri="{FF2B5EF4-FFF2-40B4-BE49-F238E27FC236}">
              <a16:creationId xmlns:a16="http://schemas.microsoft.com/office/drawing/2014/main" id="{00000000-0008-0000-0F00-000087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4" name="テキスト ボックス 903">
          <a:extLst>
            <a:ext uri="{FF2B5EF4-FFF2-40B4-BE49-F238E27FC236}">
              <a16:creationId xmlns:a16="http://schemas.microsoft.com/office/drawing/2014/main" id="{00000000-0008-0000-0F00-000088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5" name="直線コネクタ 904">
          <a:extLst>
            <a:ext uri="{FF2B5EF4-FFF2-40B4-BE49-F238E27FC236}">
              <a16:creationId xmlns:a16="http://schemas.microsoft.com/office/drawing/2014/main" id="{00000000-0008-0000-0F00-000089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06" name="テキスト ボックス 905">
          <a:extLst>
            <a:ext uri="{FF2B5EF4-FFF2-40B4-BE49-F238E27FC236}">
              <a16:creationId xmlns:a16="http://schemas.microsoft.com/office/drawing/2014/main" id="{00000000-0008-0000-0F00-00008A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07" name="直線コネクタ 906">
          <a:extLst>
            <a:ext uri="{FF2B5EF4-FFF2-40B4-BE49-F238E27FC236}">
              <a16:creationId xmlns:a16="http://schemas.microsoft.com/office/drawing/2014/main" id="{00000000-0008-0000-0F00-00008B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08" name="テキスト ボックス 907">
          <a:extLst>
            <a:ext uri="{FF2B5EF4-FFF2-40B4-BE49-F238E27FC236}">
              <a16:creationId xmlns:a16="http://schemas.microsoft.com/office/drawing/2014/main" id="{00000000-0008-0000-0F00-00008C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9" name="直線コネクタ 908">
          <a:extLst>
            <a:ext uri="{FF2B5EF4-FFF2-40B4-BE49-F238E27FC236}">
              <a16:creationId xmlns:a16="http://schemas.microsoft.com/office/drawing/2014/main" id="{00000000-0008-0000-0F00-00008D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0" name="テキスト ボックス 909">
          <a:extLst>
            <a:ext uri="{FF2B5EF4-FFF2-40B4-BE49-F238E27FC236}">
              <a16:creationId xmlns:a16="http://schemas.microsoft.com/office/drawing/2014/main" id="{00000000-0008-0000-0F00-00008E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1" name="【庁舎】&#10;一人当たり面積グラフ枠">
          <a:extLst>
            <a:ext uri="{FF2B5EF4-FFF2-40B4-BE49-F238E27FC236}">
              <a16:creationId xmlns:a16="http://schemas.microsoft.com/office/drawing/2014/main" id="{00000000-0008-0000-0F00-00008F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57150</xdr:rowOff>
    </xdr:from>
    <xdr:to>
      <xdr:col>116</xdr:col>
      <xdr:colOff>62864</xdr:colOff>
      <xdr:row>107</xdr:row>
      <xdr:rowOff>60961</xdr:rowOff>
    </xdr:to>
    <xdr:cxnSp macro="">
      <xdr:nvCxnSpPr>
        <xdr:cNvPr id="912" name="直線コネクタ 911">
          <a:extLst>
            <a:ext uri="{FF2B5EF4-FFF2-40B4-BE49-F238E27FC236}">
              <a16:creationId xmlns:a16="http://schemas.microsoft.com/office/drawing/2014/main" id="{00000000-0008-0000-0F00-000090030000}"/>
            </a:ext>
          </a:extLst>
        </xdr:cNvPr>
        <xdr:cNvCxnSpPr/>
      </xdr:nvCxnSpPr>
      <xdr:spPr>
        <a:xfrm flipV="1">
          <a:off x="22160864" y="17373600"/>
          <a:ext cx="0" cy="1032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64788</xdr:rowOff>
    </xdr:from>
    <xdr:ext cx="469744" cy="259045"/>
    <xdr:sp macro="" textlink="">
      <xdr:nvSpPr>
        <xdr:cNvPr id="913" name="【庁舎】&#10;一人当たり面積最小値テキスト">
          <a:extLst>
            <a:ext uri="{FF2B5EF4-FFF2-40B4-BE49-F238E27FC236}">
              <a16:creationId xmlns:a16="http://schemas.microsoft.com/office/drawing/2014/main" id="{00000000-0008-0000-0F00-000091030000}"/>
            </a:ext>
          </a:extLst>
        </xdr:cNvPr>
        <xdr:cNvSpPr txBox="1"/>
      </xdr:nvSpPr>
      <xdr:spPr>
        <a:xfrm>
          <a:off x="22199600" y="1840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60961</xdr:rowOff>
    </xdr:from>
    <xdr:to>
      <xdr:col>116</xdr:col>
      <xdr:colOff>152400</xdr:colOff>
      <xdr:row>107</xdr:row>
      <xdr:rowOff>60961</xdr:rowOff>
    </xdr:to>
    <xdr:cxnSp macro="">
      <xdr:nvCxnSpPr>
        <xdr:cNvPr id="914" name="直線コネクタ 913">
          <a:extLst>
            <a:ext uri="{FF2B5EF4-FFF2-40B4-BE49-F238E27FC236}">
              <a16:creationId xmlns:a16="http://schemas.microsoft.com/office/drawing/2014/main" id="{00000000-0008-0000-0F00-000092030000}"/>
            </a:ext>
          </a:extLst>
        </xdr:cNvPr>
        <xdr:cNvCxnSpPr/>
      </xdr:nvCxnSpPr>
      <xdr:spPr>
        <a:xfrm>
          <a:off x="22072600" y="18406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3827</xdr:rowOff>
    </xdr:from>
    <xdr:ext cx="469744" cy="259045"/>
    <xdr:sp macro="" textlink="">
      <xdr:nvSpPr>
        <xdr:cNvPr id="915" name="【庁舎】&#10;一人当たり面積最大値テキスト">
          <a:extLst>
            <a:ext uri="{FF2B5EF4-FFF2-40B4-BE49-F238E27FC236}">
              <a16:creationId xmlns:a16="http://schemas.microsoft.com/office/drawing/2014/main" id="{00000000-0008-0000-0F00-000093030000}"/>
            </a:ext>
          </a:extLst>
        </xdr:cNvPr>
        <xdr:cNvSpPr txBox="1"/>
      </xdr:nvSpPr>
      <xdr:spPr>
        <a:xfrm>
          <a:off x="22199600" y="1714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57150</xdr:rowOff>
    </xdr:from>
    <xdr:to>
      <xdr:col>116</xdr:col>
      <xdr:colOff>152400</xdr:colOff>
      <xdr:row>101</xdr:row>
      <xdr:rowOff>57150</xdr:rowOff>
    </xdr:to>
    <xdr:cxnSp macro="">
      <xdr:nvCxnSpPr>
        <xdr:cNvPr id="916" name="直線コネクタ 915">
          <a:extLst>
            <a:ext uri="{FF2B5EF4-FFF2-40B4-BE49-F238E27FC236}">
              <a16:creationId xmlns:a16="http://schemas.microsoft.com/office/drawing/2014/main" id="{00000000-0008-0000-0F00-000094030000}"/>
            </a:ext>
          </a:extLst>
        </xdr:cNvPr>
        <xdr:cNvCxnSpPr/>
      </xdr:nvCxnSpPr>
      <xdr:spPr>
        <a:xfrm>
          <a:off x="22072600" y="1737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86377</xdr:rowOff>
    </xdr:from>
    <xdr:ext cx="469744" cy="259045"/>
    <xdr:sp macro="" textlink="">
      <xdr:nvSpPr>
        <xdr:cNvPr id="917" name="【庁舎】&#10;一人当たり面積平均値テキスト">
          <a:extLst>
            <a:ext uri="{FF2B5EF4-FFF2-40B4-BE49-F238E27FC236}">
              <a16:creationId xmlns:a16="http://schemas.microsoft.com/office/drawing/2014/main" id="{00000000-0008-0000-0F00-000095030000}"/>
            </a:ext>
          </a:extLst>
        </xdr:cNvPr>
        <xdr:cNvSpPr txBox="1"/>
      </xdr:nvSpPr>
      <xdr:spPr>
        <a:xfrm>
          <a:off x="22199600" y="179171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63500</xdr:rowOff>
    </xdr:from>
    <xdr:to>
      <xdr:col>116</xdr:col>
      <xdr:colOff>114300</xdr:colOff>
      <xdr:row>105</xdr:row>
      <xdr:rowOff>165100</xdr:rowOff>
    </xdr:to>
    <xdr:sp macro="" textlink="">
      <xdr:nvSpPr>
        <xdr:cNvPr id="918" name="フローチャート: 判断 917">
          <a:extLst>
            <a:ext uri="{FF2B5EF4-FFF2-40B4-BE49-F238E27FC236}">
              <a16:creationId xmlns:a16="http://schemas.microsoft.com/office/drawing/2014/main" id="{00000000-0008-0000-0F00-000096030000}"/>
            </a:ext>
          </a:extLst>
        </xdr:cNvPr>
        <xdr:cNvSpPr/>
      </xdr:nvSpPr>
      <xdr:spPr>
        <a:xfrm>
          <a:off x="22110700" y="1806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71120</xdr:rowOff>
    </xdr:from>
    <xdr:to>
      <xdr:col>112</xdr:col>
      <xdr:colOff>38100</xdr:colOff>
      <xdr:row>106</xdr:row>
      <xdr:rowOff>1270</xdr:rowOff>
    </xdr:to>
    <xdr:sp macro="" textlink="">
      <xdr:nvSpPr>
        <xdr:cNvPr id="919" name="フローチャート: 判断 918">
          <a:extLst>
            <a:ext uri="{FF2B5EF4-FFF2-40B4-BE49-F238E27FC236}">
              <a16:creationId xmlns:a16="http://schemas.microsoft.com/office/drawing/2014/main" id="{00000000-0008-0000-0F00-000097030000}"/>
            </a:ext>
          </a:extLst>
        </xdr:cNvPr>
        <xdr:cNvSpPr/>
      </xdr:nvSpPr>
      <xdr:spPr>
        <a:xfrm>
          <a:off x="21272500" y="1807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74930</xdr:rowOff>
    </xdr:from>
    <xdr:to>
      <xdr:col>107</xdr:col>
      <xdr:colOff>101600</xdr:colOff>
      <xdr:row>106</xdr:row>
      <xdr:rowOff>5080</xdr:rowOff>
    </xdr:to>
    <xdr:sp macro="" textlink="">
      <xdr:nvSpPr>
        <xdr:cNvPr id="920" name="フローチャート: 判断 919">
          <a:extLst>
            <a:ext uri="{FF2B5EF4-FFF2-40B4-BE49-F238E27FC236}">
              <a16:creationId xmlns:a16="http://schemas.microsoft.com/office/drawing/2014/main" id="{00000000-0008-0000-0F00-000098030000}"/>
            </a:ext>
          </a:extLst>
        </xdr:cNvPr>
        <xdr:cNvSpPr/>
      </xdr:nvSpPr>
      <xdr:spPr>
        <a:xfrm>
          <a:off x="20383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74930</xdr:rowOff>
    </xdr:from>
    <xdr:to>
      <xdr:col>102</xdr:col>
      <xdr:colOff>165100</xdr:colOff>
      <xdr:row>106</xdr:row>
      <xdr:rowOff>5080</xdr:rowOff>
    </xdr:to>
    <xdr:sp macro="" textlink="">
      <xdr:nvSpPr>
        <xdr:cNvPr id="921" name="フローチャート: 判断 920">
          <a:extLst>
            <a:ext uri="{FF2B5EF4-FFF2-40B4-BE49-F238E27FC236}">
              <a16:creationId xmlns:a16="http://schemas.microsoft.com/office/drawing/2014/main" id="{00000000-0008-0000-0F00-000099030000}"/>
            </a:ext>
          </a:extLst>
        </xdr:cNvPr>
        <xdr:cNvSpPr/>
      </xdr:nvSpPr>
      <xdr:spPr>
        <a:xfrm>
          <a:off x="19494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86361</xdr:rowOff>
    </xdr:from>
    <xdr:to>
      <xdr:col>98</xdr:col>
      <xdr:colOff>38100</xdr:colOff>
      <xdr:row>106</xdr:row>
      <xdr:rowOff>16511</xdr:rowOff>
    </xdr:to>
    <xdr:sp macro="" textlink="">
      <xdr:nvSpPr>
        <xdr:cNvPr id="922" name="フローチャート: 判断 921">
          <a:extLst>
            <a:ext uri="{FF2B5EF4-FFF2-40B4-BE49-F238E27FC236}">
              <a16:creationId xmlns:a16="http://schemas.microsoft.com/office/drawing/2014/main" id="{00000000-0008-0000-0F00-00009A030000}"/>
            </a:ext>
          </a:extLst>
        </xdr:cNvPr>
        <xdr:cNvSpPr/>
      </xdr:nvSpPr>
      <xdr:spPr>
        <a:xfrm>
          <a:off x="18605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00000000-0008-0000-0F00-00009B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00000000-0008-0000-0F00-00009C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00000000-0008-0000-0F00-00009D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00000000-0008-0000-0F00-00009E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00000000-0008-0000-0F00-00009F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90170</xdr:rowOff>
    </xdr:from>
    <xdr:to>
      <xdr:col>116</xdr:col>
      <xdr:colOff>114300</xdr:colOff>
      <xdr:row>107</xdr:row>
      <xdr:rowOff>20320</xdr:rowOff>
    </xdr:to>
    <xdr:sp macro="" textlink="">
      <xdr:nvSpPr>
        <xdr:cNvPr id="928" name="楕円 927">
          <a:extLst>
            <a:ext uri="{FF2B5EF4-FFF2-40B4-BE49-F238E27FC236}">
              <a16:creationId xmlns:a16="http://schemas.microsoft.com/office/drawing/2014/main" id="{00000000-0008-0000-0F00-0000A0030000}"/>
            </a:ext>
          </a:extLst>
        </xdr:cNvPr>
        <xdr:cNvSpPr/>
      </xdr:nvSpPr>
      <xdr:spPr>
        <a:xfrm>
          <a:off x="22110700" y="1826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5097</xdr:rowOff>
    </xdr:from>
    <xdr:ext cx="469744" cy="259045"/>
    <xdr:sp macro="" textlink="">
      <xdr:nvSpPr>
        <xdr:cNvPr id="929" name="【庁舎】&#10;一人当たり面積該当値テキスト">
          <a:extLst>
            <a:ext uri="{FF2B5EF4-FFF2-40B4-BE49-F238E27FC236}">
              <a16:creationId xmlns:a16="http://schemas.microsoft.com/office/drawing/2014/main" id="{00000000-0008-0000-0F00-0000A1030000}"/>
            </a:ext>
          </a:extLst>
        </xdr:cNvPr>
        <xdr:cNvSpPr txBox="1"/>
      </xdr:nvSpPr>
      <xdr:spPr>
        <a:xfrm>
          <a:off x="22199600" y="181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90170</xdr:rowOff>
    </xdr:from>
    <xdr:to>
      <xdr:col>112</xdr:col>
      <xdr:colOff>38100</xdr:colOff>
      <xdr:row>107</xdr:row>
      <xdr:rowOff>20320</xdr:rowOff>
    </xdr:to>
    <xdr:sp macro="" textlink="">
      <xdr:nvSpPr>
        <xdr:cNvPr id="930" name="楕円 929">
          <a:extLst>
            <a:ext uri="{FF2B5EF4-FFF2-40B4-BE49-F238E27FC236}">
              <a16:creationId xmlns:a16="http://schemas.microsoft.com/office/drawing/2014/main" id="{00000000-0008-0000-0F00-0000A2030000}"/>
            </a:ext>
          </a:extLst>
        </xdr:cNvPr>
        <xdr:cNvSpPr/>
      </xdr:nvSpPr>
      <xdr:spPr>
        <a:xfrm>
          <a:off x="21272500" y="1826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140970</xdr:rowOff>
    </xdr:from>
    <xdr:to>
      <xdr:col>116</xdr:col>
      <xdr:colOff>63500</xdr:colOff>
      <xdr:row>106</xdr:row>
      <xdr:rowOff>140970</xdr:rowOff>
    </xdr:to>
    <xdr:cxnSp macro="">
      <xdr:nvCxnSpPr>
        <xdr:cNvPr id="931" name="直線コネクタ 930">
          <a:extLst>
            <a:ext uri="{FF2B5EF4-FFF2-40B4-BE49-F238E27FC236}">
              <a16:creationId xmlns:a16="http://schemas.microsoft.com/office/drawing/2014/main" id="{00000000-0008-0000-0F00-0000A3030000}"/>
            </a:ext>
          </a:extLst>
        </xdr:cNvPr>
        <xdr:cNvCxnSpPr/>
      </xdr:nvCxnSpPr>
      <xdr:spPr>
        <a:xfrm>
          <a:off x="21323300" y="183146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90170</xdr:rowOff>
    </xdr:from>
    <xdr:to>
      <xdr:col>107</xdr:col>
      <xdr:colOff>101600</xdr:colOff>
      <xdr:row>107</xdr:row>
      <xdr:rowOff>20320</xdr:rowOff>
    </xdr:to>
    <xdr:sp macro="" textlink="">
      <xdr:nvSpPr>
        <xdr:cNvPr id="932" name="楕円 931">
          <a:extLst>
            <a:ext uri="{FF2B5EF4-FFF2-40B4-BE49-F238E27FC236}">
              <a16:creationId xmlns:a16="http://schemas.microsoft.com/office/drawing/2014/main" id="{00000000-0008-0000-0F00-0000A4030000}"/>
            </a:ext>
          </a:extLst>
        </xdr:cNvPr>
        <xdr:cNvSpPr/>
      </xdr:nvSpPr>
      <xdr:spPr>
        <a:xfrm>
          <a:off x="20383500" y="1826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140970</xdr:rowOff>
    </xdr:from>
    <xdr:to>
      <xdr:col>111</xdr:col>
      <xdr:colOff>177800</xdr:colOff>
      <xdr:row>106</xdr:row>
      <xdr:rowOff>140970</xdr:rowOff>
    </xdr:to>
    <xdr:cxnSp macro="">
      <xdr:nvCxnSpPr>
        <xdr:cNvPr id="933" name="直線コネクタ 932">
          <a:extLst>
            <a:ext uri="{FF2B5EF4-FFF2-40B4-BE49-F238E27FC236}">
              <a16:creationId xmlns:a16="http://schemas.microsoft.com/office/drawing/2014/main" id="{00000000-0008-0000-0F00-0000A5030000}"/>
            </a:ext>
          </a:extLst>
        </xdr:cNvPr>
        <xdr:cNvCxnSpPr/>
      </xdr:nvCxnSpPr>
      <xdr:spPr>
        <a:xfrm>
          <a:off x="20434300" y="183146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90170</xdr:rowOff>
    </xdr:from>
    <xdr:to>
      <xdr:col>102</xdr:col>
      <xdr:colOff>165100</xdr:colOff>
      <xdr:row>107</xdr:row>
      <xdr:rowOff>20320</xdr:rowOff>
    </xdr:to>
    <xdr:sp macro="" textlink="">
      <xdr:nvSpPr>
        <xdr:cNvPr id="934" name="楕円 933">
          <a:extLst>
            <a:ext uri="{FF2B5EF4-FFF2-40B4-BE49-F238E27FC236}">
              <a16:creationId xmlns:a16="http://schemas.microsoft.com/office/drawing/2014/main" id="{00000000-0008-0000-0F00-0000A6030000}"/>
            </a:ext>
          </a:extLst>
        </xdr:cNvPr>
        <xdr:cNvSpPr/>
      </xdr:nvSpPr>
      <xdr:spPr>
        <a:xfrm>
          <a:off x="19494500" y="1826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140970</xdr:rowOff>
    </xdr:from>
    <xdr:to>
      <xdr:col>107</xdr:col>
      <xdr:colOff>50800</xdr:colOff>
      <xdr:row>106</xdr:row>
      <xdr:rowOff>140970</xdr:rowOff>
    </xdr:to>
    <xdr:cxnSp macro="">
      <xdr:nvCxnSpPr>
        <xdr:cNvPr id="935" name="直線コネクタ 934">
          <a:extLst>
            <a:ext uri="{FF2B5EF4-FFF2-40B4-BE49-F238E27FC236}">
              <a16:creationId xmlns:a16="http://schemas.microsoft.com/office/drawing/2014/main" id="{00000000-0008-0000-0F00-0000A7030000}"/>
            </a:ext>
          </a:extLst>
        </xdr:cNvPr>
        <xdr:cNvCxnSpPr/>
      </xdr:nvCxnSpPr>
      <xdr:spPr>
        <a:xfrm>
          <a:off x="19545300" y="183146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90170</xdr:rowOff>
    </xdr:from>
    <xdr:to>
      <xdr:col>98</xdr:col>
      <xdr:colOff>38100</xdr:colOff>
      <xdr:row>107</xdr:row>
      <xdr:rowOff>20320</xdr:rowOff>
    </xdr:to>
    <xdr:sp macro="" textlink="">
      <xdr:nvSpPr>
        <xdr:cNvPr id="936" name="楕円 935">
          <a:extLst>
            <a:ext uri="{FF2B5EF4-FFF2-40B4-BE49-F238E27FC236}">
              <a16:creationId xmlns:a16="http://schemas.microsoft.com/office/drawing/2014/main" id="{00000000-0008-0000-0F00-0000A8030000}"/>
            </a:ext>
          </a:extLst>
        </xdr:cNvPr>
        <xdr:cNvSpPr/>
      </xdr:nvSpPr>
      <xdr:spPr>
        <a:xfrm>
          <a:off x="18605500" y="1826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140970</xdr:rowOff>
    </xdr:from>
    <xdr:to>
      <xdr:col>102</xdr:col>
      <xdr:colOff>114300</xdr:colOff>
      <xdr:row>106</xdr:row>
      <xdr:rowOff>140970</xdr:rowOff>
    </xdr:to>
    <xdr:cxnSp macro="">
      <xdr:nvCxnSpPr>
        <xdr:cNvPr id="937" name="直線コネクタ 936">
          <a:extLst>
            <a:ext uri="{FF2B5EF4-FFF2-40B4-BE49-F238E27FC236}">
              <a16:creationId xmlns:a16="http://schemas.microsoft.com/office/drawing/2014/main" id="{00000000-0008-0000-0F00-0000A9030000}"/>
            </a:ext>
          </a:extLst>
        </xdr:cNvPr>
        <xdr:cNvCxnSpPr/>
      </xdr:nvCxnSpPr>
      <xdr:spPr>
        <a:xfrm>
          <a:off x="18656300" y="183146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17797</xdr:rowOff>
    </xdr:from>
    <xdr:ext cx="469744" cy="259045"/>
    <xdr:sp macro="" textlink="">
      <xdr:nvSpPr>
        <xdr:cNvPr id="938" name="n_1aveValue【庁舎】&#10;一人当たり面積">
          <a:extLst>
            <a:ext uri="{FF2B5EF4-FFF2-40B4-BE49-F238E27FC236}">
              <a16:creationId xmlns:a16="http://schemas.microsoft.com/office/drawing/2014/main" id="{00000000-0008-0000-0F00-0000AA030000}"/>
            </a:ext>
          </a:extLst>
        </xdr:cNvPr>
        <xdr:cNvSpPr txBox="1"/>
      </xdr:nvSpPr>
      <xdr:spPr>
        <a:xfrm>
          <a:off x="21075727" y="1784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21607</xdr:rowOff>
    </xdr:from>
    <xdr:ext cx="469744" cy="259045"/>
    <xdr:sp macro="" textlink="">
      <xdr:nvSpPr>
        <xdr:cNvPr id="939" name="n_2aveValue【庁舎】&#10;一人当たり面積">
          <a:extLst>
            <a:ext uri="{FF2B5EF4-FFF2-40B4-BE49-F238E27FC236}">
              <a16:creationId xmlns:a16="http://schemas.microsoft.com/office/drawing/2014/main" id="{00000000-0008-0000-0F00-0000AB030000}"/>
            </a:ext>
          </a:extLst>
        </xdr:cNvPr>
        <xdr:cNvSpPr txBox="1"/>
      </xdr:nvSpPr>
      <xdr:spPr>
        <a:xfrm>
          <a:off x="20199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21607</xdr:rowOff>
    </xdr:from>
    <xdr:ext cx="469744" cy="259045"/>
    <xdr:sp macro="" textlink="">
      <xdr:nvSpPr>
        <xdr:cNvPr id="940" name="n_3aveValue【庁舎】&#10;一人当たり面積">
          <a:extLst>
            <a:ext uri="{FF2B5EF4-FFF2-40B4-BE49-F238E27FC236}">
              <a16:creationId xmlns:a16="http://schemas.microsoft.com/office/drawing/2014/main" id="{00000000-0008-0000-0F00-0000AC030000}"/>
            </a:ext>
          </a:extLst>
        </xdr:cNvPr>
        <xdr:cNvSpPr txBox="1"/>
      </xdr:nvSpPr>
      <xdr:spPr>
        <a:xfrm>
          <a:off x="19310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33038</xdr:rowOff>
    </xdr:from>
    <xdr:ext cx="469744" cy="259045"/>
    <xdr:sp macro="" textlink="">
      <xdr:nvSpPr>
        <xdr:cNvPr id="941" name="n_4aveValue【庁舎】&#10;一人当たり面積">
          <a:extLst>
            <a:ext uri="{FF2B5EF4-FFF2-40B4-BE49-F238E27FC236}">
              <a16:creationId xmlns:a16="http://schemas.microsoft.com/office/drawing/2014/main" id="{00000000-0008-0000-0F00-0000AD030000}"/>
            </a:ext>
          </a:extLst>
        </xdr:cNvPr>
        <xdr:cNvSpPr txBox="1"/>
      </xdr:nvSpPr>
      <xdr:spPr>
        <a:xfrm>
          <a:off x="18421427" y="1786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11447</xdr:rowOff>
    </xdr:from>
    <xdr:ext cx="469744" cy="259045"/>
    <xdr:sp macro="" textlink="">
      <xdr:nvSpPr>
        <xdr:cNvPr id="942" name="n_1mainValue【庁舎】&#10;一人当たり面積">
          <a:extLst>
            <a:ext uri="{FF2B5EF4-FFF2-40B4-BE49-F238E27FC236}">
              <a16:creationId xmlns:a16="http://schemas.microsoft.com/office/drawing/2014/main" id="{00000000-0008-0000-0F00-0000AE030000}"/>
            </a:ext>
          </a:extLst>
        </xdr:cNvPr>
        <xdr:cNvSpPr txBox="1"/>
      </xdr:nvSpPr>
      <xdr:spPr>
        <a:xfrm>
          <a:off x="21075727" y="183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11447</xdr:rowOff>
    </xdr:from>
    <xdr:ext cx="469744" cy="259045"/>
    <xdr:sp macro="" textlink="">
      <xdr:nvSpPr>
        <xdr:cNvPr id="943" name="n_2mainValue【庁舎】&#10;一人当たり面積">
          <a:extLst>
            <a:ext uri="{FF2B5EF4-FFF2-40B4-BE49-F238E27FC236}">
              <a16:creationId xmlns:a16="http://schemas.microsoft.com/office/drawing/2014/main" id="{00000000-0008-0000-0F00-0000AF030000}"/>
            </a:ext>
          </a:extLst>
        </xdr:cNvPr>
        <xdr:cNvSpPr txBox="1"/>
      </xdr:nvSpPr>
      <xdr:spPr>
        <a:xfrm>
          <a:off x="20199427" y="183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11447</xdr:rowOff>
    </xdr:from>
    <xdr:ext cx="469744" cy="259045"/>
    <xdr:sp macro="" textlink="">
      <xdr:nvSpPr>
        <xdr:cNvPr id="944" name="n_3mainValue【庁舎】&#10;一人当たり面積">
          <a:extLst>
            <a:ext uri="{FF2B5EF4-FFF2-40B4-BE49-F238E27FC236}">
              <a16:creationId xmlns:a16="http://schemas.microsoft.com/office/drawing/2014/main" id="{00000000-0008-0000-0F00-0000B0030000}"/>
            </a:ext>
          </a:extLst>
        </xdr:cNvPr>
        <xdr:cNvSpPr txBox="1"/>
      </xdr:nvSpPr>
      <xdr:spPr>
        <a:xfrm>
          <a:off x="19310427" y="183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11447</xdr:rowOff>
    </xdr:from>
    <xdr:ext cx="469744" cy="259045"/>
    <xdr:sp macro="" textlink="">
      <xdr:nvSpPr>
        <xdr:cNvPr id="945" name="n_4mainValue【庁舎】&#10;一人当たり面積">
          <a:extLst>
            <a:ext uri="{FF2B5EF4-FFF2-40B4-BE49-F238E27FC236}">
              <a16:creationId xmlns:a16="http://schemas.microsoft.com/office/drawing/2014/main" id="{00000000-0008-0000-0F00-0000B1030000}"/>
            </a:ext>
          </a:extLst>
        </xdr:cNvPr>
        <xdr:cNvSpPr txBox="1"/>
      </xdr:nvSpPr>
      <xdr:spPr>
        <a:xfrm>
          <a:off x="18421427" y="183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6" name="正方形/長方形 945">
          <a:extLst>
            <a:ext uri="{FF2B5EF4-FFF2-40B4-BE49-F238E27FC236}">
              <a16:creationId xmlns:a16="http://schemas.microsoft.com/office/drawing/2014/main" id="{00000000-0008-0000-0F00-0000B2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7" name="正方形/長方形 946">
          <a:extLst>
            <a:ext uri="{FF2B5EF4-FFF2-40B4-BE49-F238E27FC236}">
              <a16:creationId xmlns:a16="http://schemas.microsoft.com/office/drawing/2014/main" id="{00000000-0008-0000-0F00-0000B3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8" name="テキスト ボックス 947">
          <a:extLst>
            <a:ext uri="{FF2B5EF4-FFF2-40B4-BE49-F238E27FC236}">
              <a16:creationId xmlns:a16="http://schemas.microsoft.com/office/drawing/2014/main" id="{00000000-0008-0000-0F00-0000B4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1">
              <a:solidFill>
                <a:schemeClr val="dk1"/>
              </a:solidFill>
              <a:effectLst/>
              <a:latin typeface="+mn-lt"/>
              <a:ea typeface="+mn-ea"/>
              <a:cs typeface="+mn-cs"/>
            </a:rPr>
            <a:t>１．有形固定資産減価償却率について</a:t>
          </a:r>
          <a:endParaRPr lang="ja-JP" altLang="ja-JP" sz="1400">
            <a:effectLst/>
          </a:endParaRPr>
        </a:p>
        <a:p>
          <a:r>
            <a:rPr lang="ja-JP" altLang="ja-JP" sz="1100">
              <a:solidFill>
                <a:schemeClr val="dk1"/>
              </a:solidFill>
              <a:effectLst/>
              <a:latin typeface="+mn-lt"/>
              <a:ea typeface="+mn-ea"/>
              <a:cs typeface="+mn-cs"/>
            </a:rPr>
            <a:t>（１）前年度との比較・・・前年度と比較して有形固定資産減価償却率が最も</a:t>
          </a:r>
          <a:r>
            <a:rPr lang="ja-JP" altLang="en-US" sz="1100">
              <a:solidFill>
                <a:schemeClr val="dk1"/>
              </a:solidFill>
              <a:effectLst/>
              <a:latin typeface="+mn-lt"/>
              <a:ea typeface="+mn-ea"/>
              <a:cs typeface="+mn-cs"/>
            </a:rPr>
            <a:t>減少</a:t>
          </a:r>
          <a:r>
            <a:rPr lang="ja-JP" altLang="ja-JP" sz="1100">
              <a:solidFill>
                <a:schemeClr val="dk1"/>
              </a:solidFill>
              <a:effectLst/>
              <a:latin typeface="+mn-lt"/>
              <a:ea typeface="+mn-ea"/>
              <a:cs typeface="+mn-cs"/>
            </a:rPr>
            <a:t>したのは</a:t>
          </a:r>
          <a:r>
            <a:rPr lang="ja-JP" altLang="ja-JP" sz="1100" b="1">
              <a:solidFill>
                <a:schemeClr val="dk1"/>
              </a:solidFill>
              <a:effectLst/>
              <a:latin typeface="+mn-lt"/>
              <a:ea typeface="+mn-ea"/>
              <a:cs typeface="+mn-cs"/>
            </a:rPr>
            <a:t>一般廃棄物処理施設</a:t>
          </a:r>
          <a:r>
            <a:rPr lang="ja-JP" altLang="en-US" sz="1100" b="1">
              <a:solidFill>
                <a:schemeClr val="dk1"/>
              </a:solidFill>
              <a:effectLst/>
              <a:latin typeface="+mn-lt"/>
              <a:ea typeface="+mn-ea"/>
              <a:cs typeface="+mn-cs"/>
            </a:rPr>
            <a:t>及び保健センター・保健所</a:t>
          </a:r>
          <a:r>
            <a:rPr lang="ja-JP" altLang="ja-JP" sz="1100">
              <a:solidFill>
                <a:schemeClr val="dk1"/>
              </a:solidFill>
              <a:effectLst/>
              <a:latin typeface="+mn-lt"/>
              <a:ea typeface="+mn-ea"/>
              <a:cs typeface="+mn-cs"/>
            </a:rPr>
            <a:t>である。</a:t>
          </a:r>
          <a:endParaRPr lang="ja-JP" altLang="ja-JP" sz="1400">
            <a:effectLst/>
          </a:endParaRPr>
        </a:p>
        <a:p>
          <a:r>
            <a:rPr lang="ja-JP" altLang="ja-JP" sz="1100">
              <a:solidFill>
                <a:schemeClr val="dk1"/>
              </a:solidFill>
              <a:effectLst/>
              <a:latin typeface="+mn-lt"/>
              <a:ea typeface="+mn-ea"/>
              <a:cs typeface="+mn-cs"/>
            </a:rPr>
            <a:t>（２）類似団体との比較・・・類似団体と比較して特に有形固定資産減価償却率が低い施設は、</a:t>
          </a:r>
          <a:r>
            <a:rPr lang="ja-JP" altLang="ja-JP" sz="1100" b="1">
              <a:solidFill>
                <a:schemeClr val="dk1"/>
              </a:solidFill>
              <a:effectLst/>
              <a:latin typeface="+mn-lt"/>
              <a:ea typeface="+mn-ea"/>
              <a:cs typeface="+mn-cs"/>
            </a:rPr>
            <a:t>体育館・プール（</a:t>
          </a:r>
          <a:r>
            <a:rPr lang="en-US" altLang="ja-JP" sz="1100" b="1">
              <a:solidFill>
                <a:schemeClr val="dk1"/>
              </a:solidFill>
              <a:effectLst/>
              <a:latin typeface="+mn-lt"/>
              <a:ea typeface="+mn-ea"/>
              <a:cs typeface="+mn-cs"/>
            </a:rPr>
            <a:t>2/61</a:t>
          </a:r>
          <a:r>
            <a:rPr lang="ja-JP" altLang="ja-JP" sz="1100" b="1">
              <a:solidFill>
                <a:schemeClr val="dk1"/>
              </a:solidFill>
              <a:effectLst/>
              <a:latin typeface="+mn-lt"/>
              <a:ea typeface="+mn-ea"/>
              <a:cs typeface="+mn-cs"/>
            </a:rPr>
            <a:t>）</a:t>
          </a:r>
          <a:r>
            <a:rPr lang="ja-JP" altLang="ja-JP" sz="1100">
              <a:solidFill>
                <a:schemeClr val="dk1"/>
              </a:solidFill>
              <a:effectLst/>
              <a:latin typeface="+mn-lt"/>
              <a:ea typeface="+mn-ea"/>
              <a:cs typeface="+mn-cs"/>
            </a:rPr>
            <a:t>である。</a:t>
          </a:r>
          <a:endParaRPr lang="ja-JP" altLang="ja-JP" sz="1400">
            <a:effectLst/>
          </a:endParaRPr>
        </a:p>
        <a:p>
          <a:r>
            <a:rPr lang="en-US" altLang="ja-JP" sz="1100">
              <a:solidFill>
                <a:schemeClr val="dk1"/>
              </a:solidFill>
              <a:effectLst/>
              <a:latin typeface="+mn-lt"/>
              <a:ea typeface="+mn-ea"/>
              <a:cs typeface="+mn-cs"/>
            </a:rPr>
            <a:t> </a:t>
          </a:r>
          <a:r>
            <a:rPr lang="ja-JP" altLang="ja-JP" sz="1100" b="1">
              <a:solidFill>
                <a:schemeClr val="dk1"/>
              </a:solidFill>
              <a:effectLst/>
              <a:latin typeface="+mn-lt"/>
              <a:ea typeface="+mn-ea"/>
              <a:cs typeface="+mn-cs"/>
            </a:rPr>
            <a:t>２．１人当たり有形固定資産額・面積について</a:t>
          </a:r>
          <a:endParaRPr lang="ja-JP" altLang="ja-JP" sz="1400">
            <a:effectLst/>
          </a:endParaRPr>
        </a:p>
        <a:p>
          <a:r>
            <a:rPr lang="ja-JP" altLang="ja-JP" sz="1100">
              <a:solidFill>
                <a:schemeClr val="dk1"/>
              </a:solidFill>
              <a:effectLst/>
              <a:latin typeface="+mn-lt"/>
              <a:ea typeface="+mn-ea"/>
              <a:cs typeface="+mn-cs"/>
            </a:rPr>
            <a:t>（１）類似団体との比較・・・類似団体と比較して特に１人当たり面積が低くなっている施設は、</a:t>
          </a:r>
          <a:r>
            <a:rPr lang="ja-JP" altLang="ja-JP" sz="1100" b="1">
              <a:solidFill>
                <a:schemeClr val="dk1"/>
              </a:solidFill>
              <a:effectLst/>
              <a:latin typeface="+mn-lt"/>
              <a:ea typeface="+mn-ea"/>
              <a:cs typeface="+mn-cs"/>
            </a:rPr>
            <a:t>福祉施設（</a:t>
          </a:r>
          <a:r>
            <a:rPr lang="en-US" altLang="ja-JP" sz="1100" b="1">
              <a:solidFill>
                <a:schemeClr val="dk1"/>
              </a:solidFill>
              <a:effectLst/>
              <a:latin typeface="+mn-lt"/>
              <a:ea typeface="+mn-ea"/>
              <a:cs typeface="+mn-cs"/>
            </a:rPr>
            <a:t>58/59</a:t>
          </a:r>
          <a:r>
            <a:rPr lang="ja-JP" altLang="ja-JP" sz="1100" b="1">
              <a:solidFill>
                <a:schemeClr val="dk1"/>
              </a:solidFill>
              <a:effectLst/>
              <a:latin typeface="+mn-lt"/>
              <a:ea typeface="+mn-ea"/>
              <a:cs typeface="+mn-cs"/>
            </a:rPr>
            <a:t>）</a:t>
          </a:r>
          <a:r>
            <a:rPr lang="ja-JP" altLang="ja-JP" sz="1100">
              <a:solidFill>
                <a:schemeClr val="dk1"/>
              </a:solidFill>
              <a:effectLst/>
              <a:latin typeface="+mn-lt"/>
              <a:ea typeface="+mn-ea"/>
              <a:cs typeface="+mn-cs"/>
            </a:rPr>
            <a:t>である。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562,145
547,949
186.38
237,366,330
228,077,566
6,022,759
113,342,333
137,670,763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年度の財政力指数（単年度）は、</a:t>
          </a:r>
          <a:r>
            <a:rPr kumimoji="1" lang="en-US" altLang="ja-JP" sz="1300">
              <a:latin typeface="ＭＳ Ｐゴシック" panose="020B0600070205080204" pitchFamily="50" charset="-128"/>
              <a:ea typeface="ＭＳ Ｐゴシック" panose="020B0600070205080204" pitchFamily="50" charset="-128"/>
            </a:rPr>
            <a:t>0.007</a:t>
          </a:r>
          <a:r>
            <a:rPr kumimoji="1" lang="ja-JP" altLang="en-US" sz="1300">
              <a:latin typeface="ＭＳ Ｐゴシック" panose="020B0600070205080204" pitchFamily="50" charset="-128"/>
              <a:ea typeface="ＭＳ Ｐゴシック" panose="020B0600070205080204" pitchFamily="50" charset="-128"/>
            </a:rPr>
            <a:t>ポイント増加した。これは令和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おいて、基準財政需要額が、高齢者福祉費における測定単位の増などにより増加したものの、基準財政収入額が、法人市民税における乗率の変更による増などにより、増になったことによるものである。</a:t>
          </a:r>
        </a:p>
        <a:p>
          <a:r>
            <a:rPr kumimoji="1" lang="ja-JP" altLang="en-US" sz="1300">
              <a:latin typeface="ＭＳ Ｐゴシック" panose="020B0600070205080204" pitchFamily="50" charset="-128"/>
              <a:ea typeface="ＭＳ Ｐゴシック" panose="020B0600070205080204" pitchFamily="50" charset="-128"/>
            </a:rPr>
            <a:t>　なお、財政力指数（</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か年平均）が前年度と比べ</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ポイントの減となったのは、令和元年度における</a:t>
          </a:r>
          <a:r>
            <a:rPr kumimoji="1" lang="en-US" altLang="ja-JP" sz="1300">
              <a:latin typeface="ＭＳ Ｐゴシック" panose="020B0600070205080204" pitchFamily="50" charset="-128"/>
              <a:ea typeface="ＭＳ Ｐゴシック" panose="020B0600070205080204" pitchFamily="50" charset="-128"/>
            </a:rPr>
            <a:t>0.936</a:t>
          </a:r>
          <a:r>
            <a:rPr kumimoji="1" lang="ja-JP" altLang="en-US" sz="1300">
              <a:latin typeface="ＭＳ Ｐゴシック" panose="020B0600070205080204" pitchFamily="50" charset="-128"/>
              <a:ea typeface="ＭＳ Ｐゴシック" panose="020B0600070205080204" pitchFamily="50" charset="-128"/>
            </a:rPr>
            <a:t>を令和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年度の</a:t>
          </a:r>
          <a:r>
            <a:rPr kumimoji="1" lang="en-US" altLang="ja-JP" sz="1300">
              <a:latin typeface="ＭＳ Ｐゴシック" panose="020B0600070205080204" pitchFamily="50" charset="-128"/>
              <a:ea typeface="ＭＳ Ｐゴシック" panose="020B0600070205080204" pitchFamily="50" charset="-128"/>
            </a:rPr>
            <a:t>0.903</a:t>
          </a:r>
          <a:r>
            <a:rPr kumimoji="1" lang="ja-JP" altLang="en-US" sz="1300">
              <a:latin typeface="ＭＳ Ｐゴシック" panose="020B0600070205080204" pitchFamily="50" charset="-128"/>
              <a:ea typeface="ＭＳ Ｐゴシック" panose="020B0600070205080204" pitchFamily="50" charset="-128"/>
            </a:rPr>
            <a:t>が下回ったことによるものである。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106136</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514850" y="6141176"/>
          <a:ext cx="0" cy="14000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4584700" y="751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75412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21063</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4584700" y="588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106136</xdr:rowOff>
    </xdr:from>
    <xdr:to>
      <xdr:col>24</xdr:col>
      <xdr:colOff>12700</xdr:colOff>
      <xdr:row>36</xdr:row>
      <xdr:rowOff>106136</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425950" y="61411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75293</xdr:rowOff>
    </xdr:from>
    <xdr:to>
      <xdr:col>23</xdr:col>
      <xdr:colOff>133350</xdr:colOff>
      <xdr:row>40</xdr:row>
      <xdr:rowOff>109765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752850" y="6780893"/>
          <a:ext cx="762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83655</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4584700" y="69568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58057</xdr:rowOff>
    </xdr:from>
    <xdr:to>
      <xdr:col>19</xdr:col>
      <xdr:colOff>133350</xdr:colOff>
      <xdr:row>40</xdr:row>
      <xdr:rowOff>75293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940050" y="6763657"/>
          <a:ext cx="8128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702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409950" y="7067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58057</xdr:rowOff>
    </xdr:from>
    <xdr:to>
      <xdr:col>15</xdr:col>
      <xdr:colOff>82550</xdr:colOff>
      <xdr:row>40</xdr:row>
      <xdr:rowOff>58057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127250" y="6763657"/>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77107</xdr:rowOff>
    </xdr:from>
    <xdr:to>
      <xdr:col>15</xdr:col>
      <xdr:colOff>133350</xdr:colOff>
      <xdr:row>42</xdr:row>
      <xdr:rowOff>7257</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889250" y="69503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163484</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597150" y="7036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40822</xdr:rowOff>
    </xdr:from>
    <xdr:to>
      <xdr:col>11</xdr:col>
      <xdr:colOff>31750</xdr:colOff>
      <xdr:row>40</xdr:row>
      <xdr:rowOff>58057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333500" y="6746422"/>
          <a:ext cx="79375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095500" y="695034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784350" y="7036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282700" y="695034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971550" y="7036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58965</xdr:rowOff>
    </xdr:from>
    <xdr:to>
      <xdr:col>23</xdr:col>
      <xdr:colOff>184150</xdr:colOff>
      <xdr:row>40</xdr:row>
      <xdr:rowOff>160565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464050" y="676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75492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4584700" y="6613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24493</xdr:rowOff>
    </xdr:from>
    <xdr:to>
      <xdr:col>19</xdr:col>
      <xdr:colOff>184150</xdr:colOff>
      <xdr:row>40</xdr:row>
      <xdr:rowOff>126093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702050" y="6730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136270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409950" y="65065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7257</xdr:rowOff>
    </xdr:from>
    <xdr:to>
      <xdr:col>15</xdr:col>
      <xdr:colOff>133350</xdr:colOff>
      <xdr:row>40</xdr:row>
      <xdr:rowOff>108857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889250" y="671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119034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597150" y="6489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7257</xdr:rowOff>
    </xdr:from>
    <xdr:to>
      <xdr:col>11</xdr:col>
      <xdr:colOff>82550</xdr:colOff>
      <xdr:row>40</xdr:row>
      <xdr:rowOff>108857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095500" y="671285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119034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784350" y="6489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161472</xdr:rowOff>
    </xdr:from>
    <xdr:to>
      <xdr:col>7</xdr:col>
      <xdr:colOff>31750</xdr:colOff>
      <xdr:row>40</xdr:row>
      <xdr:rowOff>91622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282700" y="669943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101799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971550" y="6472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上昇した。これは、市税及び税連動交付金がそれぞれ増になったものの、物件費が光熱水費の増加により増となったほか、後期高齢者医療特別会計への繰出金の増により繰出金が増加したことによるものであ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8636</xdr:rowOff>
    </xdr:from>
    <xdr:to>
      <xdr:col>23</xdr:col>
      <xdr:colOff>133350</xdr:colOff>
      <xdr:row>66</xdr:row>
      <xdr:rowOff>159766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514850" y="9899396"/>
          <a:ext cx="0" cy="13246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131843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584700" y="11196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159766</xdr:rowOff>
    </xdr:from>
    <xdr:to>
      <xdr:col>24</xdr:col>
      <xdr:colOff>12700</xdr:colOff>
      <xdr:row>66</xdr:row>
      <xdr:rowOff>159766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112240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95013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584700" y="9650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8636</xdr:rowOff>
    </xdr:from>
    <xdr:to>
      <xdr:col>24</xdr:col>
      <xdr:colOff>12700</xdr:colOff>
      <xdr:row>59</xdr:row>
      <xdr:rowOff>8636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25950" y="98993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27432</xdr:rowOff>
    </xdr:from>
    <xdr:to>
      <xdr:col>23</xdr:col>
      <xdr:colOff>133350</xdr:colOff>
      <xdr:row>63</xdr:row>
      <xdr:rowOff>75692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752850" y="10588752"/>
          <a:ext cx="762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81297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584700" y="10810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109220</xdr:rowOff>
    </xdr:from>
    <xdr:to>
      <xdr:col>23</xdr:col>
      <xdr:colOff>184150</xdr:colOff>
      <xdr:row>65</xdr:row>
      <xdr:rowOff>39370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464050" y="108381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27432</xdr:rowOff>
    </xdr:from>
    <xdr:to>
      <xdr:col>19</xdr:col>
      <xdr:colOff>133350</xdr:colOff>
      <xdr:row>63</xdr:row>
      <xdr:rowOff>27432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940050" y="10588752"/>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121412</xdr:rowOff>
    </xdr:from>
    <xdr:to>
      <xdr:col>19</xdr:col>
      <xdr:colOff>184150</xdr:colOff>
      <xdr:row>64</xdr:row>
      <xdr:rowOff>51562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702050" y="106827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36339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409950" y="107652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27432</xdr:rowOff>
    </xdr:from>
    <xdr:to>
      <xdr:col>15</xdr:col>
      <xdr:colOff>82550</xdr:colOff>
      <xdr:row>63</xdr:row>
      <xdr:rowOff>104648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127250" y="10588752"/>
          <a:ext cx="8128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143002</xdr:rowOff>
    </xdr:from>
    <xdr:to>
      <xdr:col>15</xdr:col>
      <xdr:colOff>133350</xdr:colOff>
      <xdr:row>65</xdr:row>
      <xdr:rowOff>73152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889250" y="108719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57929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597150" y="1095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104648</xdr:rowOff>
    </xdr:from>
    <xdr:to>
      <xdr:col>11</xdr:col>
      <xdr:colOff>31750</xdr:colOff>
      <xdr:row>63</xdr:row>
      <xdr:rowOff>143256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333500" y="10665968"/>
          <a:ext cx="79375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147828</xdr:rowOff>
    </xdr:from>
    <xdr:to>
      <xdr:col>11</xdr:col>
      <xdr:colOff>82550</xdr:colOff>
      <xdr:row>65</xdr:row>
      <xdr:rowOff>77978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095500" y="1087678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62755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784350" y="1095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118872</xdr:rowOff>
    </xdr:from>
    <xdr:to>
      <xdr:col>7</xdr:col>
      <xdr:colOff>31750</xdr:colOff>
      <xdr:row>65</xdr:row>
      <xdr:rowOff>49022</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282700" y="10847832"/>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33799</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71550" y="10930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24892</xdr:rowOff>
    </xdr:from>
    <xdr:to>
      <xdr:col>23</xdr:col>
      <xdr:colOff>184150</xdr:colOff>
      <xdr:row>63</xdr:row>
      <xdr:rowOff>126492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464050" y="10586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41419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584700" y="10435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148082</xdr:rowOff>
    </xdr:from>
    <xdr:to>
      <xdr:col>19</xdr:col>
      <xdr:colOff>184150</xdr:colOff>
      <xdr:row>63</xdr:row>
      <xdr:rowOff>78232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702050" y="105417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88409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409950" y="10314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148082</xdr:rowOff>
    </xdr:from>
    <xdr:to>
      <xdr:col>15</xdr:col>
      <xdr:colOff>133350</xdr:colOff>
      <xdr:row>63</xdr:row>
      <xdr:rowOff>78232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889250" y="105417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88409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597150" y="10314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53848</xdr:rowOff>
    </xdr:from>
    <xdr:to>
      <xdr:col>11</xdr:col>
      <xdr:colOff>82550</xdr:colOff>
      <xdr:row>63</xdr:row>
      <xdr:rowOff>155448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095500" y="1061516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165625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784350" y="1039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92456</xdr:rowOff>
    </xdr:from>
    <xdr:to>
      <xdr:col>7</xdr:col>
      <xdr:colOff>31750</xdr:colOff>
      <xdr:row>64</xdr:row>
      <xdr:rowOff>22606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282700" y="1065377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32783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71550" y="1042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[118,003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7,426</a:t>
          </a:r>
          <a:r>
            <a:rPr kumimoji="1" lang="ja-JP" altLang="en-US" sz="1300">
              <a:latin typeface="ＭＳ Ｐゴシック" panose="020B0600070205080204" pitchFamily="50" charset="-128"/>
              <a:ea typeface="ＭＳ Ｐゴシック" panose="020B0600070205080204" pitchFamily="50" charset="-128"/>
            </a:rPr>
            <a:t>円増加した。これは、職員費の減により人件費が減になったものの、物件費において、自治体マイナポイント事業等に係る経費が増となったことによるものである。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57330</xdr:rowOff>
    </xdr:from>
    <xdr:to>
      <xdr:col>23</xdr:col>
      <xdr:colOff>133350</xdr:colOff>
      <xdr:row>89</xdr:row>
      <xdr:rowOff>12954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514850" y="13803810"/>
          <a:ext cx="0" cy="11291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156481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4584700" y="14908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12954</xdr:rowOff>
    </xdr:from>
    <xdr:to>
      <xdr:col>24</xdr:col>
      <xdr:colOff>12700</xdr:colOff>
      <xdr:row>89</xdr:row>
      <xdr:rowOff>12954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49329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143707</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4584700" y="13554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57330</xdr:rowOff>
    </xdr:from>
    <xdr:to>
      <xdr:col>24</xdr:col>
      <xdr:colOff>12700</xdr:colOff>
      <xdr:row>82</xdr:row>
      <xdr:rowOff>57330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425950" y="138038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39881</xdr:rowOff>
    </xdr:from>
    <xdr:to>
      <xdr:col>23</xdr:col>
      <xdr:colOff>133350</xdr:colOff>
      <xdr:row>83</xdr:row>
      <xdr:rowOff>167873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752850" y="13954001"/>
          <a:ext cx="762000" cy="12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159827</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4584700" y="14241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16300</xdr:rowOff>
    </xdr:from>
    <xdr:to>
      <xdr:col>23</xdr:col>
      <xdr:colOff>184150</xdr:colOff>
      <xdr:row>85</xdr:row>
      <xdr:rowOff>117900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464050" y="1426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110589</xdr:rowOff>
    </xdr:from>
    <xdr:to>
      <xdr:col>19</xdr:col>
      <xdr:colOff>133350</xdr:colOff>
      <xdr:row>83</xdr:row>
      <xdr:rowOff>39881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940050" y="13857069"/>
          <a:ext cx="812800" cy="96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107362</xdr:rowOff>
    </xdr:from>
    <xdr:to>
      <xdr:col>19</xdr:col>
      <xdr:colOff>184150</xdr:colOff>
      <xdr:row>85</xdr:row>
      <xdr:rowOff>37512</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702050" y="141891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22289</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409950" y="14271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105423</xdr:rowOff>
    </xdr:from>
    <xdr:to>
      <xdr:col>15</xdr:col>
      <xdr:colOff>82550</xdr:colOff>
      <xdr:row>82</xdr:row>
      <xdr:rowOff>110589</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127250" y="13684263"/>
          <a:ext cx="812800" cy="17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140911</xdr:rowOff>
    </xdr:from>
    <xdr:to>
      <xdr:col>15</xdr:col>
      <xdr:colOff>133350</xdr:colOff>
      <xdr:row>84</xdr:row>
      <xdr:rowOff>71061</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889250" y="140550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55838</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597150" y="14137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36463</xdr:rowOff>
    </xdr:from>
    <xdr:to>
      <xdr:col>11</xdr:col>
      <xdr:colOff>31750</xdr:colOff>
      <xdr:row>81</xdr:row>
      <xdr:rowOff>105423</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333500" y="13615303"/>
          <a:ext cx="793750" cy="68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698</xdr:rowOff>
    </xdr:from>
    <xdr:to>
      <xdr:col>11</xdr:col>
      <xdr:colOff>82550</xdr:colOff>
      <xdr:row>83</xdr:row>
      <xdr:rowOff>102298</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095500" y="1391481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87075</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784350" y="14001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127834</xdr:rowOff>
    </xdr:from>
    <xdr:to>
      <xdr:col>7</xdr:col>
      <xdr:colOff>31750</xdr:colOff>
      <xdr:row>83</xdr:row>
      <xdr:rowOff>57984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282700" y="13874314"/>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42761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971550" y="1395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117073</xdr:rowOff>
    </xdr:from>
    <xdr:to>
      <xdr:col>23</xdr:col>
      <xdr:colOff>184150</xdr:colOff>
      <xdr:row>84</xdr:row>
      <xdr:rowOff>47223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464050" y="140311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133600</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4584700" y="13880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160531</xdr:rowOff>
    </xdr:from>
    <xdr:to>
      <xdr:col>19</xdr:col>
      <xdr:colOff>184150</xdr:colOff>
      <xdr:row>83</xdr:row>
      <xdr:rowOff>90681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702050" y="139070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100858</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409950" y="13679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59789</xdr:rowOff>
    </xdr:from>
    <xdr:to>
      <xdr:col>15</xdr:col>
      <xdr:colOff>133350</xdr:colOff>
      <xdr:row>82</xdr:row>
      <xdr:rowOff>161389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889250" y="13806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597150" y="13578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54623</xdr:rowOff>
    </xdr:from>
    <xdr:to>
      <xdr:col>11</xdr:col>
      <xdr:colOff>82550</xdr:colOff>
      <xdr:row>81</xdr:row>
      <xdr:rowOff>156223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095500" y="1363346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166400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784350" y="13409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157113</xdr:rowOff>
    </xdr:from>
    <xdr:to>
      <xdr:col>7</xdr:col>
      <xdr:colOff>31750</xdr:colOff>
      <xdr:row>81</xdr:row>
      <xdr:rowOff>87263</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282700" y="1356831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97440</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971550" y="13341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国の給料表及び東京都を参考としている本市の給料表は、ともに改定がなかったが、職員の採用・退職などに伴う職員構成の変動が多かったことにより前年から減少となった。</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16649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097915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89</xdr:row>
      <xdr:rowOff>87086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474950" y="13455650"/>
          <a:ext cx="0" cy="15513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59163</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5563850" y="14979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87086</xdr:rowOff>
    </xdr:from>
    <xdr:to>
      <xdr:col>81</xdr:col>
      <xdr:colOff>133350</xdr:colOff>
      <xdr:row>89</xdr:row>
      <xdr:rowOff>87086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405100" y="150070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5563850" y="13206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405100" y="13455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116114</xdr:rowOff>
    </xdr:from>
    <xdr:to>
      <xdr:col>81</xdr:col>
      <xdr:colOff>44450</xdr:colOff>
      <xdr:row>84</xdr:row>
      <xdr:rowOff>13607</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712950" y="14030234"/>
          <a:ext cx="762000" cy="65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21970</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5563850" y="142713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49893</xdr:rowOff>
    </xdr:from>
    <xdr:to>
      <xdr:col>81</xdr:col>
      <xdr:colOff>95250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427960" y="1429929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13607</xdr:rowOff>
    </xdr:from>
    <xdr:to>
      <xdr:col>77</xdr:col>
      <xdr:colOff>44450</xdr:colOff>
      <xdr:row>84</xdr:row>
      <xdr:rowOff>13607</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903960" y="14095367"/>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665960" y="1435100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370050" y="14433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13607</xdr:rowOff>
    </xdr:from>
    <xdr:to>
      <xdr:col>72</xdr:col>
      <xdr:colOff>203200</xdr:colOff>
      <xdr:row>84</xdr:row>
      <xdr:rowOff>65314</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106400" y="14095367"/>
          <a:ext cx="79756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136071</xdr:rowOff>
    </xdr:from>
    <xdr:to>
      <xdr:col>73</xdr:col>
      <xdr:colOff>44450</xdr:colOff>
      <xdr:row>86</xdr:row>
      <xdr:rowOff>66221</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868400" y="14385471"/>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50998</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557250" y="144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65314</xdr:rowOff>
    </xdr:from>
    <xdr:to>
      <xdr:col>68</xdr:col>
      <xdr:colOff>152400</xdr:colOff>
      <xdr:row>84</xdr:row>
      <xdr:rowOff>151493</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2293600" y="14147074"/>
          <a:ext cx="8128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153307</xdr:rowOff>
    </xdr:from>
    <xdr:to>
      <xdr:col>68</xdr:col>
      <xdr:colOff>203200</xdr:colOff>
      <xdr:row>86</xdr:row>
      <xdr:rowOff>83457</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055600" y="14402707"/>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68234</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2763500" y="14485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2242800" y="14433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1950700" y="14519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65314</xdr:rowOff>
    </xdr:from>
    <xdr:to>
      <xdr:col>81</xdr:col>
      <xdr:colOff>95250</xdr:colOff>
      <xdr:row>83</xdr:row>
      <xdr:rowOff>166914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427960" y="1397943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81841</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5563850" y="1382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134257</xdr:rowOff>
    </xdr:from>
    <xdr:to>
      <xdr:col>77</xdr:col>
      <xdr:colOff>95250</xdr:colOff>
      <xdr:row>84</xdr:row>
      <xdr:rowOff>64407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665960" y="1404837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74584</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370050" y="138210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134257</xdr:rowOff>
    </xdr:from>
    <xdr:to>
      <xdr:col>73</xdr:col>
      <xdr:colOff>44450</xdr:colOff>
      <xdr:row>84</xdr:row>
      <xdr:rowOff>64407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868400" y="1404837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74584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557250" y="13821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14514</xdr:rowOff>
    </xdr:from>
    <xdr:to>
      <xdr:col>68</xdr:col>
      <xdr:colOff>203200</xdr:colOff>
      <xdr:row>84</xdr:row>
      <xdr:rowOff>116114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055600" y="14096274"/>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126291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763500" y="13872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100693</xdr:rowOff>
    </xdr:from>
    <xdr:to>
      <xdr:col>64</xdr:col>
      <xdr:colOff>152400</xdr:colOff>
      <xdr:row>85</xdr:row>
      <xdr:rowOff>30843</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2242800" y="141824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41020</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1950700" y="1395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給食調理業務などの業務の合理化・効率化、東京</a:t>
          </a:r>
          <a:r>
            <a:rPr kumimoji="1" lang="en-US" altLang="ja-JP" sz="1300">
              <a:latin typeface="ＭＳ Ｐゴシック" panose="020B0600070205080204" pitchFamily="50" charset="-128"/>
              <a:ea typeface="ＭＳ Ｐゴシック" panose="020B0600070205080204" pitchFamily="50" charset="-128"/>
            </a:rPr>
            <a:t>2020</a:t>
          </a:r>
          <a:r>
            <a:rPr kumimoji="1" lang="ja-JP" altLang="en-US" sz="1300">
              <a:latin typeface="ＭＳ Ｐゴシック" panose="020B0600070205080204" pitchFamily="50" charset="-128"/>
              <a:ea typeface="ＭＳ Ｐゴシック" panose="020B0600070205080204" pitchFamily="50" charset="-128"/>
            </a:rPr>
            <a:t>大会の終了などの事業の収束により職員を減員した一方、健康危機管理への対策及び新型コロナウイルスワクチン接種体制確保、子どもの養育相談及び虐待防止対策などに必要な職員を配置した。その結果、前年と比較して増員しているが、平均は大きく下回っている。</a:t>
          </a:r>
        </a:p>
        <a:p>
          <a:r>
            <a:rPr kumimoji="1" lang="ja-JP" altLang="en-US" sz="1300">
              <a:latin typeface="ＭＳ Ｐゴシック" panose="020B0600070205080204" pitchFamily="50" charset="-128"/>
              <a:ea typeface="ＭＳ Ｐゴシック" panose="020B0600070205080204" pitchFamily="50" charset="-128"/>
            </a:rPr>
            <a:t>　定数管理計画に基づき、令和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年度の職員数を基準に、人口に対する職員規模を維持することを前提とし、今後も適切な定数管理を行っていく。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114119</xdr:rowOff>
    </xdr:from>
    <xdr:to>
      <xdr:col>81</xdr:col>
      <xdr:colOff>44450</xdr:colOff>
      <xdr:row>67</xdr:row>
      <xdr:rowOff>86904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5474950" y="10004879"/>
          <a:ext cx="0" cy="13139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58981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5563850" y="11290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86904</xdr:rowOff>
    </xdr:from>
    <xdr:to>
      <xdr:col>81</xdr:col>
      <xdr:colOff>133350</xdr:colOff>
      <xdr:row>67</xdr:row>
      <xdr:rowOff>86904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405100" y="113187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29046</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5563850" y="9752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114119</xdr:rowOff>
    </xdr:from>
    <xdr:to>
      <xdr:col>81</xdr:col>
      <xdr:colOff>133350</xdr:colOff>
      <xdr:row>59</xdr:row>
      <xdr:rowOff>114119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405100" y="100048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89988</xdr:rowOff>
    </xdr:from>
    <xdr:to>
      <xdr:col>81</xdr:col>
      <xdr:colOff>44450</xdr:colOff>
      <xdr:row>59</xdr:row>
      <xdr:rowOff>114119</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712950" y="9980748"/>
          <a:ext cx="762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72589</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5563850" y="104662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100512</xdr:rowOff>
    </xdr:from>
    <xdr:to>
      <xdr:col>81</xdr:col>
      <xdr:colOff>95250</xdr:colOff>
      <xdr:row>63</xdr:row>
      <xdr:rowOff>30662</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427960" y="1049419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89988</xdr:rowOff>
    </xdr:from>
    <xdr:to>
      <xdr:col>77</xdr:col>
      <xdr:colOff>44450</xdr:colOff>
      <xdr:row>59</xdr:row>
      <xdr:rowOff>89988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903960" y="9980748"/>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83276</xdr:rowOff>
    </xdr:from>
    <xdr:to>
      <xdr:col>77</xdr:col>
      <xdr:colOff>95250</xdr:colOff>
      <xdr:row>63</xdr:row>
      <xdr:rowOff>13426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665960" y="1047695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169653</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370050" y="10563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83094</xdr:rowOff>
    </xdr:from>
    <xdr:to>
      <xdr:col>72</xdr:col>
      <xdr:colOff>203200</xdr:colOff>
      <xdr:row>59</xdr:row>
      <xdr:rowOff>89988</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106400" y="9973854"/>
          <a:ext cx="79756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69487</xdr:rowOff>
    </xdr:from>
    <xdr:to>
      <xdr:col>73</xdr:col>
      <xdr:colOff>44450</xdr:colOff>
      <xdr:row>62</xdr:row>
      <xdr:rowOff>171087</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868400" y="1046316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155864</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557250" y="10549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52070</xdr:rowOff>
    </xdr:from>
    <xdr:to>
      <xdr:col>68</xdr:col>
      <xdr:colOff>152400</xdr:colOff>
      <xdr:row>59</xdr:row>
      <xdr:rowOff>83094</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2293600" y="9942830"/>
          <a:ext cx="8128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52251</xdr:rowOff>
    </xdr:from>
    <xdr:to>
      <xdr:col>68</xdr:col>
      <xdr:colOff>203200</xdr:colOff>
      <xdr:row>62</xdr:row>
      <xdr:rowOff>153851</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055600" y="10445931"/>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138628</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2763500" y="10532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28122</xdr:rowOff>
    </xdr:from>
    <xdr:to>
      <xdr:col>64</xdr:col>
      <xdr:colOff>152400</xdr:colOff>
      <xdr:row>62</xdr:row>
      <xdr:rowOff>129722</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2242800" y="1042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114499</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1950700" y="1050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63319</xdr:rowOff>
    </xdr:from>
    <xdr:to>
      <xdr:col>81</xdr:col>
      <xdr:colOff>95250</xdr:colOff>
      <xdr:row>59</xdr:row>
      <xdr:rowOff>164919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427960" y="995407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156046</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5563850" y="9879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39188</xdr:rowOff>
    </xdr:from>
    <xdr:to>
      <xdr:col>77</xdr:col>
      <xdr:colOff>95250</xdr:colOff>
      <xdr:row>59</xdr:row>
      <xdr:rowOff>140788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665960" y="9929948"/>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150965</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370050" y="9706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39188</xdr:rowOff>
    </xdr:from>
    <xdr:to>
      <xdr:col>73</xdr:col>
      <xdr:colOff>44450</xdr:colOff>
      <xdr:row>59</xdr:row>
      <xdr:rowOff>140788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868400" y="99299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150965</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557250" y="970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32294</xdr:rowOff>
    </xdr:from>
    <xdr:to>
      <xdr:col>68</xdr:col>
      <xdr:colOff>203200</xdr:colOff>
      <xdr:row>59</xdr:row>
      <xdr:rowOff>133894</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055600" y="9923054"/>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144071</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763500" y="9699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1270</xdr:rowOff>
    </xdr:from>
    <xdr:to>
      <xdr:col>64</xdr:col>
      <xdr:colOff>152400</xdr:colOff>
      <xdr:row>59</xdr:row>
      <xdr:rowOff>102870</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2242800" y="989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113047</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19507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ポイント増加した。これは、一般会計等の元利償還金が臨時財政対策債の償還費等の増により増加したほか、下水道事業会計への繰出金が増加したことによるものである。</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97915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6649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097915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16649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097915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16649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146352</xdr:rowOff>
    </xdr:from>
    <xdr:to>
      <xdr:col>81</xdr:col>
      <xdr:colOff>44450</xdr:colOff>
      <xdr:row>46</xdr:row>
      <xdr:rowOff>40519</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474950" y="6181392"/>
          <a:ext cx="0" cy="15705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46</xdr:row>
      <xdr:rowOff>12596</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5563850" y="7724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46</xdr:row>
      <xdr:rowOff>40519</xdr:rowOff>
    </xdr:from>
    <xdr:to>
      <xdr:col>81</xdr:col>
      <xdr:colOff>133350</xdr:colOff>
      <xdr:row>46</xdr:row>
      <xdr:rowOff>40519</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405100" y="77519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61279</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5563850" y="592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146352</xdr:rowOff>
    </xdr:from>
    <xdr:to>
      <xdr:col>81</xdr:col>
      <xdr:colOff>133350</xdr:colOff>
      <xdr:row>36</xdr:row>
      <xdr:rowOff>146352</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405100" y="61813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55336</xdr:rowOff>
    </xdr:from>
    <xdr:to>
      <xdr:col>81</xdr:col>
      <xdr:colOff>44450</xdr:colOff>
      <xdr:row>37</xdr:row>
      <xdr:rowOff>78317</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712950" y="6258016"/>
          <a:ext cx="762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128710</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5563850" y="68343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5427960" y="686223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20864</xdr:rowOff>
    </xdr:from>
    <xdr:to>
      <xdr:col>77</xdr:col>
      <xdr:colOff>44450</xdr:colOff>
      <xdr:row>37</xdr:row>
      <xdr:rowOff>55336</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903960" y="6223544"/>
          <a:ext cx="80899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156633</xdr:rowOff>
    </xdr:from>
    <xdr:to>
      <xdr:col>77</xdr:col>
      <xdr:colOff>95250</xdr:colOff>
      <xdr:row>41</xdr:row>
      <xdr:rowOff>86783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665960" y="686223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71560</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370050" y="6944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20864</xdr:rowOff>
    </xdr:from>
    <xdr:to>
      <xdr:col>72</xdr:col>
      <xdr:colOff>203200</xdr:colOff>
      <xdr:row>37</xdr:row>
      <xdr:rowOff>43845</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106400" y="6223544"/>
          <a:ext cx="79756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8165</xdr:rowOff>
    </xdr:from>
    <xdr:to>
      <xdr:col>73</xdr:col>
      <xdr:colOff>44450</xdr:colOff>
      <xdr:row>41</xdr:row>
      <xdr:rowOff>109765</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3868400" y="68814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94542</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557250" y="696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43845</xdr:rowOff>
    </xdr:from>
    <xdr:to>
      <xdr:col>68</xdr:col>
      <xdr:colOff>152400</xdr:colOff>
      <xdr:row>37</xdr:row>
      <xdr:rowOff>55336</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flipV="1">
          <a:off x="12293600" y="6246525"/>
          <a:ext cx="8128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42635</xdr:rowOff>
    </xdr:from>
    <xdr:to>
      <xdr:col>68</xdr:col>
      <xdr:colOff>203200</xdr:colOff>
      <xdr:row>41</xdr:row>
      <xdr:rowOff>144235</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055600" y="6915875"/>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129012</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2763500" y="7002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65617</xdr:rowOff>
    </xdr:from>
    <xdr:to>
      <xdr:col>64</xdr:col>
      <xdr:colOff>152400</xdr:colOff>
      <xdr:row>41</xdr:row>
      <xdr:rowOff>167217</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2242800" y="69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151994</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1950700" y="7025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27517</xdr:rowOff>
    </xdr:from>
    <xdr:to>
      <xdr:col>81</xdr:col>
      <xdr:colOff>95250</xdr:colOff>
      <xdr:row>37</xdr:row>
      <xdr:rowOff>129117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427960" y="623019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120244</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5563850" y="6155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4536</xdr:rowOff>
    </xdr:from>
    <xdr:to>
      <xdr:col>77</xdr:col>
      <xdr:colOff>95250</xdr:colOff>
      <xdr:row>37</xdr:row>
      <xdr:rowOff>106136</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665960" y="620721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116313</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370050" y="5983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141514</xdr:rowOff>
    </xdr:from>
    <xdr:to>
      <xdr:col>73</xdr:col>
      <xdr:colOff>44450</xdr:colOff>
      <xdr:row>37</xdr:row>
      <xdr:rowOff>71664</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868400" y="617655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81841</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557250" y="5949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164495</xdr:rowOff>
    </xdr:from>
    <xdr:to>
      <xdr:col>68</xdr:col>
      <xdr:colOff>203200</xdr:colOff>
      <xdr:row>37</xdr:row>
      <xdr:rowOff>94645</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055600" y="6199535"/>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104822</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763500" y="5972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4536</xdr:rowOff>
    </xdr:from>
    <xdr:to>
      <xdr:col>64</xdr:col>
      <xdr:colOff>152400</xdr:colOff>
      <xdr:row>37</xdr:row>
      <xdr:rowOff>106136</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2242800" y="6207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116313</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1950700" y="5983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的な負債に充てられる将来収入見込の財源が減になったものの、特別会計及び公営企業会計への繰出見込額の減による将来負担額が減少したことにより、計算結果が０％以下になったため、「－」となった。</a:t>
          </a: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38150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367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33439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979150" y="3201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664950" y="28689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979150" y="273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664950" y="23977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0979150" y="2259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60757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474950" y="2397760"/>
          <a:ext cx="0" cy="15187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32834</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5563850" y="3888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60757</xdr:rowOff>
    </xdr:from>
    <xdr:to>
      <xdr:col>81</xdr:col>
      <xdr:colOff>133350</xdr:colOff>
      <xdr:row>23</xdr:row>
      <xdr:rowOff>60757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405100" y="391647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5563850" y="2148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405100" y="239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147743</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5563850" y="24947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4216</xdr:rowOff>
    </xdr:from>
    <xdr:to>
      <xdr:col>81</xdr:col>
      <xdr:colOff>95250</xdr:colOff>
      <xdr:row>15</xdr:row>
      <xdr:rowOff>105816</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427960" y="251881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54407</xdr:rowOff>
    </xdr:from>
    <xdr:to>
      <xdr:col>77</xdr:col>
      <xdr:colOff>95250</xdr:colOff>
      <xdr:row>15</xdr:row>
      <xdr:rowOff>156007</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665960" y="256900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166184</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370050" y="23455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132588</xdr:rowOff>
    </xdr:from>
    <xdr:to>
      <xdr:col>73</xdr:col>
      <xdr:colOff>44450</xdr:colOff>
      <xdr:row>16</xdr:row>
      <xdr:rowOff>62738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868400" y="264718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72915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557250" y="2419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155753</xdr:rowOff>
    </xdr:from>
    <xdr:to>
      <xdr:col>68</xdr:col>
      <xdr:colOff>203200</xdr:colOff>
      <xdr:row>16</xdr:row>
      <xdr:rowOff>85903</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055600" y="2670353"/>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96080</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2763500" y="2443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156718</xdr:rowOff>
    </xdr:from>
    <xdr:to>
      <xdr:col>64</xdr:col>
      <xdr:colOff>152400</xdr:colOff>
      <xdr:row>16</xdr:row>
      <xdr:rowOff>86868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2242800" y="26713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97045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1950700" y="244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562,145
547,949
186.38
237,366,330
228,077,566
6,022,759
113,342,333
137,670,763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ポイント減少した。これは、職員費及び退職手当が減となったことなどによるものである。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46990</xdr:rowOff>
    </xdr:from>
    <xdr:to>
      <xdr:col>24</xdr:col>
      <xdr:colOff>25400</xdr:colOff>
      <xdr:row>40</xdr:row>
      <xdr:rowOff>127000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048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99077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127000</xdr:rowOff>
    </xdr:from>
    <xdr:to>
      <xdr:col>24</xdr:col>
      <xdr:colOff>114300</xdr:colOff>
      <xdr:row>40</xdr:row>
      <xdr:rowOff>127000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133367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8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46990</xdr:rowOff>
    </xdr:from>
    <xdr:to>
      <xdr:col>24</xdr:col>
      <xdr:colOff>114300</xdr:colOff>
      <xdr:row>33</xdr:row>
      <xdr:rowOff>46990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04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130810</xdr:rowOff>
    </xdr:from>
    <xdr:to>
      <xdr:col>24</xdr:col>
      <xdr:colOff>25400</xdr:colOff>
      <xdr:row>35</xdr:row>
      <xdr:rowOff>168910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315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86377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58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168910</xdr:rowOff>
    </xdr:from>
    <xdr:to>
      <xdr:col>19</xdr:col>
      <xdr:colOff>187325</xdr:colOff>
      <xdr:row>36</xdr:row>
      <xdr:rowOff>20320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69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162577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168910</xdr:rowOff>
    </xdr:from>
    <xdr:to>
      <xdr:col>15</xdr:col>
      <xdr:colOff>98425</xdr:colOff>
      <xdr:row>36</xdr:row>
      <xdr:rowOff>20320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69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3810</xdr:rowOff>
    </xdr:from>
    <xdr:to>
      <xdr:col>15</xdr:col>
      <xdr:colOff>149225</xdr:colOff>
      <xdr:row>37</xdr:row>
      <xdr:rowOff>105410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90187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168910</xdr:rowOff>
    </xdr:from>
    <xdr:to>
      <xdr:col>11</xdr:col>
      <xdr:colOff>9525</xdr:colOff>
      <xdr:row>36</xdr:row>
      <xdr:rowOff>66040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696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83820</xdr:rowOff>
    </xdr:from>
    <xdr:to>
      <xdr:col>6</xdr:col>
      <xdr:colOff>171450</xdr:colOff>
      <xdr:row>37</xdr:row>
      <xdr:rowOff>13970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170197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80010</xdr:rowOff>
    </xdr:from>
    <xdr:to>
      <xdr:col>24</xdr:col>
      <xdr:colOff>76200</xdr:colOff>
      <xdr:row>36</xdr:row>
      <xdr:rowOff>10160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96537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118110</xdr:rowOff>
    </xdr:from>
    <xdr:to>
      <xdr:col>20</xdr:col>
      <xdr:colOff>38100</xdr:colOff>
      <xdr:row>36</xdr:row>
      <xdr:rowOff>48260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58437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87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140970</xdr:rowOff>
    </xdr:from>
    <xdr:to>
      <xdr:col>15</xdr:col>
      <xdr:colOff>149225</xdr:colOff>
      <xdr:row>36</xdr:row>
      <xdr:rowOff>71120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81297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118110</xdr:rowOff>
    </xdr:from>
    <xdr:to>
      <xdr:col>11</xdr:col>
      <xdr:colOff>60325</xdr:colOff>
      <xdr:row>36</xdr:row>
      <xdr:rowOff>48260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58437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127017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ポイント上昇した。これは、光熱水費の増加により増となったことなどによるものである。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154214</xdr:rowOff>
    </xdr:from>
    <xdr:to>
      <xdr:col>82</xdr:col>
      <xdr:colOff>107950</xdr:colOff>
      <xdr:row>22</xdr:row>
      <xdr:rowOff>29028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1614"/>
          <a:ext cx="0" cy="1589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1105</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7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29028</xdr:rowOff>
    </xdr:from>
    <xdr:to>
      <xdr:col>82</xdr:col>
      <xdr:colOff>196850</xdr:colOff>
      <xdr:row>22</xdr:row>
      <xdr:rowOff>29028</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800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69141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5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154214</xdr:rowOff>
    </xdr:from>
    <xdr:to>
      <xdr:col>82</xdr:col>
      <xdr:colOff>196850</xdr:colOff>
      <xdr:row>12</xdr:row>
      <xdr:rowOff>154214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1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88900</xdr:rowOff>
    </xdr:from>
    <xdr:to>
      <xdr:col>82</xdr:col>
      <xdr:colOff>107950</xdr:colOff>
      <xdr:row>17</xdr:row>
      <xdr:rowOff>91621</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832100"/>
          <a:ext cx="8382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109056</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680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92529</xdr:rowOff>
    </xdr:from>
    <xdr:to>
      <xdr:col>82</xdr:col>
      <xdr:colOff>158750</xdr:colOff>
      <xdr:row>17</xdr:row>
      <xdr:rowOff>22679</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35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23586</xdr:rowOff>
    </xdr:from>
    <xdr:to>
      <xdr:col>78</xdr:col>
      <xdr:colOff>69850</xdr:colOff>
      <xdr:row>16</xdr:row>
      <xdr:rowOff>88900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76678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144236</xdr:rowOff>
    </xdr:from>
    <xdr:to>
      <xdr:col>78</xdr:col>
      <xdr:colOff>120650</xdr:colOff>
      <xdr:row>16</xdr:row>
      <xdr:rowOff>74386</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7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84563</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4848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129721</xdr:rowOff>
    </xdr:from>
    <xdr:to>
      <xdr:col>73</xdr:col>
      <xdr:colOff>180975</xdr:colOff>
      <xdr:row>16</xdr:row>
      <xdr:rowOff>23586</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701471"/>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124477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118836</xdr:rowOff>
    </xdr:from>
    <xdr:to>
      <xdr:col>69</xdr:col>
      <xdr:colOff>92075</xdr:colOff>
      <xdr:row>15</xdr:row>
      <xdr:rowOff>129721</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690586"/>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70757</xdr:rowOff>
    </xdr:from>
    <xdr:to>
      <xdr:col>69</xdr:col>
      <xdr:colOff>142875</xdr:colOff>
      <xdr:row>17</xdr:row>
      <xdr:rowOff>907</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157134</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90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38100</xdr:rowOff>
    </xdr:from>
    <xdr:to>
      <xdr:col>65</xdr:col>
      <xdr:colOff>53975</xdr:colOff>
      <xdr:row>16</xdr:row>
      <xdr:rowOff>139700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124477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40821</xdr:rowOff>
    </xdr:from>
    <xdr:to>
      <xdr:col>82</xdr:col>
      <xdr:colOff>158750</xdr:colOff>
      <xdr:row>17</xdr:row>
      <xdr:rowOff>142421</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95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12898</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92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38100</xdr:rowOff>
    </xdr:from>
    <xdr:to>
      <xdr:col>78</xdr:col>
      <xdr:colOff>120650</xdr:colOff>
      <xdr:row>16</xdr:row>
      <xdr:rowOff>139700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124477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86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144236</xdr:rowOff>
    </xdr:from>
    <xdr:to>
      <xdr:col>74</xdr:col>
      <xdr:colOff>31750</xdr:colOff>
      <xdr:row>16</xdr:row>
      <xdr:rowOff>74386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71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84563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48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78921</xdr:rowOff>
    </xdr:from>
    <xdr:to>
      <xdr:col>69</xdr:col>
      <xdr:colOff>142875</xdr:colOff>
      <xdr:row>16</xdr:row>
      <xdr:rowOff>9071</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19248</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419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68036</xdr:rowOff>
    </xdr:from>
    <xdr:to>
      <xdr:col>65</xdr:col>
      <xdr:colOff>53975</xdr:colOff>
      <xdr:row>15</xdr:row>
      <xdr:rowOff>169636</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63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8363</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4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ポイント減少した。これは、民間保育所運営に係る経費が減になったことなどによるものである。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19050</xdr:rowOff>
    </xdr:from>
    <xdr:to>
      <xdr:col>24</xdr:col>
      <xdr:colOff>25400</xdr:colOff>
      <xdr:row>62</xdr:row>
      <xdr:rowOff>38100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05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10177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4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38100</xdr:rowOff>
    </xdr:from>
    <xdr:to>
      <xdr:col>24</xdr:col>
      <xdr:colOff>114300</xdr:colOff>
      <xdr:row>62</xdr:row>
      <xdr:rowOff>38100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6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105427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4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19050</xdr:rowOff>
    </xdr:from>
    <xdr:to>
      <xdr:col>24</xdr:col>
      <xdr:colOff>114300</xdr:colOff>
      <xdr:row>53</xdr:row>
      <xdr:rowOff>19050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0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146050</xdr:rowOff>
    </xdr:from>
    <xdr:to>
      <xdr:col>24</xdr:col>
      <xdr:colOff>25400</xdr:colOff>
      <xdr:row>60</xdr:row>
      <xdr:rowOff>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102616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48277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4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31750</xdr:rowOff>
    </xdr:from>
    <xdr:to>
      <xdr:col>24</xdr:col>
      <xdr:colOff>76200</xdr:colOff>
      <xdr:row>57</xdr:row>
      <xdr:rowOff>133350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158750</xdr:rowOff>
    </xdr:from>
    <xdr:to>
      <xdr:col>19</xdr:col>
      <xdr:colOff>187325</xdr:colOff>
      <xdr:row>60</xdr:row>
      <xdr:rowOff>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10274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139700</xdr:rowOff>
    </xdr:from>
    <xdr:to>
      <xdr:col>20</xdr:col>
      <xdr:colOff>38100</xdr:colOff>
      <xdr:row>57</xdr:row>
      <xdr:rowOff>69850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80027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509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158750</xdr:rowOff>
    </xdr:from>
    <xdr:to>
      <xdr:col>15</xdr:col>
      <xdr:colOff>98425</xdr:colOff>
      <xdr:row>60</xdr:row>
      <xdr:rowOff>114300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102743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19050</xdr:rowOff>
    </xdr:from>
    <xdr:to>
      <xdr:col>15</xdr:col>
      <xdr:colOff>149225</xdr:colOff>
      <xdr:row>57</xdr:row>
      <xdr:rowOff>120650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130827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12700</xdr:rowOff>
    </xdr:from>
    <xdr:to>
      <xdr:col>11</xdr:col>
      <xdr:colOff>9525</xdr:colOff>
      <xdr:row>60</xdr:row>
      <xdr:rowOff>114300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102997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120650</xdr:rowOff>
    </xdr:from>
    <xdr:to>
      <xdr:col>11</xdr:col>
      <xdr:colOff>60325</xdr:colOff>
      <xdr:row>58</xdr:row>
      <xdr:rowOff>50800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60977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44450</xdr:rowOff>
    </xdr:from>
    <xdr:to>
      <xdr:col>6</xdr:col>
      <xdr:colOff>171450</xdr:colOff>
      <xdr:row>57</xdr:row>
      <xdr:rowOff>146050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156227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95250</xdr:rowOff>
    </xdr:from>
    <xdr:to>
      <xdr:col>24</xdr:col>
      <xdr:colOff>76200</xdr:colOff>
      <xdr:row>60</xdr:row>
      <xdr:rowOff>25400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67327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120650</xdr:rowOff>
    </xdr:from>
    <xdr:to>
      <xdr:col>20</xdr:col>
      <xdr:colOff>38100</xdr:colOff>
      <xdr:row>60</xdr:row>
      <xdr:rowOff>50800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35577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32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107950</xdr:rowOff>
    </xdr:from>
    <xdr:to>
      <xdr:col>15</xdr:col>
      <xdr:colOff>149225</xdr:colOff>
      <xdr:row>60</xdr:row>
      <xdr:rowOff>38100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22877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63500</xdr:rowOff>
    </xdr:from>
    <xdr:to>
      <xdr:col>11</xdr:col>
      <xdr:colOff>60325</xdr:colOff>
      <xdr:row>60</xdr:row>
      <xdr:rowOff>165100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149877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43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133350</xdr:rowOff>
    </xdr:from>
    <xdr:to>
      <xdr:col>6</xdr:col>
      <xdr:colOff>171450</xdr:colOff>
      <xdr:row>60</xdr:row>
      <xdr:rowOff>63500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48277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ポイント上昇した。後期高齢者医療特別会計における療養給付費負担金の増により繰出金が増になったことによるものである。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62</xdr:row>
      <xdr:rowOff>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5670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143527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0</xdr:rowOff>
    </xdr:from>
    <xdr:to>
      <xdr:col>82</xdr:col>
      <xdr:colOff>196850</xdr:colOff>
      <xdr:row>62</xdr:row>
      <xdr:rowOff>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29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63500</xdr:rowOff>
    </xdr:from>
    <xdr:to>
      <xdr:col>82</xdr:col>
      <xdr:colOff>107950</xdr:colOff>
      <xdr:row>58</xdr:row>
      <xdr:rowOff>114300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0076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41927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14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25400</xdr:rowOff>
    </xdr:from>
    <xdr:to>
      <xdr:col>82</xdr:col>
      <xdr:colOff>158750</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63500</xdr:rowOff>
    </xdr:from>
    <xdr:to>
      <xdr:col>78</xdr:col>
      <xdr:colOff>69850</xdr:colOff>
      <xdr:row>59</xdr:row>
      <xdr:rowOff>19050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100076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133350</xdr:rowOff>
    </xdr:from>
    <xdr:to>
      <xdr:col>78</xdr:col>
      <xdr:colOff>120650</xdr:colOff>
      <xdr:row>58</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73677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67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19050</xdr:rowOff>
    </xdr:from>
    <xdr:to>
      <xdr:col>73</xdr:col>
      <xdr:colOff>180975</xdr:colOff>
      <xdr:row>60</xdr:row>
      <xdr:rowOff>76200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10134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63500</xdr:rowOff>
    </xdr:from>
    <xdr:to>
      <xdr:col>69</xdr:col>
      <xdr:colOff>92075</xdr:colOff>
      <xdr:row>60</xdr:row>
      <xdr:rowOff>76200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350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149877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63500</xdr:rowOff>
    </xdr:from>
    <xdr:to>
      <xdr:col>82</xdr:col>
      <xdr:colOff>158750</xdr:colOff>
      <xdr:row>58</xdr:row>
      <xdr:rowOff>165100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35577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12700</xdr:rowOff>
    </xdr:from>
    <xdr:to>
      <xdr:col>78</xdr:col>
      <xdr:colOff>120650</xdr:colOff>
      <xdr:row>58</xdr:row>
      <xdr:rowOff>114300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99077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04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139700</xdr:rowOff>
    </xdr:from>
    <xdr:to>
      <xdr:col>74</xdr:col>
      <xdr:colOff>31750</xdr:colOff>
      <xdr:row>59</xdr:row>
      <xdr:rowOff>69850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54627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25400</xdr:rowOff>
    </xdr:from>
    <xdr:to>
      <xdr:col>69</xdr:col>
      <xdr:colOff>142875</xdr:colOff>
      <xdr:row>60</xdr:row>
      <xdr:rowOff>127000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111777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12700</xdr:rowOff>
    </xdr:from>
    <xdr:to>
      <xdr:col>65</xdr:col>
      <xdr:colOff>53975</xdr:colOff>
      <xdr:row>60</xdr:row>
      <xdr:rowOff>114300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29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99077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ポイント減少した。これは、下水道事業会計への補助金が減となったことによるものである。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66040</xdr:rowOff>
    </xdr:from>
    <xdr:to>
      <xdr:col>82</xdr:col>
      <xdr:colOff>107950</xdr:colOff>
      <xdr:row>40</xdr:row>
      <xdr:rowOff>73660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55244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45737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73660</xdr:rowOff>
    </xdr:from>
    <xdr:to>
      <xdr:col>82</xdr:col>
      <xdr:colOff>196850</xdr:colOff>
      <xdr:row>40</xdr:row>
      <xdr:rowOff>73660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30</xdr:row>
      <xdr:rowOff>152417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66040</xdr:rowOff>
    </xdr:from>
    <xdr:to>
      <xdr:col>82</xdr:col>
      <xdr:colOff>196850</xdr:colOff>
      <xdr:row>32</xdr:row>
      <xdr:rowOff>66040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100330</xdr:rowOff>
    </xdr:from>
    <xdr:to>
      <xdr:col>82</xdr:col>
      <xdr:colOff>107950</xdr:colOff>
      <xdr:row>33</xdr:row>
      <xdr:rowOff>130810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5671800" y="57581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17797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5847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45720</xdr:rowOff>
    </xdr:from>
    <xdr:to>
      <xdr:col>82</xdr:col>
      <xdr:colOff>158750</xdr:colOff>
      <xdr:row>34</xdr:row>
      <xdr:rowOff>147320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587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107950</xdr:rowOff>
    </xdr:from>
    <xdr:to>
      <xdr:col>78</xdr:col>
      <xdr:colOff>69850</xdr:colOff>
      <xdr:row>33</xdr:row>
      <xdr:rowOff>130810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4782800" y="57658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22860</xdr:rowOff>
    </xdr:from>
    <xdr:to>
      <xdr:col>78</xdr:col>
      <xdr:colOff>120650</xdr:colOff>
      <xdr:row>34</xdr:row>
      <xdr:rowOff>124460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109237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5938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100330</xdr:rowOff>
    </xdr:from>
    <xdr:to>
      <xdr:col>73</xdr:col>
      <xdr:colOff>180975</xdr:colOff>
      <xdr:row>33</xdr:row>
      <xdr:rowOff>107950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893800" y="5758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53340</xdr:rowOff>
    </xdr:from>
    <xdr:to>
      <xdr:col>74</xdr:col>
      <xdr:colOff>31750</xdr:colOff>
      <xdr:row>34</xdr:row>
      <xdr:rowOff>154940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139717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596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100330</xdr:rowOff>
    </xdr:from>
    <xdr:to>
      <xdr:col>69</xdr:col>
      <xdr:colOff>92075</xdr:colOff>
      <xdr:row>33</xdr:row>
      <xdr:rowOff>138430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flipV="1">
          <a:off x="13004800" y="57581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53340</xdr:rowOff>
    </xdr:from>
    <xdr:to>
      <xdr:col>69</xdr:col>
      <xdr:colOff>142875</xdr:colOff>
      <xdr:row>34</xdr:row>
      <xdr:rowOff>154940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139717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596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45720</xdr:rowOff>
    </xdr:from>
    <xdr:to>
      <xdr:col>65</xdr:col>
      <xdr:colOff>53975</xdr:colOff>
      <xdr:row>34</xdr:row>
      <xdr:rowOff>147320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587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132097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596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49530</xdr:rowOff>
    </xdr:from>
    <xdr:to>
      <xdr:col>82</xdr:col>
      <xdr:colOff>158750</xdr:colOff>
      <xdr:row>33</xdr:row>
      <xdr:rowOff>151130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570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66057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555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80010</xdr:rowOff>
    </xdr:from>
    <xdr:to>
      <xdr:col>78</xdr:col>
      <xdr:colOff>120650</xdr:colOff>
      <xdr:row>34</xdr:row>
      <xdr:rowOff>10160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573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20337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5506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57150</xdr:rowOff>
    </xdr:from>
    <xdr:to>
      <xdr:col>74</xdr:col>
      <xdr:colOff>31750</xdr:colOff>
      <xdr:row>33</xdr:row>
      <xdr:rowOff>158750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571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548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49530</xdr:rowOff>
    </xdr:from>
    <xdr:to>
      <xdr:col>69</xdr:col>
      <xdr:colOff>142875</xdr:colOff>
      <xdr:row>33</xdr:row>
      <xdr:rowOff>151130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570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161307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547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87630</xdr:rowOff>
    </xdr:from>
    <xdr:to>
      <xdr:col>65</xdr:col>
      <xdr:colOff>53975</xdr:colOff>
      <xdr:row>34</xdr:row>
      <xdr:rowOff>17780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27957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ポイント上昇した。これは、臨時財政対策債の償還などにより、市債の元利償還金が増となったことによるものである。</a:t>
          </a: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a:extLst>
            <a:ext uri="{FF2B5EF4-FFF2-40B4-BE49-F238E27FC236}">
              <a16:creationId xmlns:a16="http://schemas.microsoft.com/office/drawing/2014/main" id="{00000000-0008-0000-0400-00006F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39370</xdr:rowOff>
    </xdr:from>
    <xdr:to>
      <xdr:col>24</xdr:col>
      <xdr:colOff>25400</xdr:colOff>
      <xdr:row>80</xdr:row>
      <xdr:rowOff>157480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4826000" y="125552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129557</xdr:rowOff>
    </xdr:from>
    <xdr:ext cx="762000" cy="259045"/>
    <xdr:sp macro="" textlink="">
      <xdr:nvSpPr>
        <xdr:cNvPr id="369" name="公債費最小値テキスト">
          <a:extLst>
            <a:ext uri="{FF2B5EF4-FFF2-40B4-BE49-F238E27FC236}">
              <a16:creationId xmlns:a16="http://schemas.microsoft.com/office/drawing/2014/main" id="{00000000-0008-0000-0400-000071010000}"/>
            </a:ext>
          </a:extLst>
        </xdr:cNvPr>
        <xdr:cNvSpPr txBox="1"/>
      </xdr:nvSpPr>
      <xdr:spPr>
        <a:xfrm>
          <a:off x="4914900" y="13845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157480</xdr:rowOff>
    </xdr:from>
    <xdr:to>
      <xdr:col>24</xdr:col>
      <xdr:colOff>114300</xdr:colOff>
      <xdr:row>80</xdr:row>
      <xdr:rowOff>157480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387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125747</xdr:rowOff>
    </xdr:from>
    <xdr:ext cx="762000" cy="259045"/>
    <xdr:sp macro="" textlink="">
      <xdr:nvSpPr>
        <xdr:cNvPr id="371" name="公債費最大値テキスト">
          <a:extLst>
            <a:ext uri="{FF2B5EF4-FFF2-40B4-BE49-F238E27FC236}">
              <a16:creationId xmlns:a16="http://schemas.microsoft.com/office/drawing/2014/main" id="{00000000-0008-0000-0400-000073010000}"/>
            </a:ext>
          </a:extLst>
        </xdr:cNvPr>
        <xdr:cNvSpPr txBox="1"/>
      </xdr:nvSpPr>
      <xdr:spPr>
        <a:xfrm>
          <a:off x="4914900" y="1229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39370</xdr:rowOff>
    </xdr:from>
    <xdr:to>
      <xdr:col>24</xdr:col>
      <xdr:colOff>114300</xdr:colOff>
      <xdr:row>73</xdr:row>
      <xdr:rowOff>39370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4737100" y="12555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46990</xdr:rowOff>
    </xdr:from>
    <xdr:to>
      <xdr:col>24</xdr:col>
      <xdr:colOff>25400</xdr:colOff>
      <xdr:row>75</xdr:row>
      <xdr:rowOff>54610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987800" y="129057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13988</xdr:rowOff>
    </xdr:from>
    <xdr:ext cx="762000" cy="259045"/>
    <xdr:sp macro="" textlink="">
      <xdr:nvSpPr>
        <xdr:cNvPr id="374" name="公債費平均値テキスト">
          <a:extLst>
            <a:ext uri="{FF2B5EF4-FFF2-40B4-BE49-F238E27FC236}">
              <a16:creationId xmlns:a16="http://schemas.microsoft.com/office/drawing/2014/main" id="{00000000-0008-0000-0400-000076010000}"/>
            </a:ext>
          </a:extLst>
        </xdr:cNvPr>
        <xdr:cNvSpPr txBox="1"/>
      </xdr:nvSpPr>
      <xdr:spPr>
        <a:xfrm>
          <a:off x="4914900" y="1321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41911</xdr:rowOff>
    </xdr:from>
    <xdr:to>
      <xdr:col>24</xdr:col>
      <xdr:colOff>76200</xdr:colOff>
      <xdr:row>77</xdr:row>
      <xdr:rowOff>143511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4775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24130</xdr:rowOff>
    </xdr:from>
    <xdr:to>
      <xdr:col>19</xdr:col>
      <xdr:colOff>187325</xdr:colOff>
      <xdr:row>75</xdr:row>
      <xdr:rowOff>46990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098800" y="128828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11430</xdr:rowOff>
    </xdr:from>
    <xdr:to>
      <xdr:col>20</xdr:col>
      <xdr:colOff>38100</xdr:colOff>
      <xdr:row>77</xdr:row>
      <xdr:rowOff>113030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937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97807</xdr:rowOff>
    </xdr:from>
    <xdr:ext cx="7366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606800" y="1329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8890</xdr:rowOff>
    </xdr:from>
    <xdr:to>
      <xdr:col>15</xdr:col>
      <xdr:colOff>98425</xdr:colOff>
      <xdr:row>75</xdr:row>
      <xdr:rowOff>24130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2209800" y="128676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72389</xdr:rowOff>
    </xdr:from>
    <xdr:to>
      <xdr:col>15</xdr:col>
      <xdr:colOff>149225</xdr:colOff>
      <xdr:row>78</xdr:row>
      <xdr:rowOff>2539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048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158766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717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8890</xdr:rowOff>
    </xdr:from>
    <xdr:to>
      <xdr:col>11</xdr:col>
      <xdr:colOff>9525</xdr:colOff>
      <xdr:row>75</xdr:row>
      <xdr:rowOff>39370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1320800" y="128676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110489</xdr:rowOff>
    </xdr:from>
    <xdr:to>
      <xdr:col>6</xdr:col>
      <xdr:colOff>171450</xdr:colOff>
      <xdr:row>78</xdr:row>
      <xdr:rowOff>40639</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1270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25416</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3810</xdr:rowOff>
    </xdr:from>
    <xdr:to>
      <xdr:col>24</xdr:col>
      <xdr:colOff>76200</xdr:colOff>
      <xdr:row>75</xdr:row>
      <xdr:rowOff>105410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47752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20337</xdr:rowOff>
    </xdr:from>
    <xdr:ext cx="762000" cy="259045"/>
    <xdr:sp macro="" textlink="">
      <xdr:nvSpPr>
        <xdr:cNvPr id="393" name="公債費該当値テキスト">
          <a:extLst>
            <a:ext uri="{FF2B5EF4-FFF2-40B4-BE49-F238E27FC236}">
              <a16:creationId xmlns:a16="http://schemas.microsoft.com/office/drawing/2014/main" id="{00000000-0008-0000-0400-000089010000}"/>
            </a:ext>
          </a:extLst>
        </xdr:cNvPr>
        <xdr:cNvSpPr txBox="1"/>
      </xdr:nvSpPr>
      <xdr:spPr>
        <a:xfrm>
          <a:off x="49149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167640</xdr:rowOff>
    </xdr:from>
    <xdr:to>
      <xdr:col>20</xdr:col>
      <xdr:colOff>38100</xdr:colOff>
      <xdr:row>75</xdr:row>
      <xdr:rowOff>97790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937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107967</xdr:rowOff>
    </xdr:from>
    <xdr:ext cx="7366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3606800" y="1262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144780</xdr:rowOff>
    </xdr:from>
    <xdr:to>
      <xdr:col>15</xdr:col>
      <xdr:colOff>149225</xdr:colOff>
      <xdr:row>75</xdr:row>
      <xdr:rowOff>74930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3048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129540</xdr:rowOff>
    </xdr:from>
    <xdr:to>
      <xdr:col>11</xdr:col>
      <xdr:colOff>60325</xdr:colOff>
      <xdr:row>75</xdr:row>
      <xdr:rowOff>59690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2159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69867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828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160020</xdr:rowOff>
    </xdr:from>
    <xdr:to>
      <xdr:col>6</xdr:col>
      <xdr:colOff>171450</xdr:colOff>
      <xdr:row>75</xdr:row>
      <xdr:rowOff>90170</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1270000" y="1284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100347</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939800" y="1261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ポイント上昇した。これは、人件費が減になったものの、物件費が増になったことが主な要因である。</a:t>
          </a:r>
        </a:p>
      </xdr:txBody>
    </xdr:sp>
    <xdr:clientData/>
  </xdr:twoCellAnchor>
  <xdr:oneCellAnchor>
    <xdr:from>
      <xdr:col>62</xdr:col>
      <xdr:colOff>6350</xdr:colOff>
      <xdr:row>69</xdr:row>
      <xdr:rowOff>107950</xdr:rowOff>
    </xdr:from>
    <xdr:ext cx="298543" cy="225703"/>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149860</xdr:rowOff>
    </xdr:from>
    <xdr:to>
      <xdr:col>82</xdr:col>
      <xdr:colOff>107950</xdr:colOff>
      <xdr:row>80</xdr:row>
      <xdr:rowOff>136144</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837160"/>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108221</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82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136144</xdr:rowOff>
    </xdr:from>
    <xdr:to>
      <xdr:col>82</xdr:col>
      <xdr:colOff>196850</xdr:colOff>
      <xdr:row>80</xdr:row>
      <xdr:rowOff>136144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85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64787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58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149860</xdr:rowOff>
    </xdr:from>
    <xdr:to>
      <xdr:col>82</xdr:col>
      <xdr:colOff>196850</xdr:colOff>
      <xdr:row>74</xdr:row>
      <xdr:rowOff>149860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83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92711</xdr:rowOff>
    </xdr:from>
    <xdr:to>
      <xdr:col>82</xdr:col>
      <xdr:colOff>107950</xdr:colOff>
      <xdr:row>77</xdr:row>
      <xdr:rowOff>133858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294361"/>
          <a:ext cx="8382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68851</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2705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96774</xdr:rowOff>
    </xdr:from>
    <xdr:to>
      <xdr:col>82</xdr:col>
      <xdr:colOff>158750</xdr:colOff>
      <xdr:row>78</xdr:row>
      <xdr:rowOff>26924</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92711</xdr:rowOff>
    </xdr:from>
    <xdr:to>
      <xdr:col>78</xdr:col>
      <xdr:colOff>69850</xdr:colOff>
      <xdr:row>77</xdr:row>
      <xdr:rowOff>106426</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4782800" y="13294361"/>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135637</xdr:rowOff>
    </xdr:from>
    <xdr:to>
      <xdr:col>78</xdr:col>
      <xdr:colOff>120650</xdr:colOff>
      <xdr:row>77</xdr:row>
      <xdr:rowOff>65787</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75963</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934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106426</xdr:rowOff>
    </xdr:from>
    <xdr:to>
      <xdr:col>73</xdr:col>
      <xdr:colOff>180975</xdr:colOff>
      <xdr:row>78</xdr:row>
      <xdr:rowOff>17272</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30807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110489</xdr:rowOff>
    </xdr:from>
    <xdr:to>
      <xdr:col>74</xdr:col>
      <xdr:colOff>31750</xdr:colOff>
      <xdr:row>78</xdr:row>
      <xdr:rowOff>40639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25416</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17272</xdr:rowOff>
    </xdr:from>
    <xdr:to>
      <xdr:col>69</xdr:col>
      <xdr:colOff>92075</xdr:colOff>
      <xdr:row>78</xdr:row>
      <xdr:rowOff>35561</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390372"/>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101346</xdr:rowOff>
    </xdr:from>
    <xdr:to>
      <xdr:col>69</xdr:col>
      <xdr:colOff>142875</xdr:colOff>
      <xdr:row>78</xdr:row>
      <xdr:rowOff>31496</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41673</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071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5097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83058</xdr:rowOff>
    </xdr:from>
    <xdr:to>
      <xdr:col>82</xdr:col>
      <xdr:colOff>158750</xdr:colOff>
      <xdr:row>78</xdr:row>
      <xdr:rowOff>13208</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99585</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12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41911</xdr:rowOff>
    </xdr:from>
    <xdr:to>
      <xdr:col>78</xdr:col>
      <xdr:colOff>120650</xdr:colOff>
      <xdr:row>77</xdr:row>
      <xdr:rowOff>143511</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128288</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55626</xdr:rowOff>
    </xdr:from>
    <xdr:to>
      <xdr:col>74</xdr:col>
      <xdr:colOff>31750</xdr:colOff>
      <xdr:row>77</xdr:row>
      <xdr:rowOff>157226</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25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167403</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137922</xdr:rowOff>
    </xdr:from>
    <xdr:to>
      <xdr:col>69</xdr:col>
      <xdr:colOff>142875</xdr:colOff>
      <xdr:row>78</xdr:row>
      <xdr:rowOff>68072</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52849</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156211</xdr:rowOff>
    </xdr:from>
    <xdr:to>
      <xdr:col>65</xdr:col>
      <xdr:colOff>53975</xdr:colOff>
      <xdr:row>78</xdr:row>
      <xdr:rowOff>86361</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71138</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142126</xdr:rowOff>
    </xdr:from>
    <xdr:to>
      <xdr:col>29</xdr:col>
      <xdr:colOff>127000</xdr:colOff>
      <xdr:row>20</xdr:row>
      <xdr:rowOff>28626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47151"/>
          <a:ext cx="0" cy="12581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38803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15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28626</xdr:rowOff>
    </xdr:from>
    <xdr:to>
      <xdr:col>30</xdr:col>
      <xdr:colOff>25400</xdr:colOff>
      <xdr:row>20</xdr:row>
      <xdr:rowOff>28626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052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57053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90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142126</xdr:rowOff>
    </xdr:from>
    <xdr:to>
      <xdr:col>30</xdr:col>
      <xdr:colOff>25400</xdr:colOff>
      <xdr:row>12</xdr:row>
      <xdr:rowOff>142126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471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20</xdr:row>
      <xdr:rowOff>28626</xdr:rowOff>
    </xdr:from>
    <xdr:to>
      <xdr:col>29</xdr:col>
      <xdr:colOff>127000</xdr:colOff>
      <xdr:row>20</xdr:row>
      <xdr:rowOff>59068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505251"/>
          <a:ext cx="647700" cy="304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145495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648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128968</xdr:rowOff>
    </xdr:from>
    <xdr:to>
      <xdr:col>29</xdr:col>
      <xdr:colOff>177800</xdr:colOff>
      <xdr:row>17</xdr:row>
      <xdr:rowOff>59118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57582</xdr:rowOff>
    </xdr:from>
    <xdr:to>
      <xdr:col>26</xdr:col>
      <xdr:colOff>50800</xdr:colOff>
      <xdr:row>20</xdr:row>
      <xdr:rowOff>59068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534207"/>
          <a:ext cx="698500" cy="14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151714</xdr:rowOff>
    </xdr:from>
    <xdr:to>
      <xdr:col>26</xdr:col>
      <xdr:colOff>101600</xdr:colOff>
      <xdr:row>17</xdr:row>
      <xdr:rowOff>81864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92041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11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57582</xdr:rowOff>
    </xdr:from>
    <xdr:to>
      <xdr:col>22</xdr:col>
      <xdr:colOff>114300</xdr:colOff>
      <xdr:row>20</xdr:row>
      <xdr:rowOff>71717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534207"/>
          <a:ext cx="698500" cy="141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5334</xdr:rowOff>
    </xdr:from>
    <xdr:to>
      <xdr:col>22</xdr:col>
      <xdr:colOff>165100</xdr:colOff>
      <xdr:row>17</xdr:row>
      <xdr:rowOff>106934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117111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71717</xdr:rowOff>
    </xdr:from>
    <xdr:to>
      <xdr:col>18</xdr:col>
      <xdr:colOff>177800</xdr:colOff>
      <xdr:row>20</xdr:row>
      <xdr:rowOff>88748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548342"/>
          <a:ext cx="698500" cy="170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61493</xdr:rowOff>
    </xdr:from>
    <xdr:to>
      <xdr:col>19</xdr:col>
      <xdr:colOff>38100</xdr:colOff>
      <xdr:row>17</xdr:row>
      <xdr:rowOff>163093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237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1820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9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100698</xdr:rowOff>
    </xdr:from>
    <xdr:to>
      <xdr:col>15</xdr:col>
      <xdr:colOff>101600</xdr:colOff>
      <xdr:row>18</xdr:row>
      <xdr:rowOff>30848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629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41025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31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149276</xdr:rowOff>
    </xdr:from>
    <xdr:to>
      <xdr:col>29</xdr:col>
      <xdr:colOff>177800</xdr:colOff>
      <xdr:row>20</xdr:row>
      <xdr:rowOff>79426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4544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57853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63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20</xdr:row>
      <xdr:rowOff>8268</xdr:rowOff>
    </xdr:from>
    <xdr:to>
      <xdr:col>26</xdr:col>
      <xdr:colOff>101600</xdr:colOff>
      <xdr:row>20</xdr:row>
      <xdr:rowOff>109868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484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94645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5712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20</xdr:row>
      <xdr:rowOff>6782</xdr:rowOff>
    </xdr:from>
    <xdr:to>
      <xdr:col>22</xdr:col>
      <xdr:colOff>165100</xdr:colOff>
      <xdr:row>20</xdr:row>
      <xdr:rowOff>108382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834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93159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69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20917</xdr:rowOff>
    </xdr:from>
    <xdr:to>
      <xdr:col>19</xdr:col>
      <xdr:colOff>38100</xdr:colOff>
      <xdr:row>20</xdr:row>
      <xdr:rowOff>122517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975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107294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83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37948</xdr:rowOff>
    </xdr:from>
    <xdr:to>
      <xdr:col>15</xdr:col>
      <xdr:colOff>101600</xdr:colOff>
      <xdr:row>20</xdr:row>
      <xdr:rowOff>139548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514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124325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600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178054</xdr:rowOff>
    </xdr:from>
    <xdr:to>
      <xdr:col>29</xdr:col>
      <xdr:colOff>127000</xdr:colOff>
      <xdr:row>37</xdr:row>
      <xdr:rowOff>204419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02604"/>
          <a:ext cx="0" cy="122651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176496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01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204419</xdr:rowOff>
    </xdr:from>
    <xdr:to>
      <xdr:col>30</xdr:col>
      <xdr:colOff>25400</xdr:colOff>
      <xdr:row>37</xdr:row>
      <xdr:rowOff>204419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291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92981</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46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178054</xdr:rowOff>
    </xdr:from>
    <xdr:to>
      <xdr:col>30</xdr:col>
      <xdr:colOff>25400</xdr:colOff>
      <xdr:row>33</xdr:row>
      <xdr:rowOff>178054</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026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56515</xdr:rowOff>
    </xdr:from>
    <xdr:to>
      <xdr:col>29</xdr:col>
      <xdr:colOff>127000</xdr:colOff>
      <xdr:row>37</xdr:row>
      <xdr:rowOff>68745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181215"/>
          <a:ext cx="647700" cy="12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293285</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07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105308</xdr:rowOff>
    </xdr:from>
    <xdr:to>
      <xdr:col>29</xdr:col>
      <xdr:colOff>177800</xdr:colOff>
      <xdr:row>35</xdr:row>
      <xdr:rowOff>206908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56515</xdr:rowOff>
    </xdr:from>
    <xdr:to>
      <xdr:col>26</xdr:col>
      <xdr:colOff>50800</xdr:colOff>
      <xdr:row>37</xdr:row>
      <xdr:rowOff>119647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181215"/>
          <a:ext cx="698500" cy="63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122796</xdr:rowOff>
    </xdr:from>
    <xdr:to>
      <xdr:col>26</xdr:col>
      <xdr:colOff>101600</xdr:colOff>
      <xdr:row>35</xdr:row>
      <xdr:rowOff>224396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234573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020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113627</xdr:rowOff>
    </xdr:from>
    <xdr:to>
      <xdr:col>22</xdr:col>
      <xdr:colOff>114300</xdr:colOff>
      <xdr:row>37</xdr:row>
      <xdr:rowOff>119647</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238327"/>
          <a:ext cx="698500" cy="6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129578</xdr:rowOff>
    </xdr:from>
    <xdr:to>
      <xdr:col>22</xdr:col>
      <xdr:colOff>165100</xdr:colOff>
      <xdr:row>35</xdr:row>
      <xdr:rowOff>231178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241355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101397</xdr:rowOff>
    </xdr:from>
    <xdr:to>
      <xdr:col>18</xdr:col>
      <xdr:colOff>177800</xdr:colOff>
      <xdr:row>37</xdr:row>
      <xdr:rowOff>113627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226097"/>
          <a:ext cx="698500" cy="12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117463</xdr:rowOff>
    </xdr:from>
    <xdr:to>
      <xdr:col>19</xdr:col>
      <xdr:colOff>38100</xdr:colOff>
      <xdr:row>35</xdr:row>
      <xdr:rowOff>219063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278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229240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496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113005</xdr:rowOff>
    </xdr:from>
    <xdr:to>
      <xdr:col>15</xdr:col>
      <xdr:colOff>101600</xdr:colOff>
      <xdr:row>35</xdr:row>
      <xdr:rowOff>214605</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233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224782</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49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17945</xdr:rowOff>
    </xdr:from>
    <xdr:to>
      <xdr:col>29</xdr:col>
      <xdr:colOff>177800</xdr:colOff>
      <xdr:row>37</xdr:row>
      <xdr:rowOff>119545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426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161472</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14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5715</xdr:rowOff>
    </xdr:from>
    <xdr:to>
      <xdr:col>26</xdr:col>
      <xdr:colOff>101600</xdr:colOff>
      <xdr:row>37</xdr:row>
      <xdr:rowOff>107315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304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92092</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16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68847</xdr:rowOff>
    </xdr:from>
    <xdr:to>
      <xdr:col>22</xdr:col>
      <xdr:colOff>165100</xdr:colOff>
      <xdr:row>37</xdr:row>
      <xdr:rowOff>170447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935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155224</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79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62827</xdr:rowOff>
    </xdr:from>
    <xdr:to>
      <xdr:col>19</xdr:col>
      <xdr:colOff>38100</xdr:colOff>
      <xdr:row>37</xdr:row>
      <xdr:rowOff>164427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875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149204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73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50597</xdr:rowOff>
    </xdr:from>
    <xdr:to>
      <xdr:col>15</xdr:col>
      <xdr:colOff>101600</xdr:colOff>
      <xdr:row>37</xdr:row>
      <xdr:rowOff>152197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752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136974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61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562,145
547,949
186.38
237,366,330
228,077,566
6,022,759
113,342,333
137,670,763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94502</xdr:rowOff>
    </xdr:from>
    <xdr:to>
      <xdr:col>24</xdr:col>
      <xdr:colOff>62865</xdr:colOff>
      <xdr:row>38</xdr:row>
      <xdr:rowOff>60180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38002"/>
          <a:ext cx="1270" cy="1337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64007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7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60180</xdr:rowOff>
    </xdr:from>
    <xdr:to>
      <xdr:col>24</xdr:col>
      <xdr:colOff>152400</xdr:colOff>
      <xdr:row>38</xdr:row>
      <xdr:rowOff>60180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41179</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1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94502</xdr:rowOff>
    </xdr:from>
    <xdr:to>
      <xdr:col>24</xdr:col>
      <xdr:colOff>152400</xdr:colOff>
      <xdr:row>30</xdr:row>
      <xdr:rowOff>94502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3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106422</xdr:rowOff>
    </xdr:from>
    <xdr:to>
      <xdr:col>24</xdr:col>
      <xdr:colOff>63500</xdr:colOff>
      <xdr:row>37</xdr:row>
      <xdr:rowOff>115174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450072"/>
          <a:ext cx="838200" cy="8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158444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162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135567</xdr:rowOff>
    </xdr:from>
    <xdr:to>
      <xdr:col>24</xdr:col>
      <xdr:colOff>114300</xdr:colOff>
      <xdr:row>35</xdr:row>
      <xdr:rowOff>65717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6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106422</xdr:rowOff>
    </xdr:from>
    <xdr:to>
      <xdr:col>19</xdr:col>
      <xdr:colOff>177800</xdr:colOff>
      <xdr:row>37</xdr:row>
      <xdr:rowOff>125527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50072"/>
          <a:ext cx="889000" cy="19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156076</xdr:rowOff>
    </xdr:from>
    <xdr:to>
      <xdr:col>20</xdr:col>
      <xdr:colOff>38100</xdr:colOff>
      <xdr:row>35</xdr:row>
      <xdr:rowOff>86226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5985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102753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76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125527</xdr:rowOff>
    </xdr:from>
    <xdr:to>
      <xdr:col>15</xdr:col>
      <xdr:colOff>50800</xdr:colOff>
      <xdr:row>38</xdr:row>
      <xdr:rowOff>34120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69177"/>
          <a:ext cx="889000" cy="80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6767</xdr:rowOff>
    </xdr:from>
    <xdr:to>
      <xdr:col>15</xdr:col>
      <xdr:colOff>101600</xdr:colOff>
      <xdr:row>35</xdr:row>
      <xdr:rowOff>108367</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0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124894</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78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27882</xdr:rowOff>
    </xdr:from>
    <xdr:to>
      <xdr:col>10</xdr:col>
      <xdr:colOff>114300</xdr:colOff>
      <xdr:row>38</xdr:row>
      <xdr:rowOff>34120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542982"/>
          <a:ext cx="889000" cy="6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143666</xdr:rowOff>
    </xdr:from>
    <xdr:to>
      <xdr:col>10</xdr:col>
      <xdr:colOff>165100</xdr:colOff>
      <xdr:row>36</xdr:row>
      <xdr:rowOff>73816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14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90343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19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148565</xdr:rowOff>
    </xdr:from>
    <xdr:to>
      <xdr:col>6</xdr:col>
      <xdr:colOff>38100</xdr:colOff>
      <xdr:row>36</xdr:row>
      <xdr:rowOff>78715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149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95242</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24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64374</xdr:rowOff>
    </xdr:from>
    <xdr:to>
      <xdr:col>24</xdr:col>
      <xdr:colOff>114300</xdr:colOff>
      <xdr:row>37</xdr:row>
      <xdr:rowOff>165974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08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150751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22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55622</xdr:rowOff>
    </xdr:from>
    <xdr:to>
      <xdr:col>20</xdr:col>
      <xdr:colOff>38100</xdr:colOff>
      <xdr:row>37</xdr:row>
      <xdr:rowOff>157222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9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148349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9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74727</xdr:rowOff>
    </xdr:from>
    <xdr:to>
      <xdr:col>15</xdr:col>
      <xdr:colOff>101600</xdr:colOff>
      <xdr:row>38</xdr:row>
      <xdr:rowOff>4877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18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167453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1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154770</xdr:rowOff>
    </xdr:from>
    <xdr:to>
      <xdr:col>10</xdr:col>
      <xdr:colOff>165100</xdr:colOff>
      <xdr:row>38</xdr:row>
      <xdr:rowOff>84920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9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76047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91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148532</xdr:rowOff>
    </xdr:from>
    <xdr:to>
      <xdr:col>6</xdr:col>
      <xdr:colOff>38100</xdr:colOff>
      <xdr:row>38</xdr:row>
      <xdr:rowOff>78682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9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69809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8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581</xdr:rowOff>
    </xdr:from>
    <xdr:to>
      <xdr:col>24</xdr:col>
      <xdr:colOff>62865</xdr:colOff>
      <xdr:row>57</xdr:row>
      <xdr:rowOff>91270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573081"/>
          <a:ext cx="1270" cy="1290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95097</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9867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91270</xdr:rowOff>
    </xdr:from>
    <xdr:to>
      <xdr:col>24</xdr:col>
      <xdr:colOff>152400</xdr:colOff>
      <xdr:row>57</xdr:row>
      <xdr:rowOff>91270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9863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118708</xdr:rowOff>
    </xdr:from>
    <xdr:ext cx="534377"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34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581</xdr:rowOff>
    </xdr:from>
    <xdr:to>
      <xdr:col>24</xdr:col>
      <xdr:colOff>152400</xdr:colOff>
      <xdr:row>50</xdr:row>
      <xdr:rowOff>581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573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114162</xdr:rowOff>
    </xdr:from>
    <xdr:to>
      <xdr:col>24</xdr:col>
      <xdr:colOff>63500</xdr:colOff>
      <xdr:row>55</xdr:row>
      <xdr:rowOff>163637</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372462"/>
          <a:ext cx="838200" cy="220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74515</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161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51638</xdr:rowOff>
    </xdr:from>
    <xdr:to>
      <xdr:col>24</xdr:col>
      <xdr:colOff>114300</xdr:colOff>
      <xdr:row>54</xdr:row>
      <xdr:rowOff>153238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309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163637</xdr:rowOff>
    </xdr:from>
    <xdr:to>
      <xdr:col>19</xdr:col>
      <xdr:colOff>177800</xdr:colOff>
      <xdr:row>57</xdr:row>
      <xdr:rowOff>13219</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593387"/>
          <a:ext cx="889000" cy="19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19732</xdr:rowOff>
    </xdr:from>
    <xdr:to>
      <xdr:col>20</xdr:col>
      <xdr:colOff>38100</xdr:colOff>
      <xdr:row>55</xdr:row>
      <xdr:rowOff>121332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44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137859</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224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13219</xdr:rowOff>
    </xdr:from>
    <xdr:to>
      <xdr:col>15</xdr:col>
      <xdr:colOff>50800</xdr:colOff>
      <xdr:row>58</xdr:row>
      <xdr:rowOff>87743</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785869"/>
          <a:ext cx="889000" cy="245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81389</xdr:rowOff>
    </xdr:from>
    <xdr:to>
      <xdr:col>15</xdr:col>
      <xdr:colOff>101600</xdr:colOff>
      <xdr:row>57</xdr:row>
      <xdr:rowOff>11539</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68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28066</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45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87743</xdr:rowOff>
    </xdr:from>
    <xdr:to>
      <xdr:col>10</xdr:col>
      <xdr:colOff>114300</xdr:colOff>
      <xdr:row>59</xdr:row>
      <xdr:rowOff>36863</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10031843"/>
          <a:ext cx="889000" cy="120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11699</xdr:rowOff>
    </xdr:from>
    <xdr:to>
      <xdr:col>10</xdr:col>
      <xdr:colOff>165100</xdr:colOff>
      <xdr:row>57</xdr:row>
      <xdr:rowOff>113299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78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129826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55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82271</xdr:rowOff>
    </xdr:from>
    <xdr:to>
      <xdr:col>6</xdr:col>
      <xdr:colOff>38100</xdr:colOff>
      <xdr:row>58</xdr:row>
      <xdr:rowOff>12421</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854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28948</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630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63362</xdr:rowOff>
    </xdr:from>
    <xdr:to>
      <xdr:col>24</xdr:col>
      <xdr:colOff>114300</xdr:colOff>
      <xdr:row>54</xdr:row>
      <xdr:rowOff>164962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321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41789</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300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112837</xdr:rowOff>
    </xdr:from>
    <xdr:to>
      <xdr:col>20</xdr:col>
      <xdr:colOff>38100</xdr:colOff>
      <xdr:row>56</xdr:row>
      <xdr:rowOff>42987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54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34114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635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133869</xdr:rowOff>
    </xdr:from>
    <xdr:to>
      <xdr:col>15</xdr:col>
      <xdr:colOff>101600</xdr:colOff>
      <xdr:row>57</xdr:row>
      <xdr:rowOff>64019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735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55146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827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36943</xdr:rowOff>
    </xdr:from>
    <xdr:to>
      <xdr:col>10</xdr:col>
      <xdr:colOff>165100</xdr:colOff>
      <xdr:row>58</xdr:row>
      <xdr:rowOff>138543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98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129670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10073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157513</xdr:rowOff>
    </xdr:from>
    <xdr:to>
      <xdr:col>6</xdr:col>
      <xdr:colOff>38100</xdr:colOff>
      <xdr:row>59</xdr:row>
      <xdr:rowOff>87663</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10101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78790</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10194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135642</xdr:rowOff>
    </xdr:from>
    <xdr:to>
      <xdr:col>24</xdr:col>
      <xdr:colOff>62865</xdr:colOff>
      <xdr:row>78</xdr:row>
      <xdr:rowOff>9398</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137142"/>
          <a:ext cx="1270" cy="124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13225</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386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9398</xdr:rowOff>
    </xdr:from>
    <xdr:to>
      <xdr:col>24</xdr:col>
      <xdr:colOff>152400</xdr:colOff>
      <xdr:row>78</xdr:row>
      <xdr:rowOff>9398</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382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82319</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91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135642</xdr:rowOff>
    </xdr:from>
    <xdr:to>
      <xdr:col>24</xdr:col>
      <xdr:colOff>152400</xdr:colOff>
      <xdr:row>70</xdr:row>
      <xdr:rowOff>135642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137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148329</xdr:rowOff>
    </xdr:from>
    <xdr:to>
      <xdr:col>24</xdr:col>
      <xdr:colOff>63500</xdr:colOff>
      <xdr:row>76</xdr:row>
      <xdr:rowOff>150273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178529"/>
          <a:ext cx="838200" cy="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58570</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917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35694</xdr:rowOff>
    </xdr:from>
    <xdr:to>
      <xdr:col>24</xdr:col>
      <xdr:colOff>114300</xdr:colOff>
      <xdr:row>76</xdr:row>
      <xdr:rowOff>137294</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06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135813</xdr:rowOff>
    </xdr:from>
    <xdr:to>
      <xdr:col>19</xdr:col>
      <xdr:colOff>177800</xdr:colOff>
      <xdr:row>76</xdr:row>
      <xdr:rowOff>150273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166013"/>
          <a:ext cx="889000" cy="14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27178</xdr:rowOff>
    </xdr:from>
    <xdr:to>
      <xdr:col>20</xdr:col>
      <xdr:colOff>38100</xdr:colOff>
      <xdr:row>76</xdr:row>
      <xdr:rowOff>128778</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5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145305</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832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135813</xdr:rowOff>
    </xdr:from>
    <xdr:to>
      <xdr:col>15</xdr:col>
      <xdr:colOff>50800</xdr:colOff>
      <xdr:row>76</xdr:row>
      <xdr:rowOff>146101</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166013"/>
          <a:ext cx="889000" cy="10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36951</xdr:rowOff>
    </xdr:from>
    <xdr:to>
      <xdr:col>15</xdr:col>
      <xdr:colOff>101600</xdr:colOff>
      <xdr:row>76</xdr:row>
      <xdr:rowOff>138551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067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155077</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84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146101</xdr:rowOff>
    </xdr:from>
    <xdr:to>
      <xdr:col>10</xdr:col>
      <xdr:colOff>114300</xdr:colOff>
      <xdr:row>76</xdr:row>
      <xdr:rowOff>150901</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176301"/>
          <a:ext cx="889000" cy="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83241</xdr:rowOff>
    </xdr:from>
    <xdr:to>
      <xdr:col>10</xdr:col>
      <xdr:colOff>165100</xdr:colOff>
      <xdr:row>77</xdr:row>
      <xdr:rowOff>13391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29919</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71241</xdr:rowOff>
    </xdr:from>
    <xdr:to>
      <xdr:col>6</xdr:col>
      <xdr:colOff>38100</xdr:colOff>
      <xdr:row>77</xdr:row>
      <xdr:rowOff>1391</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01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17918</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876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97529</xdr:rowOff>
    </xdr:from>
    <xdr:to>
      <xdr:col>24</xdr:col>
      <xdr:colOff>114300</xdr:colOff>
      <xdr:row>77</xdr:row>
      <xdr:rowOff>27679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12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75956</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106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99473</xdr:rowOff>
    </xdr:from>
    <xdr:to>
      <xdr:col>20</xdr:col>
      <xdr:colOff>38100</xdr:colOff>
      <xdr:row>77</xdr:row>
      <xdr:rowOff>29623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129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20750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222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85013</xdr:rowOff>
    </xdr:from>
    <xdr:to>
      <xdr:col>15</xdr:col>
      <xdr:colOff>101600</xdr:colOff>
      <xdr:row>77</xdr:row>
      <xdr:rowOff>15163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115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6290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20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95301</xdr:rowOff>
    </xdr:from>
    <xdr:to>
      <xdr:col>10</xdr:col>
      <xdr:colOff>165100</xdr:colOff>
      <xdr:row>77</xdr:row>
      <xdr:rowOff>25451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125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16578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218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100101</xdr:rowOff>
    </xdr:from>
    <xdr:to>
      <xdr:col>6</xdr:col>
      <xdr:colOff>38100</xdr:colOff>
      <xdr:row>77</xdr:row>
      <xdr:rowOff>30251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13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21378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223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102972</xdr:rowOff>
    </xdr:from>
    <xdr:to>
      <xdr:col>24</xdr:col>
      <xdr:colOff>62865</xdr:colOff>
      <xdr:row>99</xdr:row>
      <xdr:rowOff>108229</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533472"/>
          <a:ext cx="1270" cy="15483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112056</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8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108229</xdr:rowOff>
    </xdr:from>
    <xdr:to>
      <xdr:col>24</xdr:col>
      <xdr:colOff>152400</xdr:colOff>
      <xdr:row>99</xdr:row>
      <xdr:rowOff>108229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81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49649</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08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102972</xdr:rowOff>
    </xdr:from>
    <xdr:to>
      <xdr:col>24</xdr:col>
      <xdr:colOff>152400</xdr:colOff>
      <xdr:row>90</xdr:row>
      <xdr:rowOff>102972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533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139928</xdr:rowOff>
    </xdr:from>
    <xdr:to>
      <xdr:col>24</xdr:col>
      <xdr:colOff>63500</xdr:colOff>
      <xdr:row>96</xdr:row>
      <xdr:rowOff>15701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3797300" y="16427678"/>
          <a:ext cx="838200" cy="4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69232</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5284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90805</xdr:rowOff>
    </xdr:from>
    <xdr:to>
      <xdr:col>24</xdr:col>
      <xdr:colOff>114300</xdr:colOff>
      <xdr:row>97</xdr:row>
      <xdr:rowOff>20955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139928</xdr:rowOff>
    </xdr:from>
    <xdr:to>
      <xdr:col>19</xdr:col>
      <xdr:colOff>177800</xdr:colOff>
      <xdr:row>97</xdr:row>
      <xdr:rowOff>24301</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427678"/>
          <a:ext cx="889000" cy="227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153550</xdr:rowOff>
    </xdr:from>
    <xdr:to>
      <xdr:col>20</xdr:col>
      <xdr:colOff>38100</xdr:colOff>
      <xdr:row>96</xdr:row>
      <xdr:rowOff>83700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74827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3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24301</xdr:rowOff>
    </xdr:from>
    <xdr:to>
      <xdr:col>15</xdr:col>
      <xdr:colOff>50800</xdr:colOff>
      <xdr:row>97</xdr:row>
      <xdr:rowOff>42055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654951"/>
          <a:ext cx="889000" cy="1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85939</xdr:rowOff>
    </xdr:from>
    <xdr:to>
      <xdr:col>15</xdr:col>
      <xdr:colOff>101600</xdr:colOff>
      <xdr:row>98</xdr:row>
      <xdr:rowOff>16089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7216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809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42055</xdr:rowOff>
    </xdr:from>
    <xdr:to>
      <xdr:col>10</xdr:col>
      <xdr:colOff>114300</xdr:colOff>
      <xdr:row>97</xdr:row>
      <xdr:rowOff>94785</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672705"/>
          <a:ext cx="889000" cy="52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131899</xdr:rowOff>
    </xdr:from>
    <xdr:to>
      <xdr:col>10</xdr:col>
      <xdr:colOff>165100</xdr:colOff>
      <xdr:row>98</xdr:row>
      <xdr:rowOff>62049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76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53176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855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14452</xdr:rowOff>
    </xdr:from>
    <xdr:to>
      <xdr:col>6</xdr:col>
      <xdr:colOff>38100</xdr:colOff>
      <xdr:row>98</xdr:row>
      <xdr:rowOff>116052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816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107179</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909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136351</xdr:rowOff>
    </xdr:from>
    <xdr:to>
      <xdr:col>24</xdr:col>
      <xdr:colOff>114300</xdr:colOff>
      <xdr:row>96</xdr:row>
      <xdr:rowOff>66501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42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159228</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275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89128</xdr:rowOff>
    </xdr:from>
    <xdr:to>
      <xdr:col>20</xdr:col>
      <xdr:colOff>38100</xdr:colOff>
      <xdr:row>96</xdr:row>
      <xdr:rowOff>19278</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37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35805</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152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144951</xdr:rowOff>
    </xdr:from>
    <xdr:to>
      <xdr:col>15</xdr:col>
      <xdr:colOff>101600</xdr:colOff>
      <xdr:row>97</xdr:row>
      <xdr:rowOff>75101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60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91628</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379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162705</xdr:rowOff>
    </xdr:from>
    <xdr:to>
      <xdr:col>10</xdr:col>
      <xdr:colOff>165100</xdr:colOff>
      <xdr:row>97</xdr:row>
      <xdr:rowOff>92855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62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109382</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397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43985</xdr:rowOff>
    </xdr:from>
    <xdr:to>
      <xdr:col>6</xdr:col>
      <xdr:colOff>38100</xdr:colOff>
      <xdr:row>97</xdr:row>
      <xdr:rowOff>145585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67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162112</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449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140183</xdr:rowOff>
    </xdr:from>
    <xdr:to>
      <xdr:col>54</xdr:col>
      <xdr:colOff>189865</xdr:colOff>
      <xdr:row>39</xdr:row>
      <xdr:rowOff>121831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969483"/>
          <a:ext cx="1270" cy="838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125658</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81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121831</xdr:rowOff>
    </xdr:from>
    <xdr:to>
      <xdr:col>55</xdr:col>
      <xdr:colOff>88900</xdr:colOff>
      <xdr:row>39</xdr:row>
      <xdr:rowOff>121831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808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86860</xdr:rowOff>
    </xdr:from>
    <xdr:ext cx="534377"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744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140183</xdr:rowOff>
    </xdr:from>
    <xdr:to>
      <xdr:col>55</xdr:col>
      <xdr:colOff>88900</xdr:colOff>
      <xdr:row>34</xdr:row>
      <xdr:rowOff>140183</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969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145872</xdr:rowOff>
    </xdr:from>
    <xdr:to>
      <xdr:col>55</xdr:col>
      <xdr:colOff>0</xdr:colOff>
      <xdr:row>39</xdr:row>
      <xdr:rowOff>13639</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9639300" y="6660972"/>
          <a:ext cx="838200" cy="39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27944</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3715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5067</xdr:rowOff>
    </xdr:from>
    <xdr:to>
      <xdr:col>55</xdr:col>
      <xdr:colOff>50800</xdr:colOff>
      <xdr:row>38</xdr:row>
      <xdr:rowOff>106667</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52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89078</xdr:rowOff>
    </xdr:from>
    <xdr:to>
      <xdr:col>50</xdr:col>
      <xdr:colOff>114300</xdr:colOff>
      <xdr:row>39</xdr:row>
      <xdr:rowOff>13639</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5404028"/>
          <a:ext cx="889000" cy="1296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50762</xdr:rowOff>
    </xdr:from>
    <xdr:to>
      <xdr:col>50</xdr:col>
      <xdr:colOff>165100</xdr:colOff>
      <xdr:row>38</xdr:row>
      <xdr:rowOff>152362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565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168889</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6341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89078</xdr:rowOff>
    </xdr:from>
    <xdr:to>
      <xdr:col>45</xdr:col>
      <xdr:colOff>177800</xdr:colOff>
      <xdr:row>39</xdr:row>
      <xdr:rowOff>83782</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5404028"/>
          <a:ext cx="889000" cy="136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155956</xdr:rowOff>
    </xdr:from>
    <xdr:to>
      <xdr:col>46</xdr:col>
      <xdr:colOff>38100</xdr:colOff>
      <xdr:row>31</xdr:row>
      <xdr:rowOff>86106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529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102633</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50795" y="5074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83782</xdr:rowOff>
    </xdr:from>
    <xdr:to>
      <xdr:col>41</xdr:col>
      <xdr:colOff>50800</xdr:colOff>
      <xdr:row>39</xdr:row>
      <xdr:rowOff>92901</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6972300" y="6770332"/>
          <a:ext cx="889000" cy="9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145897</xdr:rowOff>
    </xdr:from>
    <xdr:to>
      <xdr:col>41</xdr:col>
      <xdr:colOff>101600</xdr:colOff>
      <xdr:row>39</xdr:row>
      <xdr:rowOff>76047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66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92575</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43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167360</xdr:rowOff>
    </xdr:from>
    <xdr:to>
      <xdr:col>36</xdr:col>
      <xdr:colOff>165100</xdr:colOff>
      <xdr:row>39</xdr:row>
      <xdr:rowOff>97510</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66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114038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05111" y="6457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95072</xdr:rowOff>
    </xdr:from>
    <xdr:to>
      <xdr:col>55</xdr:col>
      <xdr:colOff>50800</xdr:colOff>
      <xdr:row>39</xdr:row>
      <xdr:rowOff>25222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610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73499</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588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134289</xdr:rowOff>
    </xdr:from>
    <xdr:to>
      <xdr:col>50</xdr:col>
      <xdr:colOff>165100</xdr:colOff>
      <xdr:row>39</xdr:row>
      <xdr:rowOff>64439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649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55566</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74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38278</xdr:rowOff>
    </xdr:from>
    <xdr:to>
      <xdr:col>46</xdr:col>
      <xdr:colOff>38100</xdr:colOff>
      <xdr:row>31</xdr:row>
      <xdr:rowOff>139878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535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131005</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50795" y="5445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32982</xdr:rowOff>
    </xdr:from>
    <xdr:to>
      <xdr:col>41</xdr:col>
      <xdr:colOff>101600</xdr:colOff>
      <xdr:row>39</xdr:row>
      <xdr:rowOff>134582</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7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125709</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81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42101</xdr:rowOff>
    </xdr:from>
    <xdr:to>
      <xdr:col>36</xdr:col>
      <xdr:colOff>165100</xdr:colOff>
      <xdr:row>39</xdr:row>
      <xdr:rowOff>143701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6728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134828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705111" y="6821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130180</xdr:rowOff>
    </xdr:from>
    <xdr:to>
      <xdr:col>54</xdr:col>
      <xdr:colOff>189865</xdr:colOff>
      <xdr:row>59</xdr:row>
      <xdr:rowOff>143325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02680"/>
          <a:ext cx="1270" cy="1556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147152</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262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143325</xdr:rowOff>
    </xdr:from>
    <xdr:to>
      <xdr:col>55</xdr:col>
      <xdr:colOff>88900</xdr:colOff>
      <xdr:row>59</xdr:row>
      <xdr:rowOff>143325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258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76857</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477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130180</xdr:rowOff>
    </xdr:from>
    <xdr:to>
      <xdr:col>55</xdr:col>
      <xdr:colOff>88900</xdr:colOff>
      <xdr:row>50</xdr:row>
      <xdr:rowOff>130180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02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20958</xdr:rowOff>
    </xdr:from>
    <xdr:to>
      <xdr:col>55</xdr:col>
      <xdr:colOff>0</xdr:colOff>
      <xdr:row>58</xdr:row>
      <xdr:rowOff>60082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9622158"/>
          <a:ext cx="838200" cy="38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137151</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566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114274</xdr:rowOff>
    </xdr:from>
    <xdr:to>
      <xdr:col>55</xdr:col>
      <xdr:colOff>50800</xdr:colOff>
      <xdr:row>57</xdr:row>
      <xdr:rowOff>44424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20958</xdr:rowOff>
    </xdr:from>
    <xdr:to>
      <xdr:col>50</xdr:col>
      <xdr:colOff>114300</xdr:colOff>
      <xdr:row>58</xdr:row>
      <xdr:rowOff>38250</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8750300" y="9622158"/>
          <a:ext cx="889000" cy="36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103514</xdr:rowOff>
    </xdr:from>
    <xdr:to>
      <xdr:col>50</xdr:col>
      <xdr:colOff>165100</xdr:colOff>
      <xdr:row>57</xdr:row>
      <xdr:rowOff>33664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70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24791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79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56180</xdr:rowOff>
    </xdr:from>
    <xdr:to>
      <xdr:col>45</xdr:col>
      <xdr:colOff>177800</xdr:colOff>
      <xdr:row>58</xdr:row>
      <xdr:rowOff>38250</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9828830"/>
          <a:ext cx="889000" cy="15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36795</xdr:rowOff>
    </xdr:from>
    <xdr:to>
      <xdr:col>46</xdr:col>
      <xdr:colOff>38100</xdr:colOff>
      <xdr:row>56</xdr:row>
      <xdr:rowOff>138395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637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154922</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41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56180</xdr:rowOff>
    </xdr:from>
    <xdr:to>
      <xdr:col>41</xdr:col>
      <xdr:colOff>50800</xdr:colOff>
      <xdr:row>58</xdr:row>
      <xdr:rowOff>18738</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6972300" y="9828830"/>
          <a:ext cx="889000" cy="13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42380</xdr:rowOff>
    </xdr:from>
    <xdr:to>
      <xdr:col>41</xdr:col>
      <xdr:colOff>101600</xdr:colOff>
      <xdr:row>56</xdr:row>
      <xdr:rowOff>143980</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64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160507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4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130424</xdr:rowOff>
    </xdr:from>
    <xdr:to>
      <xdr:col>36</xdr:col>
      <xdr:colOff>165100</xdr:colOff>
      <xdr:row>57</xdr:row>
      <xdr:rowOff>60574</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73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77101</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506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9282</xdr:rowOff>
    </xdr:from>
    <xdr:to>
      <xdr:col>55</xdr:col>
      <xdr:colOff>50800</xdr:colOff>
      <xdr:row>58</xdr:row>
      <xdr:rowOff>110882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953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159159</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931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141608</xdr:rowOff>
    </xdr:from>
    <xdr:to>
      <xdr:col>50</xdr:col>
      <xdr:colOff>165100</xdr:colOff>
      <xdr:row>56</xdr:row>
      <xdr:rowOff>71758</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571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88285</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9346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158900</xdr:rowOff>
    </xdr:from>
    <xdr:to>
      <xdr:col>46</xdr:col>
      <xdr:colOff>38100</xdr:colOff>
      <xdr:row>58</xdr:row>
      <xdr:rowOff>89050</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93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80177</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10024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5380</xdr:rowOff>
    </xdr:from>
    <xdr:to>
      <xdr:col>41</xdr:col>
      <xdr:colOff>101600</xdr:colOff>
      <xdr:row>57</xdr:row>
      <xdr:rowOff>106980</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77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98107</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870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139388</xdr:rowOff>
    </xdr:from>
    <xdr:to>
      <xdr:col>36</xdr:col>
      <xdr:colOff>165100</xdr:colOff>
      <xdr:row>58</xdr:row>
      <xdr:rowOff>69538</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912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60665</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1000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90848</xdr:rowOff>
    </xdr:from>
    <xdr:to>
      <xdr:col>54</xdr:col>
      <xdr:colOff>189865</xdr:colOff>
      <xdr:row>78</xdr:row>
      <xdr:rowOff>124475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263798"/>
          <a:ext cx="1270" cy="1233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128302</xdr:rowOff>
    </xdr:from>
    <xdr:ext cx="378565"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501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124475</xdr:rowOff>
    </xdr:from>
    <xdr:to>
      <xdr:col>55</xdr:col>
      <xdr:colOff>88900</xdr:colOff>
      <xdr:row>78</xdr:row>
      <xdr:rowOff>124475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497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37525</xdr:rowOff>
    </xdr:from>
    <xdr:ext cx="534377"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203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90848</xdr:rowOff>
    </xdr:from>
    <xdr:to>
      <xdr:col>55</xdr:col>
      <xdr:colOff>88900</xdr:colOff>
      <xdr:row>71</xdr:row>
      <xdr:rowOff>90848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26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125413</xdr:rowOff>
    </xdr:from>
    <xdr:to>
      <xdr:col>55</xdr:col>
      <xdr:colOff>0</xdr:colOff>
      <xdr:row>77</xdr:row>
      <xdr:rowOff>144546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9639300" y="13327063"/>
          <a:ext cx="838200" cy="19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170367</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029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147490</xdr:rowOff>
    </xdr:from>
    <xdr:to>
      <xdr:col>55</xdr:col>
      <xdr:colOff>50800</xdr:colOff>
      <xdr:row>77</xdr:row>
      <xdr:rowOff>77640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17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125413</xdr:rowOff>
    </xdr:from>
    <xdr:to>
      <xdr:col>50</xdr:col>
      <xdr:colOff>114300</xdr:colOff>
      <xdr:row>77</xdr:row>
      <xdr:rowOff>138009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750300" y="13327063"/>
          <a:ext cx="889000" cy="1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134117</xdr:rowOff>
    </xdr:from>
    <xdr:to>
      <xdr:col>50</xdr:col>
      <xdr:colOff>165100</xdr:colOff>
      <xdr:row>77</xdr:row>
      <xdr:rowOff>64267</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16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80794</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293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161463</xdr:rowOff>
    </xdr:from>
    <xdr:to>
      <xdr:col>45</xdr:col>
      <xdr:colOff>177800</xdr:colOff>
      <xdr:row>77</xdr:row>
      <xdr:rowOff>138009</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3191663"/>
          <a:ext cx="889000" cy="147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116241</xdr:rowOff>
    </xdr:from>
    <xdr:to>
      <xdr:col>46</xdr:col>
      <xdr:colOff>38100</xdr:colOff>
      <xdr:row>77</xdr:row>
      <xdr:rowOff>46391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14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62917</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2921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161463</xdr:rowOff>
    </xdr:from>
    <xdr:to>
      <xdr:col>41</xdr:col>
      <xdr:colOff>50800</xdr:colOff>
      <xdr:row>77</xdr:row>
      <xdr:rowOff>127767</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6972300" y="13191663"/>
          <a:ext cx="889000" cy="13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143033</xdr:rowOff>
    </xdr:from>
    <xdr:to>
      <xdr:col>41</xdr:col>
      <xdr:colOff>101600</xdr:colOff>
      <xdr:row>77</xdr:row>
      <xdr:rowOff>73183</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1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64310</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3265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29601</xdr:rowOff>
    </xdr:from>
    <xdr:to>
      <xdr:col>36</xdr:col>
      <xdr:colOff>165100</xdr:colOff>
      <xdr:row>77</xdr:row>
      <xdr:rowOff>131201</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23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147728</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300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93746</xdr:rowOff>
    </xdr:from>
    <xdr:to>
      <xdr:col>55</xdr:col>
      <xdr:colOff>50800</xdr:colOff>
      <xdr:row>78</xdr:row>
      <xdr:rowOff>23896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29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72173</xdr:rowOff>
    </xdr:from>
    <xdr:ext cx="469744"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273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74613</xdr:rowOff>
    </xdr:from>
    <xdr:to>
      <xdr:col>50</xdr:col>
      <xdr:colOff>165100</xdr:colOff>
      <xdr:row>78</xdr:row>
      <xdr:rowOff>4763</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27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167340</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04428" y="13368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87209</xdr:rowOff>
    </xdr:from>
    <xdr:to>
      <xdr:col>46</xdr:col>
      <xdr:colOff>38100</xdr:colOff>
      <xdr:row>78</xdr:row>
      <xdr:rowOff>17359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288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8486</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15428" y="13381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110663</xdr:rowOff>
    </xdr:from>
    <xdr:to>
      <xdr:col>41</xdr:col>
      <xdr:colOff>101600</xdr:colOff>
      <xdr:row>77</xdr:row>
      <xdr:rowOff>40813</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14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57340</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594111" y="12916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76967</xdr:rowOff>
    </xdr:from>
    <xdr:to>
      <xdr:col>36</xdr:col>
      <xdr:colOff>165100</xdr:colOff>
      <xdr:row>78</xdr:row>
      <xdr:rowOff>7117</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27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169694</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37428" y="13371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a:extLst>
            <a:ext uri="{FF2B5EF4-FFF2-40B4-BE49-F238E27FC236}">
              <a16:creationId xmlns:a16="http://schemas.microsoft.com/office/drawing/2014/main" id="{00000000-0008-0000-06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149141</xdr:rowOff>
    </xdr:from>
    <xdr:to>
      <xdr:col>54</xdr:col>
      <xdr:colOff>189865</xdr:colOff>
      <xdr:row>98</xdr:row>
      <xdr:rowOff>25081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10475595" y="15579641"/>
          <a:ext cx="1270" cy="1247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28908</xdr:rowOff>
    </xdr:from>
    <xdr:ext cx="469744" cy="259045"/>
    <xdr:sp macro="" textlink="">
      <xdr:nvSpPr>
        <xdr:cNvPr id="460" name="普通建設事業費 （ うち更新整備　）最小値テキスト">
          <a:extLst>
            <a:ext uri="{FF2B5EF4-FFF2-40B4-BE49-F238E27FC236}">
              <a16:creationId xmlns:a16="http://schemas.microsoft.com/office/drawing/2014/main" id="{00000000-0008-0000-0600-0000CC010000}"/>
            </a:ext>
          </a:extLst>
        </xdr:cNvPr>
        <xdr:cNvSpPr txBox="1"/>
      </xdr:nvSpPr>
      <xdr:spPr>
        <a:xfrm>
          <a:off x="10528300" y="16831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25081</xdr:rowOff>
    </xdr:from>
    <xdr:to>
      <xdr:col>55</xdr:col>
      <xdr:colOff>88900</xdr:colOff>
      <xdr:row>98</xdr:row>
      <xdr:rowOff>25081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6827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95818</xdr:rowOff>
    </xdr:from>
    <xdr:ext cx="534377" cy="259045"/>
    <xdr:sp macro="" textlink="">
      <xdr:nvSpPr>
        <xdr:cNvPr id="462" name="普通建設事業費 （ うち更新整備　）最大値テキスト">
          <a:extLst>
            <a:ext uri="{FF2B5EF4-FFF2-40B4-BE49-F238E27FC236}">
              <a16:creationId xmlns:a16="http://schemas.microsoft.com/office/drawing/2014/main" id="{00000000-0008-0000-0600-0000CE010000}"/>
            </a:ext>
          </a:extLst>
        </xdr:cNvPr>
        <xdr:cNvSpPr txBox="1"/>
      </xdr:nvSpPr>
      <xdr:spPr>
        <a:xfrm>
          <a:off x="10528300" y="15354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149141</xdr:rowOff>
    </xdr:from>
    <xdr:to>
      <xdr:col>55</xdr:col>
      <xdr:colOff>88900</xdr:colOff>
      <xdr:row>90</xdr:row>
      <xdr:rowOff>149141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557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158011</xdr:rowOff>
    </xdr:from>
    <xdr:to>
      <xdr:col>55</xdr:col>
      <xdr:colOff>0</xdr:colOff>
      <xdr:row>96</xdr:row>
      <xdr:rowOff>36144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9639300" y="16274311"/>
          <a:ext cx="838200" cy="221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21869</xdr:rowOff>
    </xdr:from>
    <xdr:ext cx="534377" cy="259045"/>
    <xdr:sp macro="" textlink="">
      <xdr:nvSpPr>
        <xdr:cNvPr id="465" name="普通建設事業費 （ うち更新整備　）平均値テキスト">
          <a:extLst>
            <a:ext uri="{FF2B5EF4-FFF2-40B4-BE49-F238E27FC236}">
              <a16:creationId xmlns:a16="http://schemas.microsoft.com/office/drawing/2014/main" id="{00000000-0008-0000-0600-0000D1010000}"/>
            </a:ext>
          </a:extLst>
        </xdr:cNvPr>
        <xdr:cNvSpPr txBox="1"/>
      </xdr:nvSpPr>
      <xdr:spPr>
        <a:xfrm>
          <a:off x="10528300" y="161381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170442</xdr:rowOff>
    </xdr:from>
    <xdr:to>
      <xdr:col>55</xdr:col>
      <xdr:colOff>50800</xdr:colOff>
      <xdr:row>95</xdr:row>
      <xdr:rowOff>100592</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10426700" y="1628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158011</xdr:rowOff>
    </xdr:from>
    <xdr:to>
      <xdr:col>50</xdr:col>
      <xdr:colOff>114300</xdr:colOff>
      <xdr:row>96</xdr:row>
      <xdr:rowOff>5420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8750300" y="16274311"/>
          <a:ext cx="889000" cy="190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16250</xdr:rowOff>
    </xdr:from>
    <xdr:to>
      <xdr:col>50</xdr:col>
      <xdr:colOff>165100</xdr:colOff>
      <xdr:row>95</xdr:row>
      <xdr:rowOff>117850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588500" y="163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108977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396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131356</xdr:rowOff>
    </xdr:from>
    <xdr:to>
      <xdr:col>45</xdr:col>
      <xdr:colOff>177800</xdr:colOff>
      <xdr:row>96</xdr:row>
      <xdr:rowOff>5420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7861300" y="16419106"/>
          <a:ext cx="889000" cy="45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143810</xdr:rowOff>
    </xdr:from>
    <xdr:to>
      <xdr:col>46</xdr:col>
      <xdr:colOff>38100</xdr:colOff>
      <xdr:row>95</xdr:row>
      <xdr:rowOff>73960</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699500" y="162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90487</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483111" y="16035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131356</xdr:rowOff>
    </xdr:from>
    <xdr:to>
      <xdr:col>41</xdr:col>
      <xdr:colOff>50800</xdr:colOff>
      <xdr:row>96</xdr:row>
      <xdr:rowOff>61610</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6972300" y="16419106"/>
          <a:ext cx="889000" cy="10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122710</xdr:rowOff>
    </xdr:from>
    <xdr:to>
      <xdr:col>41</xdr:col>
      <xdr:colOff>101600</xdr:colOff>
      <xdr:row>95</xdr:row>
      <xdr:rowOff>52860</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810500" y="16239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69387</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01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9347</xdr:rowOff>
    </xdr:from>
    <xdr:to>
      <xdr:col>36</xdr:col>
      <xdr:colOff>165100</xdr:colOff>
      <xdr:row>95</xdr:row>
      <xdr:rowOff>110947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6921500" y="1629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127474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07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156794</xdr:rowOff>
    </xdr:from>
    <xdr:to>
      <xdr:col>55</xdr:col>
      <xdr:colOff>50800</xdr:colOff>
      <xdr:row>96</xdr:row>
      <xdr:rowOff>86944</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0426700" y="1644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135221</xdr:rowOff>
    </xdr:from>
    <xdr:ext cx="534377" cy="259045"/>
    <xdr:sp macro="" textlink="">
      <xdr:nvSpPr>
        <xdr:cNvPr id="484" name="普通建設事業費 （ うち更新整備　）該当値テキスト">
          <a:extLst>
            <a:ext uri="{FF2B5EF4-FFF2-40B4-BE49-F238E27FC236}">
              <a16:creationId xmlns:a16="http://schemas.microsoft.com/office/drawing/2014/main" id="{00000000-0008-0000-0600-0000E4010000}"/>
            </a:ext>
          </a:extLst>
        </xdr:cNvPr>
        <xdr:cNvSpPr txBox="1"/>
      </xdr:nvSpPr>
      <xdr:spPr>
        <a:xfrm>
          <a:off x="10528300" y="1642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107211</xdr:rowOff>
    </xdr:from>
    <xdr:to>
      <xdr:col>50</xdr:col>
      <xdr:colOff>165100</xdr:colOff>
      <xdr:row>95</xdr:row>
      <xdr:rowOff>37361</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588500" y="16223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53888</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372111" y="15998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126070</xdr:rowOff>
    </xdr:from>
    <xdr:to>
      <xdr:col>46</xdr:col>
      <xdr:colOff>38100</xdr:colOff>
      <xdr:row>96</xdr:row>
      <xdr:rowOff>56220</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99500" y="1641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47347</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83111" y="1650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80556</xdr:rowOff>
    </xdr:from>
    <xdr:to>
      <xdr:col>41</xdr:col>
      <xdr:colOff>101600</xdr:colOff>
      <xdr:row>96</xdr:row>
      <xdr:rowOff>10706</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10500" y="1636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1833</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594111" y="16461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10810</xdr:rowOff>
    </xdr:from>
    <xdr:to>
      <xdr:col>36</xdr:col>
      <xdr:colOff>165100</xdr:colOff>
      <xdr:row>96</xdr:row>
      <xdr:rowOff>112410</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6921500" y="1647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103537</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705111" y="1656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57785</xdr:rowOff>
    </xdr:from>
    <xdr:to>
      <xdr:col>85</xdr:col>
      <xdr:colOff>126364</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201285"/>
          <a:ext cx="1269" cy="1529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4462</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4976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57785</xdr:rowOff>
    </xdr:from>
    <xdr:to>
      <xdr:col>86</xdr:col>
      <xdr:colOff>25400</xdr:colOff>
      <xdr:row>30</xdr:row>
      <xdr:rowOff>57785</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201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110236</xdr:rowOff>
    </xdr:from>
    <xdr:to>
      <xdr:col>85</xdr:col>
      <xdr:colOff>127000</xdr:colOff>
      <xdr:row>39</xdr:row>
      <xdr:rowOff>35306</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25336"/>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89933</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3358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67056</xdr:rowOff>
    </xdr:from>
    <xdr:to>
      <xdr:col>85</xdr:col>
      <xdr:colOff>177800</xdr:colOff>
      <xdr:row>38</xdr:row>
      <xdr:rowOff>168656</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82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138049</xdr:rowOff>
    </xdr:from>
    <xdr:to>
      <xdr:col>81</xdr:col>
      <xdr:colOff>50800</xdr:colOff>
      <xdr:row>38</xdr:row>
      <xdr:rowOff>110236</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481699"/>
          <a:ext cx="889000" cy="143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165608</xdr:rowOff>
    </xdr:from>
    <xdr:to>
      <xdr:col>81</xdr:col>
      <xdr:colOff>101600</xdr:colOff>
      <xdr:row>38</xdr:row>
      <xdr:rowOff>95758</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0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112285</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284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138049</xdr:rowOff>
    </xdr:from>
    <xdr:to>
      <xdr:col>76</xdr:col>
      <xdr:colOff>114300</xdr:colOff>
      <xdr:row>38</xdr:row>
      <xdr:rowOff>19431</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3703300" y="6481699"/>
          <a:ext cx="889000" cy="52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127254</xdr:rowOff>
    </xdr:from>
    <xdr:to>
      <xdr:col>76</xdr:col>
      <xdr:colOff>165100</xdr:colOff>
      <xdr:row>37</xdr:row>
      <xdr:rowOff>57404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29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73931</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074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19431</xdr:rowOff>
    </xdr:from>
    <xdr:to>
      <xdr:col>71</xdr:col>
      <xdr:colOff>177800</xdr:colOff>
      <xdr:row>38</xdr:row>
      <xdr:rowOff>96647</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2814300" y="6534531"/>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9017</xdr:rowOff>
    </xdr:from>
    <xdr:to>
      <xdr:col>72</xdr:col>
      <xdr:colOff>38100</xdr:colOff>
      <xdr:row>37</xdr:row>
      <xdr:rowOff>110617</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35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127144</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8428" y="6127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64262</xdr:rowOff>
    </xdr:from>
    <xdr:to>
      <xdr:col>67</xdr:col>
      <xdr:colOff>101600</xdr:colOff>
      <xdr:row>37</xdr:row>
      <xdr:rowOff>165862</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40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10939</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183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155956</xdr:rowOff>
    </xdr:from>
    <xdr:to>
      <xdr:col>85</xdr:col>
      <xdr:colOff>177800</xdr:colOff>
      <xdr:row>39</xdr:row>
      <xdr:rowOff>86106</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7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70883</xdr:rowOff>
    </xdr:from>
    <xdr:ext cx="313932"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859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59436</xdr:rowOff>
    </xdr:from>
    <xdr:to>
      <xdr:col>81</xdr:col>
      <xdr:colOff>101600</xdr:colOff>
      <xdr:row>38</xdr:row>
      <xdr:rowOff>161036</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574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152163</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2017" y="66672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87249</xdr:rowOff>
    </xdr:from>
    <xdr:to>
      <xdr:col>76</xdr:col>
      <xdr:colOff>165100</xdr:colOff>
      <xdr:row>38</xdr:row>
      <xdr:rowOff>17399</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430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8526</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357428" y="6523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140081</xdr:rowOff>
    </xdr:from>
    <xdr:to>
      <xdr:col>72</xdr:col>
      <xdr:colOff>38100</xdr:colOff>
      <xdr:row>38</xdr:row>
      <xdr:rowOff>70231</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483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61358</xdr:rowOff>
    </xdr:from>
    <xdr:ext cx="469744"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468428" y="6576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45847</xdr:rowOff>
    </xdr:from>
    <xdr:to>
      <xdr:col>67</xdr:col>
      <xdr:colOff>101600</xdr:colOff>
      <xdr:row>38</xdr:row>
      <xdr:rowOff>147447</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56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138574</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5017" y="6653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公債費グラフ枠">
          <a:extLst>
            <a:ext uri="{FF2B5EF4-FFF2-40B4-BE49-F238E27FC236}">
              <a16:creationId xmlns:a16="http://schemas.microsoft.com/office/drawing/2014/main" id="{00000000-0008-0000-06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108153</xdr:rowOff>
    </xdr:from>
    <xdr:to>
      <xdr:col>85</xdr:col>
      <xdr:colOff>126364</xdr:colOff>
      <xdr:row>78</xdr:row>
      <xdr:rowOff>38398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6317595" y="11938203"/>
          <a:ext cx="1269" cy="1473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42225</xdr:rowOff>
    </xdr:from>
    <xdr:ext cx="534377" cy="259045"/>
    <xdr:sp macro="" textlink="">
      <xdr:nvSpPr>
        <xdr:cNvPr id="626" name="公債費最小値テキスト">
          <a:extLst>
            <a:ext uri="{FF2B5EF4-FFF2-40B4-BE49-F238E27FC236}">
              <a16:creationId xmlns:a16="http://schemas.microsoft.com/office/drawing/2014/main" id="{00000000-0008-0000-0600-000072020000}"/>
            </a:ext>
          </a:extLst>
        </xdr:cNvPr>
        <xdr:cNvSpPr txBox="1"/>
      </xdr:nvSpPr>
      <xdr:spPr>
        <a:xfrm>
          <a:off x="16370300" y="1341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38398</xdr:rowOff>
    </xdr:from>
    <xdr:to>
      <xdr:col>86</xdr:col>
      <xdr:colOff>25400</xdr:colOff>
      <xdr:row>78</xdr:row>
      <xdr:rowOff>38398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341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54830</xdr:rowOff>
    </xdr:from>
    <xdr:ext cx="534377" cy="259045"/>
    <xdr:sp macro="" textlink="">
      <xdr:nvSpPr>
        <xdr:cNvPr id="628" name="公債費最大値テキスト">
          <a:extLst>
            <a:ext uri="{FF2B5EF4-FFF2-40B4-BE49-F238E27FC236}">
              <a16:creationId xmlns:a16="http://schemas.microsoft.com/office/drawing/2014/main" id="{00000000-0008-0000-0600-000074020000}"/>
            </a:ext>
          </a:extLst>
        </xdr:cNvPr>
        <xdr:cNvSpPr txBox="1"/>
      </xdr:nvSpPr>
      <xdr:spPr>
        <a:xfrm>
          <a:off x="16370300" y="1171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108153</xdr:rowOff>
    </xdr:from>
    <xdr:to>
      <xdr:col>86</xdr:col>
      <xdr:colOff>25400</xdr:colOff>
      <xdr:row>69</xdr:row>
      <xdr:rowOff>108153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1938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36373</xdr:rowOff>
    </xdr:from>
    <xdr:to>
      <xdr:col>85</xdr:col>
      <xdr:colOff>127000</xdr:colOff>
      <xdr:row>77</xdr:row>
      <xdr:rowOff>57796</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5481300" y="13238023"/>
          <a:ext cx="838200" cy="21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26705</xdr:rowOff>
    </xdr:from>
    <xdr:ext cx="534377" cy="259045"/>
    <xdr:sp macro="" textlink="">
      <xdr:nvSpPr>
        <xdr:cNvPr id="631" name="公債費平均値テキスト">
          <a:extLst>
            <a:ext uri="{FF2B5EF4-FFF2-40B4-BE49-F238E27FC236}">
              <a16:creationId xmlns:a16="http://schemas.microsoft.com/office/drawing/2014/main" id="{00000000-0008-0000-0600-000077020000}"/>
            </a:ext>
          </a:extLst>
        </xdr:cNvPr>
        <xdr:cNvSpPr txBox="1"/>
      </xdr:nvSpPr>
      <xdr:spPr>
        <a:xfrm>
          <a:off x="16370300" y="125425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3828</xdr:rowOff>
    </xdr:from>
    <xdr:to>
      <xdr:col>85</xdr:col>
      <xdr:colOff>177800</xdr:colOff>
      <xdr:row>74</xdr:row>
      <xdr:rowOff>105428</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6268700" y="1269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57796</xdr:rowOff>
    </xdr:from>
    <xdr:to>
      <xdr:col>81</xdr:col>
      <xdr:colOff>50800</xdr:colOff>
      <xdr:row>77</xdr:row>
      <xdr:rowOff>91825</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4592300" y="13259446"/>
          <a:ext cx="889000" cy="34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8759</xdr:rowOff>
    </xdr:from>
    <xdr:to>
      <xdr:col>81</xdr:col>
      <xdr:colOff>101600</xdr:colOff>
      <xdr:row>74</xdr:row>
      <xdr:rowOff>110359</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5430500" y="1269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126886</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2471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71447</xdr:rowOff>
    </xdr:from>
    <xdr:to>
      <xdr:col>76</xdr:col>
      <xdr:colOff>114300</xdr:colOff>
      <xdr:row>77</xdr:row>
      <xdr:rowOff>91825</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3703300" y="13273097"/>
          <a:ext cx="889000" cy="20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32370</xdr:rowOff>
    </xdr:from>
    <xdr:to>
      <xdr:col>76</xdr:col>
      <xdr:colOff>165100</xdr:colOff>
      <xdr:row>74</xdr:row>
      <xdr:rowOff>133970</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4541500" y="12719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150497</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325111" y="12494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107336</xdr:rowOff>
    </xdr:from>
    <xdr:to>
      <xdr:col>71</xdr:col>
      <xdr:colOff>177800</xdr:colOff>
      <xdr:row>77</xdr:row>
      <xdr:rowOff>71447</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2814300" y="13137536"/>
          <a:ext cx="889000" cy="135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10164</xdr:rowOff>
    </xdr:from>
    <xdr:to>
      <xdr:col>72</xdr:col>
      <xdr:colOff>38100</xdr:colOff>
      <xdr:row>74</xdr:row>
      <xdr:rowOff>111764</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3652500" y="12697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128291</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2472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162281</xdr:rowOff>
    </xdr:from>
    <xdr:to>
      <xdr:col>67</xdr:col>
      <xdr:colOff>101600</xdr:colOff>
      <xdr:row>74</xdr:row>
      <xdr:rowOff>92431</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2763500" y="1267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108958</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2453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157023</xdr:rowOff>
    </xdr:from>
    <xdr:to>
      <xdr:col>85</xdr:col>
      <xdr:colOff>177800</xdr:colOff>
      <xdr:row>77</xdr:row>
      <xdr:rowOff>87173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6268700" y="13187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135450</xdr:rowOff>
    </xdr:from>
    <xdr:ext cx="534377" cy="259045"/>
    <xdr:sp macro="" textlink="">
      <xdr:nvSpPr>
        <xdr:cNvPr id="650" name="公債費該当値テキスト">
          <a:extLst>
            <a:ext uri="{FF2B5EF4-FFF2-40B4-BE49-F238E27FC236}">
              <a16:creationId xmlns:a16="http://schemas.microsoft.com/office/drawing/2014/main" id="{00000000-0008-0000-0600-00008A020000}"/>
            </a:ext>
          </a:extLst>
        </xdr:cNvPr>
        <xdr:cNvSpPr txBox="1"/>
      </xdr:nvSpPr>
      <xdr:spPr>
        <a:xfrm>
          <a:off x="16370300" y="1316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6996</xdr:rowOff>
    </xdr:from>
    <xdr:to>
      <xdr:col>81</xdr:col>
      <xdr:colOff>101600</xdr:colOff>
      <xdr:row>77</xdr:row>
      <xdr:rowOff>108596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5430500" y="13208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99723</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214111" y="13301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41025</xdr:rowOff>
    </xdr:from>
    <xdr:to>
      <xdr:col>76</xdr:col>
      <xdr:colOff>165100</xdr:colOff>
      <xdr:row>77</xdr:row>
      <xdr:rowOff>142625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4541500" y="1324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133752</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4325111" y="13335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20647</xdr:rowOff>
    </xdr:from>
    <xdr:to>
      <xdr:col>72</xdr:col>
      <xdr:colOff>38100</xdr:colOff>
      <xdr:row>77</xdr:row>
      <xdr:rowOff>122247</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3652500" y="13222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113374</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3436111" y="13315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56536</xdr:rowOff>
    </xdr:from>
    <xdr:to>
      <xdr:col>67</xdr:col>
      <xdr:colOff>101600</xdr:colOff>
      <xdr:row>76</xdr:row>
      <xdr:rowOff>158136</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2763500" y="13086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149263</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547111" y="13179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86620</xdr:rowOff>
    </xdr:from>
    <xdr:to>
      <xdr:col>85</xdr:col>
      <xdr:colOff>126364</xdr:colOff>
      <xdr:row>98</xdr:row>
      <xdr:rowOff>120543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517120"/>
          <a:ext cx="1269" cy="1405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124370</xdr:rowOff>
    </xdr:from>
    <xdr:ext cx="378565"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69264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120543</xdr:rowOff>
    </xdr:from>
    <xdr:to>
      <xdr:col>86</xdr:col>
      <xdr:colOff>25400</xdr:colOff>
      <xdr:row>98</xdr:row>
      <xdr:rowOff>120543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6922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33297</xdr:rowOff>
    </xdr:from>
    <xdr:ext cx="534377"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292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86620</xdr:rowOff>
    </xdr:from>
    <xdr:to>
      <xdr:col>86</xdr:col>
      <xdr:colOff>25400</xdr:colOff>
      <xdr:row>90</xdr:row>
      <xdr:rowOff>86620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38088</xdr:rowOff>
    </xdr:from>
    <xdr:to>
      <xdr:col>85</xdr:col>
      <xdr:colOff>127000</xdr:colOff>
      <xdr:row>97</xdr:row>
      <xdr:rowOff>104564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668738"/>
          <a:ext cx="838200" cy="6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168791</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4565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145914</xdr:rowOff>
    </xdr:from>
    <xdr:to>
      <xdr:col>85</xdr:col>
      <xdr:colOff>177800</xdr:colOff>
      <xdr:row>97</xdr:row>
      <xdr:rowOff>76064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605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104564</xdr:rowOff>
    </xdr:from>
    <xdr:to>
      <xdr:col>81</xdr:col>
      <xdr:colOff>50800</xdr:colOff>
      <xdr:row>98</xdr:row>
      <xdr:rowOff>82139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4592300" y="16735214"/>
          <a:ext cx="889000" cy="149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141363</xdr:rowOff>
    </xdr:from>
    <xdr:to>
      <xdr:col>81</xdr:col>
      <xdr:colOff>101600</xdr:colOff>
      <xdr:row>97</xdr:row>
      <xdr:rowOff>71513</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600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88040</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37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6747</xdr:rowOff>
    </xdr:from>
    <xdr:to>
      <xdr:col>76</xdr:col>
      <xdr:colOff>114300</xdr:colOff>
      <xdr:row>98</xdr:row>
      <xdr:rowOff>82139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3703300" y="16808847"/>
          <a:ext cx="889000" cy="75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86775</xdr:rowOff>
    </xdr:from>
    <xdr:to>
      <xdr:col>76</xdr:col>
      <xdr:colOff>165100</xdr:colOff>
      <xdr:row>98</xdr:row>
      <xdr:rowOff>16925</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71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33452</xdr:rowOff>
    </xdr:from>
    <xdr:ext cx="469744"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57428" y="16492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6747</xdr:rowOff>
    </xdr:from>
    <xdr:to>
      <xdr:col>71</xdr:col>
      <xdr:colOff>177800</xdr:colOff>
      <xdr:row>98</xdr:row>
      <xdr:rowOff>51529</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2814300" y="16808847"/>
          <a:ext cx="889000" cy="44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121636</xdr:rowOff>
    </xdr:from>
    <xdr:to>
      <xdr:col>72</xdr:col>
      <xdr:colOff>38100</xdr:colOff>
      <xdr:row>98</xdr:row>
      <xdr:rowOff>51786</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75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68313</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68428" y="1652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125157</xdr:rowOff>
    </xdr:from>
    <xdr:to>
      <xdr:col>67</xdr:col>
      <xdr:colOff>101600</xdr:colOff>
      <xdr:row>98</xdr:row>
      <xdr:rowOff>55307</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75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71834</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79428" y="16531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158738</xdr:rowOff>
    </xdr:from>
    <xdr:to>
      <xdr:col>85</xdr:col>
      <xdr:colOff>177800</xdr:colOff>
      <xdr:row>97</xdr:row>
      <xdr:rowOff>88888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617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137165</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596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53764</xdr:rowOff>
    </xdr:from>
    <xdr:to>
      <xdr:col>81</xdr:col>
      <xdr:colOff>101600</xdr:colOff>
      <xdr:row>97</xdr:row>
      <xdr:rowOff>155364</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68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146491</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46428" y="1677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31339</xdr:rowOff>
    </xdr:from>
    <xdr:to>
      <xdr:col>76</xdr:col>
      <xdr:colOff>165100</xdr:colOff>
      <xdr:row>98</xdr:row>
      <xdr:rowOff>132939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83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124066</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57428" y="1692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127397</xdr:rowOff>
    </xdr:from>
    <xdr:to>
      <xdr:col>72</xdr:col>
      <xdr:colOff>38100</xdr:colOff>
      <xdr:row>98</xdr:row>
      <xdr:rowOff>57547</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758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48674</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68428" y="16850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729</xdr:rowOff>
    </xdr:from>
    <xdr:to>
      <xdr:col>67</xdr:col>
      <xdr:colOff>101600</xdr:colOff>
      <xdr:row>98</xdr:row>
      <xdr:rowOff>102329</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80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93456</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79428" y="16895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121031</xdr:rowOff>
    </xdr:from>
    <xdr:to>
      <xdr:col>116</xdr:col>
      <xdr:colOff>62864</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264531"/>
          <a:ext cx="1269" cy="1466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67708</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39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121031</xdr:rowOff>
    </xdr:from>
    <xdr:to>
      <xdr:col>116</xdr:col>
      <xdr:colOff>152400</xdr:colOff>
      <xdr:row>30</xdr:row>
      <xdr:rowOff>121031</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264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131509</xdr:rowOff>
    </xdr:from>
    <xdr:to>
      <xdr:col>116</xdr:col>
      <xdr:colOff>63500</xdr:colOff>
      <xdr:row>34</xdr:row>
      <xdr:rowOff>134176</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5789359"/>
          <a:ext cx="838200" cy="174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117810</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2900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139383</xdr:rowOff>
    </xdr:from>
    <xdr:to>
      <xdr:col>116</xdr:col>
      <xdr:colOff>114300</xdr:colOff>
      <xdr:row>37</xdr:row>
      <xdr:rowOff>69533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311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32</xdr:row>
      <xdr:rowOff>127127</xdr:rowOff>
    </xdr:from>
    <xdr:to>
      <xdr:col>111</xdr:col>
      <xdr:colOff>177800</xdr:colOff>
      <xdr:row>33</xdr:row>
      <xdr:rowOff>131509</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5613527"/>
          <a:ext cx="889000" cy="175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141859</xdr:rowOff>
    </xdr:from>
    <xdr:to>
      <xdr:col>112</xdr:col>
      <xdr:colOff>38100</xdr:colOff>
      <xdr:row>37</xdr:row>
      <xdr:rowOff>72009</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31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63136</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40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32</xdr:row>
      <xdr:rowOff>127127</xdr:rowOff>
    </xdr:from>
    <xdr:to>
      <xdr:col>107</xdr:col>
      <xdr:colOff>50800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9545300" y="5613527"/>
          <a:ext cx="889000" cy="1117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142430</xdr:rowOff>
    </xdr:from>
    <xdr:to>
      <xdr:col>107</xdr:col>
      <xdr:colOff>101600</xdr:colOff>
      <xdr:row>37</xdr:row>
      <xdr:rowOff>72580</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31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63707</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40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117284</xdr:rowOff>
    </xdr:from>
    <xdr:to>
      <xdr:col>102</xdr:col>
      <xdr:colOff>165100</xdr:colOff>
      <xdr:row>37</xdr:row>
      <xdr:rowOff>47434</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28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63961</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064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111570</xdr:rowOff>
    </xdr:from>
    <xdr:to>
      <xdr:col>98</xdr:col>
      <xdr:colOff>38100</xdr:colOff>
      <xdr:row>37</xdr:row>
      <xdr:rowOff>41720</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28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58247</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05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83376</xdr:rowOff>
    </xdr:from>
    <xdr:to>
      <xdr:col>116</xdr:col>
      <xdr:colOff>114300</xdr:colOff>
      <xdr:row>35</xdr:row>
      <xdr:rowOff>13526</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5912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106253</xdr:rowOff>
    </xdr:from>
    <xdr:ext cx="469744"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576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80709</xdr:rowOff>
    </xdr:from>
    <xdr:to>
      <xdr:col>112</xdr:col>
      <xdr:colOff>38100</xdr:colOff>
      <xdr:row>34</xdr:row>
      <xdr:rowOff>10859</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5738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32</xdr:row>
      <xdr:rowOff>27386</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088428" y="551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32</xdr:row>
      <xdr:rowOff>76327</xdr:rowOff>
    </xdr:from>
    <xdr:to>
      <xdr:col>107</xdr:col>
      <xdr:colOff>101600</xdr:colOff>
      <xdr:row>33</xdr:row>
      <xdr:rowOff>6477</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556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31</xdr:row>
      <xdr:rowOff>23004</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99428" y="5337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121393</xdr:rowOff>
    </xdr:from>
    <xdr:to>
      <xdr:col>116</xdr:col>
      <xdr:colOff>62864</xdr:colOff>
      <xdr:row>59</xdr:row>
      <xdr:rowOff>43612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693893"/>
          <a:ext cx="1269" cy="1465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47439</xdr:rowOff>
    </xdr:from>
    <xdr:ext cx="313932"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1629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43612</xdr:rowOff>
    </xdr:from>
    <xdr:to>
      <xdr:col>116</xdr:col>
      <xdr:colOff>152400</xdr:colOff>
      <xdr:row>59</xdr:row>
      <xdr:rowOff>43612</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159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68070</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46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121393</xdr:rowOff>
    </xdr:from>
    <xdr:to>
      <xdr:col>116</xdr:col>
      <xdr:colOff>152400</xdr:colOff>
      <xdr:row>50</xdr:row>
      <xdr:rowOff>121393</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693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40183</xdr:rowOff>
    </xdr:from>
    <xdr:to>
      <xdr:col>116</xdr:col>
      <xdr:colOff>63500</xdr:colOff>
      <xdr:row>59</xdr:row>
      <xdr:rowOff>40336</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1323300" y="10155733"/>
          <a:ext cx="8382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44645</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8172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21768</xdr:rowOff>
    </xdr:from>
    <xdr:to>
      <xdr:col>116</xdr:col>
      <xdr:colOff>114300</xdr:colOff>
      <xdr:row>58</xdr:row>
      <xdr:rowOff>123368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39840</xdr:rowOff>
    </xdr:from>
    <xdr:to>
      <xdr:col>111</xdr:col>
      <xdr:colOff>177800</xdr:colOff>
      <xdr:row>59</xdr:row>
      <xdr:rowOff>40183</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0434300" y="10155390"/>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9481</xdr:rowOff>
    </xdr:from>
    <xdr:to>
      <xdr:col>112</xdr:col>
      <xdr:colOff>38100</xdr:colOff>
      <xdr:row>58</xdr:row>
      <xdr:rowOff>111081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127608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39840</xdr:rowOff>
    </xdr:from>
    <xdr:to>
      <xdr:col>107</xdr:col>
      <xdr:colOff>50800</xdr:colOff>
      <xdr:row>59</xdr:row>
      <xdr:rowOff>40259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9545300" y="10155390"/>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160547</xdr:rowOff>
    </xdr:from>
    <xdr:to>
      <xdr:col>107</xdr:col>
      <xdr:colOff>101600</xdr:colOff>
      <xdr:row>58</xdr:row>
      <xdr:rowOff>90697</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107224</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40202</xdr:rowOff>
    </xdr:from>
    <xdr:to>
      <xdr:col>102</xdr:col>
      <xdr:colOff>114300</xdr:colOff>
      <xdr:row>59</xdr:row>
      <xdr:rowOff>40259</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10155752"/>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44285</xdr:rowOff>
    </xdr:from>
    <xdr:to>
      <xdr:col>102</xdr:col>
      <xdr:colOff>165100</xdr:colOff>
      <xdr:row>58</xdr:row>
      <xdr:rowOff>145885</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98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162412</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76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37560</xdr:rowOff>
    </xdr:from>
    <xdr:to>
      <xdr:col>98</xdr:col>
      <xdr:colOff>38100</xdr:colOff>
      <xdr:row>58</xdr:row>
      <xdr:rowOff>139160</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98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155687</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756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160986</xdr:rowOff>
    </xdr:from>
    <xdr:to>
      <xdr:col>116</xdr:col>
      <xdr:colOff>114300</xdr:colOff>
      <xdr:row>59</xdr:row>
      <xdr:rowOff>91136</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10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75913</xdr:rowOff>
    </xdr:from>
    <xdr:ext cx="378565"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10020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160833</xdr:rowOff>
    </xdr:from>
    <xdr:to>
      <xdr:col>112</xdr:col>
      <xdr:colOff>38100</xdr:colOff>
      <xdr:row>59</xdr:row>
      <xdr:rowOff>90983</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10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82110</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34017" y="10197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160490</xdr:rowOff>
    </xdr:from>
    <xdr:to>
      <xdr:col>107</xdr:col>
      <xdr:colOff>101600</xdr:colOff>
      <xdr:row>59</xdr:row>
      <xdr:rowOff>90640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10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81767</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245017" y="10197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160909</xdr:rowOff>
    </xdr:from>
    <xdr:to>
      <xdr:col>102</xdr:col>
      <xdr:colOff>165100</xdr:colOff>
      <xdr:row>59</xdr:row>
      <xdr:rowOff>91059</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105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82186</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6017" y="10197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160852</xdr:rowOff>
    </xdr:from>
    <xdr:to>
      <xdr:col>98</xdr:col>
      <xdr:colOff>38100</xdr:colOff>
      <xdr:row>59</xdr:row>
      <xdr:rowOff>91002</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10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82129</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67017" y="101976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70701</xdr:rowOff>
    </xdr:from>
    <xdr:to>
      <xdr:col>116</xdr:col>
      <xdr:colOff>62864</xdr:colOff>
      <xdr:row>78</xdr:row>
      <xdr:rowOff>97561</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243651"/>
          <a:ext cx="1269" cy="1227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101388</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474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97561</xdr:rowOff>
    </xdr:from>
    <xdr:to>
      <xdr:col>116</xdr:col>
      <xdr:colOff>152400</xdr:colOff>
      <xdr:row>78</xdr:row>
      <xdr:rowOff>97561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470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17378</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201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70701</xdr:rowOff>
    </xdr:from>
    <xdr:to>
      <xdr:col>116</xdr:col>
      <xdr:colOff>152400</xdr:colOff>
      <xdr:row>71</xdr:row>
      <xdr:rowOff>70701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24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20065</xdr:rowOff>
    </xdr:from>
    <xdr:to>
      <xdr:col>116</xdr:col>
      <xdr:colOff>63500</xdr:colOff>
      <xdr:row>76</xdr:row>
      <xdr:rowOff>76988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3050265"/>
          <a:ext cx="838200" cy="5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37482</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724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14605</xdr:rowOff>
    </xdr:from>
    <xdr:to>
      <xdr:col>116</xdr:col>
      <xdr:colOff>114300</xdr:colOff>
      <xdr:row>75</xdr:row>
      <xdr:rowOff>116205</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73330</xdr:rowOff>
    </xdr:from>
    <xdr:to>
      <xdr:col>111</xdr:col>
      <xdr:colOff>177800</xdr:colOff>
      <xdr:row>76</xdr:row>
      <xdr:rowOff>76988</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0434300" y="13103530"/>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47142</xdr:rowOff>
    </xdr:from>
    <xdr:to>
      <xdr:col>112</xdr:col>
      <xdr:colOff>38100</xdr:colOff>
      <xdr:row>75</xdr:row>
      <xdr:rowOff>148741</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165269</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35344</xdr:rowOff>
    </xdr:from>
    <xdr:to>
      <xdr:col>107</xdr:col>
      <xdr:colOff>50800</xdr:colOff>
      <xdr:row>76</xdr:row>
      <xdr:rowOff>73330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9545300" y="12722644"/>
          <a:ext cx="889000" cy="38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63830</xdr:rowOff>
    </xdr:from>
    <xdr:to>
      <xdr:col>107</xdr:col>
      <xdr:colOff>101600</xdr:colOff>
      <xdr:row>75</xdr:row>
      <xdr:rowOff>165430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10507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35344</xdr:rowOff>
    </xdr:from>
    <xdr:to>
      <xdr:col>102</xdr:col>
      <xdr:colOff>114300</xdr:colOff>
      <xdr:row>74</xdr:row>
      <xdr:rowOff>65291</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656300" y="12722644"/>
          <a:ext cx="889000" cy="2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69050</xdr:rowOff>
    </xdr:from>
    <xdr:to>
      <xdr:col>102</xdr:col>
      <xdr:colOff>165100</xdr:colOff>
      <xdr:row>75</xdr:row>
      <xdr:rowOff>170650</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161777</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302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83223</xdr:rowOff>
    </xdr:from>
    <xdr:to>
      <xdr:col>98</xdr:col>
      <xdr:colOff>38100</xdr:colOff>
      <xdr:row>76</xdr:row>
      <xdr:rowOff>13373</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94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4500</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3034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140716</xdr:rowOff>
    </xdr:from>
    <xdr:to>
      <xdr:col>116</xdr:col>
      <xdr:colOff>114300</xdr:colOff>
      <xdr:row>76</xdr:row>
      <xdr:rowOff>70867</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9994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119142</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977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26188</xdr:rowOff>
    </xdr:from>
    <xdr:to>
      <xdr:col>112</xdr:col>
      <xdr:colOff>38100</xdr:colOff>
      <xdr:row>76</xdr:row>
      <xdr:rowOff>127788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3056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118915</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3149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22530</xdr:rowOff>
    </xdr:from>
    <xdr:to>
      <xdr:col>107</xdr:col>
      <xdr:colOff>101600</xdr:colOff>
      <xdr:row>76</xdr:row>
      <xdr:rowOff>124130</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305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115257</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314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155994</xdr:rowOff>
    </xdr:from>
    <xdr:to>
      <xdr:col>102</xdr:col>
      <xdr:colOff>165100</xdr:colOff>
      <xdr:row>74</xdr:row>
      <xdr:rowOff>86144</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26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102671</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244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14491</xdr:rowOff>
    </xdr:from>
    <xdr:to>
      <xdr:col>98</xdr:col>
      <xdr:colOff>38100</xdr:colOff>
      <xdr:row>74</xdr:row>
      <xdr:rowOff>116091</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2701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132618</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24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歳出決算総額の</a:t>
          </a:r>
          <a:r>
            <a:rPr kumimoji="1" lang="en-US" altLang="ja-JP" sz="1300">
              <a:latin typeface="ＭＳ Ｐゴシック" panose="020B0600070205080204" pitchFamily="50" charset="-128"/>
              <a:ea typeface="ＭＳ Ｐゴシック" panose="020B0600070205080204" pitchFamily="50" charset="-128"/>
            </a:rPr>
            <a:t>35.7</a:t>
          </a:r>
          <a:r>
            <a:rPr kumimoji="1" lang="ja-JP" altLang="en-US" sz="1300">
              <a:latin typeface="ＭＳ Ｐゴシック" panose="020B0600070205080204" pitchFamily="50" charset="-128"/>
              <a:ea typeface="ＭＳ Ｐゴシック" panose="020B0600070205080204" pitchFamily="50" charset="-128"/>
            </a:rPr>
            <a:t>％を占める扶助費は減少しており、住民一人当たりのコストは</a:t>
          </a:r>
          <a:r>
            <a:rPr kumimoji="1" lang="en-US" altLang="ja-JP" sz="1300">
              <a:latin typeface="ＭＳ Ｐゴシック" panose="020B0600070205080204" pitchFamily="50" charset="-128"/>
              <a:ea typeface="ＭＳ Ｐゴシック" panose="020B0600070205080204" pitchFamily="50" charset="-128"/>
            </a:rPr>
            <a:t>144,891</a:t>
          </a:r>
          <a:r>
            <a:rPr kumimoji="1" lang="ja-JP" altLang="en-US" sz="1300">
              <a:latin typeface="ＭＳ Ｐゴシック" panose="020B0600070205080204" pitchFamily="50" charset="-128"/>
              <a:ea typeface="ＭＳ Ｐゴシック" panose="020B0600070205080204" pitchFamily="50" charset="-128"/>
            </a:rPr>
            <a:t>円となっている。類似団体平均と比べ高い水準となった。これは、主に子育て支援施策の充実によるものであり、児童福祉費の住民一人当たり決算額が、類似団体平均対比</a:t>
          </a:r>
          <a:r>
            <a:rPr kumimoji="1" lang="en-US" altLang="ja-JP" sz="1300">
              <a:latin typeface="ＭＳ Ｐゴシック" panose="020B0600070205080204" pitchFamily="50" charset="-128"/>
              <a:ea typeface="ＭＳ Ｐゴシック" panose="020B0600070205080204" pitchFamily="50" charset="-128"/>
            </a:rPr>
            <a:t>22.6%</a:t>
          </a:r>
          <a:r>
            <a:rPr kumimoji="1" lang="ja-JP" altLang="en-US" sz="1300">
              <a:latin typeface="ＭＳ Ｐゴシック" panose="020B0600070205080204" pitchFamily="50" charset="-128"/>
              <a:ea typeface="ＭＳ Ｐゴシック" panose="020B0600070205080204" pitchFamily="50" charset="-128"/>
            </a:rPr>
            <a:t>と大きくなっていることが主な要因である。</a:t>
          </a:r>
        </a:p>
        <a:p>
          <a:r>
            <a:rPr kumimoji="1" lang="ja-JP" altLang="en-US" sz="1300">
              <a:latin typeface="ＭＳ Ｐゴシック" panose="020B0600070205080204" pitchFamily="50" charset="-128"/>
              <a:ea typeface="ＭＳ Ｐゴシック" panose="020B0600070205080204" pitchFamily="50" charset="-128"/>
            </a:rPr>
            <a:t>　また、投資及び出資金について、類似団体平均と比較して高い水準となった。これは、下水道事業が公営企業会計に移行したことに伴う出資金が要因である。</a:t>
          </a:r>
        </a:p>
        <a:p>
          <a:r>
            <a:rPr kumimoji="1" lang="ja-JP" altLang="en-US" sz="1300">
              <a:latin typeface="ＭＳ Ｐゴシック" panose="020B0600070205080204" pitchFamily="50" charset="-128"/>
              <a:ea typeface="ＭＳ Ｐゴシック" panose="020B0600070205080204" pitchFamily="50" charset="-128"/>
            </a:rPr>
            <a:t>　　一方で、人件費は住民一人当たり</a:t>
          </a:r>
          <a:r>
            <a:rPr kumimoji="1" lang="en-US" altLang="ja-JP" sz="1300">
              <a:latin typeface="ＭＳ Ｐゴシック" panose="020B0600070205080204" pitchFamily="50" charset="-128"/>
              <a:ea typeface="ＭＳ Ｐゴシック" panose="020B0600070205080204" pitchFamily="50" charset="-128"/>
            </a:rPr>
            <a:t>50,001</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円となっており、類似団体平均と比較して低い水準にある。これは、行財政改革の取組により、人口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人当たり職員数及びラスパイレス指数が、ともに類似団体平均を下回っていることが要因である。</a:t>
          </a:r>
        </a:p>
        <a:p>
          <a:r>
            <a:rPr kumimoji="1" lang="ja-JP" altLang="en-US" sz="1300">
              <a:latin typeface="ＭＳ Ｐゴシック" panose="020B0600070205080204" pitchFamily="50" charset="-128"/>
              <a:ea typeface="ＭＳ Ｐゴシック" panose="020B0600070205080204" pitchFamily="50" charset="-128"/>
            </a:rPr>
            <a:t>　また、普建設事業費について、類似団体平均を下回った。これは、大型事業等の事業進捗によるものである。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562,145
547,949
186.38
237,366,330
228,077,566
6,022,759
113,342,333
137,670,763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17018</xdr:rowOff>
    </xdr:from>
    <xdr:to>
      <xdr:col>24</xdr:col>
      <xdr:colOff>62865</xdr:colOff>
      <xdr:row>38</xdr:row>
      <xdr:rowOff>22352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1968"/>
          <a:ext cx="1270" cy="1205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26179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41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22352</xdr:rowOff>
    </xdr:from>
    <xdr:to>
      <xdr:col>24</xdr:col>
      <xdr:colOff>152400</xdr:colOff>
      <xdr:row>38</xdr:row>
      <xdr:rowOff>22352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37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135145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07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17018</xdr:rowOff>
    </xdr:from>
    <xdr:to>
      <xdr:col>24</xdr:col>
      <xdr:colOff>152400</xdr:colOff>
      <xdr:row>31</xdr:row>
      <xdr:rowOff>17018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1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17780</xdr:rowOff>
    </xdr:from>
    <xdr:to>
      <xdr:col>24</xdr:col>
      <xdr:colOff>63500</xdr:colOff>
      <xdr:row>38</xdr:row>
      <xdr:rowOff>22352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53288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65295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945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42418</xdr:rowOff>
    </xdr:from>
    <xdr:to>
      <xdr:col>24</xdr:col>
      <xdr:colOff>114300</xdr:colOff>
      <xdr:row>35</xdr:row>
      <xdr:rowOff>144018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12446</xdr:rowOff>
    </xdr:from>
    <xdr:to>
      <xdr:col>19</xdr:col>
      <xdr:colOff>177800</xdr:colOff>
      <xdr:row>38</xdr:row>
      <xdr:rowOff>17780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527546"/>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56134</xdr:rowOff>
    </xdr:from>
    <xdr:to>
      <xdr:col>20</xdr:col>
      <xdr:colOff>38100</xdr:colOff>
      <xdr:row>35</xdr:row>
      <xdr:rowOff>157734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2811</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7112</xdr:rowOff>
    </xdr:from>
    <xdr:to>
      <xdr:col>15</xdr:col>
      <xdr:colOff>50800</xdr:colOff>
      <xdr:row>38</xdr:row>
      <xdr:rowOff>12446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522212"/>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58420</xdr:rowOff>
    </xdr:from>
    <xdr:to>
      <xdr:col>15</xdr:col>
      <xdr:colOff>101600</xdr:colOff>
      <xdr:row>35</xdr:row>
      <xdr:rowOff>160020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5097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7112</xdr:rowOff>
    </xdr:from>
    <xdr:to>
      <xdr:col>10</xdr:col>
      <xdr:colOff>114300</xdr:colOff>
      <xdr:row>38</xdr:row>
      <xdr:rowOff>37592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522212"/>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21082</xdr:rowOff>
    </xdr:from>
    <xdr:to>
      <xdr:col>10</xdr:col>
      <xdr:colOff>165100</xdr:colOff>
      <xdr:row>35</xdr:row>
      <xdr:rowOff>122682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2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139209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79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29464</xdr:rowOff>
    </xdr:from>
    <xdr:to>
      <xdr:col>6</xdr:col>
      <xdr:colOff>38100</xdr:colOff>
      <xdr:row>35</xdr:row>
      <xdr:rowOff>131064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3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147591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05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143002</xdr:rowOff>
    </xdr:from>
    <xdr:to>
      <xdr:col>24</xdr:col>
      <xdr:colOff>114300</xdr:colOff>
      <xdr:row>38</xdr:row>
      <xdr:rowOff>73152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48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57929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401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138430</xdr:rowOff>
    </xdr:from>
    <xdr:to>
      <xdr:col>20</xdr:col>
      <xdr:colOff>38100</xdr:colOff>
      <xdr:row>38</xdr:row>
      <xdr:rowOff>68580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48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59707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57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133096</xdr:rowOff>
    </xdr:from>
    <xdr:to>
      <xdr:col>15</xdr:col>
      <xdr:colOff>101600</xdr:colOff>
      <xdr:row>38</xdr:row>
      <xdr:rowOff>63246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47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54373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569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127762</xdr:rowOff>
    </xdr:from>
    <xdr:to>
      <xdr:col>10</xdr:col>
      <xdr:colOff>165100</xdr:colOff>
      <xdr:row>38</xdr:row>
      <xdr:rowOff>57912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47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49039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564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158242</xdr:rowOff>
    </xdr:from>
    <xdr:to>
      <xdr:col>6</xdr:col>
      <xdr:colOff>38100</xdr:colOff>
      <xdr:row>38</xdr:row>
      <xdr:rowOff>88392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50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79519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5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13284</xdr:rowOff>
    </xdr:from>
    <xdr:to>
      <xdr:col>24</xdr:col>
      <xdr:colOff>62865</xdr:colOff>
      <xdr:row>58</xdr:row>
      <xdr:rowOff>28491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9100134"/>
          <a:ext cx="1270" cy="872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32318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9976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28491</xdr:rowOff>
    </xdr:from>
    <xdr:to>
      <xdr:col>24</xdr:col>
      <xdr:colOff>152400</xdr:colOff>
      <xdr:row>58</xdr:row>
      <xdr:rowOff>28491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972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131411</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875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13284</xdr:rowOff>
    </xdr:from>
    <xdr:to>
      <xdr:col>24</xdr:col>
      <xdr:colOff>152400</xdr:colOff>
      <xdr:row>53</xdr:row>
      <xdr:rowOff>13284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9100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157487</xdr:rowOff>
    </xdr:from>
    <xdr:to>
      <xdr:col>24</xdr:col>
      <xdr:colOff>63500</xdr:colOff>
      <xdr:row>57</xdr:row>
      <xdr:rowOff>46834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758687"/>
          <a:ext cx="838200" cy="60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95296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525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72419</xdr:rowOff>
    </xdr:from>
    <xdr:to>
      <xdr:col>24</xdr:col>
      <xdr:colOff>114300</xdr:colOff>
      <xdr:row>57</xdr:row>
      <xdr:rowOff>2569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67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53398</xdr:rowOff>
    </xdr:from>
    <xdr:to>
      <xdr:col>19</xdr:col>
      <xdr:colOff>177800</xdr:colOff>
      <xdr:row>57</xdr:row>
      <xdr:rowOff>46834</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8797348"/>
          <a:ext cx="889000" cy="1022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73203</xdr:rowOff>
    </xdr:from>
    <xdr:to>
      <xdr:col>20</xdr:col>
      <xdr:colOff>38100</xdr:colOff>
      <xdr:row>57</xdr:row>
      <xdr:rowOff>3353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674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19880</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449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53398</xdr:rowOff>
    </xdr:from>
    <xdr:to>
      <xdr:col>15</xdr:col>
      <xdr:colOff>50800</xdr:colOff>
      <xdr:row>57</xdr:row>
      <xdr:rowOff>84335</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8797348"/>
          <a:ext cx="889000" cy="1059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54120</xdr:rowOff>
    </xdr:from>
    <xdr:to>
      <xdr:col>15</xdr:col>
      <xdr:colOff>101600</xdr:colOff>
      <xdr:row>50</xdr:row>
      <xdr:rowOff>155720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8626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797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8401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84335</xdr:rowOff>
    </xdr:from>
    <xdr:to>
      <xdr:col>10</xdr:col>
      <xdr:colOff>114300</xdr:colOff>
      <xdr:row>57</xdr:row>
      <xdr:rowOff>120378</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856985"/>
          <a:ext cx="889000" cy="36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148129</xdr:rowOff>
    </xdr:from>
    <xdr:to>
      <xdr:col>10</xdr:col>
      <xdr:colOff>165100</xdr:colOff>
      <xdr:row>57</xdr:row>
      <xdr:rowOff>78279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749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94806</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524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1999</xdr:rowOff>
    </xdr:from>
    <xdr:to>
      <xdr:col>6</xdr:col>
      <xdr:colOff>38100</xdr:colOff>
      <xdr:row>57</xdr:row>
      <xdr:rowOff>103599</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77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120126</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54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106687</xdr:rowOff>
    </xdr:from>
    <xdr:to>
      <xdr:col>24</xdr:col>
      <xdr:colOff>114300</xdr:colOff>
      <xdr:row>57</xdr:row>
      <xdr:rowOff>36837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07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85114</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686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167484</xdr:rowOff>
    </xdr:from>
    <xdr:to>
      <xdr:col>20</xdr:col>
      <xdr:colOff>38100</xdr:colOff>
      <xdr:row>57</xdr:row>
      <xdr:rowOff>97634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6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88761</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86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2598</xdr:rowOff>
    </xdr:from>
    <xdr:to>
      <xdr:col>15</xdr:col>
      <xdr:colOff>101600</xdr:colOff>
      <xdr:row>51</xdr:row>
      <xdr:rowOff>104198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874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95325</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8839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33535</xdr:rowOff>
    </xdr:from>
    <xdr:to>
      <xdr:col>10</xdr:col>
      <xdr:colOff>165100</xdr:colOff>
      <xdr:row>57</xdr:row>
      <xdr:rowOff>135135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80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126262</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89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69578</xdr:rowOff>
    </xdr:from>
    <xdr:to>
      <xdr:col>6</xdr:col>
      <xdr:colOff>38100</xdr:colOff>
      <xdr:row>57</xdr:row>
      <xdr:rowOff>171178</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84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162305</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9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132805</xdr:rowOff>
    </xdr:from>
    <xdr:to>
      <xdr:col>24</xdr:col>
      <xdr:colOff>62865</xdr:colOff>
      <xdr:row>79</xdr:row>
      <xdr:rowOff>44712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34305"/>
          <a:ext cx="1270" cy="1454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48539</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93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44712</xdr:rowOff>
    </xdr:from>
    <xdr:to>
      <xdr:col>24</xdr:col>
      <xdr:colOff>152400</xdr:colOff>
      <xdr:row>79</xdr:row>
      <xdr:rowOff>44712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89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79482</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09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300,754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132805</xdr:rowOff>
    </xdr:from>
    <xdr:to>
      <xdr:col>24</xdr:col>
      <xdr:colOff>152400</xdr:colOff>
      <xdr:row>70</xdr:row>
      <xdr:rowOff>132805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34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157722</xdr:rowOff>
    </xdr:from>
    <xdr:to>
      <xdr:col>24</xdr:col>
      <xdr:colOff>63500</xdr:colOff>
      <xdr:row>75</xdr:row>
      <xdr:rowOff>159598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3016472"/>
          <a:ext cx="838200" cy="1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10761</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0409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32334</xdr:rowOff>
    </xdr:from>
    <xdr:to>
      <xdr:col>24</xdr:col>
      <xdr:colOff>114300</xdr:colOff>
      <xdr:row>76</xdr:row>
      <xdr:rowOff>133934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6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157722</xdr:rowOff>
    </xdr:from>
    <xdr:to>
      <xdr:col>19</xdr:col>
      <xdr:colOff>177800</xdr:colOff>
      <xdr:row>77</xdr:row>
      <xdr:rowOff>44172</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016472"/>
          <a:ext cx="889000" cy="229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142018</xdr:rowOff>
    </xdr:from>
    <xdr:to>
      <xdr:col>20</xdr:col>
      <xdr:colOff>38100</xdr:colOff>
      <xdr:row>76</xdr:row>
      <xdr:rowOff>72168</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0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63295</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93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38998</xdr:rowOff>
    </xdr:from>
    <xdr:to>
      <xdr:col>15</xdr:col>
      <xdr:colOff>50800</xdr:colOff>
      <xdr:row>77</xdr:row>
      <xdr:rowOff>44172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240648"/>
          <a:ext cx="889000" cy="5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33176</xdr:rowOff>
    </xdr:from>
    <xdr:to>
      <xdr:col>15</xdr:col>
      <xdr:colOff>101600</xdr:colOff>
      <xdr:row>77</xdr:row>
      <xdr:rowOff>134776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125903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327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38998</xdr:rowOff>
    </xdr:from>
    <xdr:to>
      <xdr:col>10</xdr:col>
      <xdr:colOff>114300</xdr:colOff>
      <xdr:row>77</xdr:row>
      <xdr:rowOff>84818</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240648"/>
          <a:ext cx="889000" cy="45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90171</xdr:rowOff>
    </xdr:from>
    <xdr:to>
      <xdr:col>10</xdr:col>
      <xdr:colOff>165100</xdr:colOff>
      <xdr:row>78</xdr:row>
      <xdr:rowOff>20321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91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11448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384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138525</xdr:rowOff>
    </xdr:from>
    <xdr:to>
      <xdr:col>6</xdr:col>
      <xdr:colOff>38100</xdr:colOff>
      <xdr:row>78</xdr:row>
      <xdr:rowOff>68675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4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59802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432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108797</xdr:rowOff>
    </xdr:from>
    <xdr:to>
      <xdr:col>24</xdr:col>
      <xdr:colOff>114300</xdr:colOff>
      <xdr:row>76</xdr:row>
      <xdr:rowOff>38946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96754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131674</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818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106923</xdr:rowOff>
    </xdr:from>
    <xdr:to>
      <xdr:col>20</xdr:col>
      <xdr:colOff>38100</xdr:colOff>
      <xdr:row>76</xdr:row>
      <xdr:rowOff>37074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96567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53600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740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164822</xdr:rowOff>
    </xdr:from>
    <xdr:to>
      <xdr:col>15</xdr:col>
      <xdr:colOff>101600</xdr:colOff>
      <xdr:row>77</xdr:row>
      <xdr:rowOff>94972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19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111499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970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159648</xdr:rowOff>
    </xdr:from>
    <xdr:to>
      <xdr:col>10</xdr:col>
      <xdr:colOff>165100</xdr:colOff>
      <xdr:row>77</xdr:row>
      <xdr:rowOff>89798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89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106324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965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34018</xdr:rowOff>
    </xdr:from>
    <xdr:to>
      <xdr:col>6</xdr:col>
      <xdr:colOff>38100</xdr:colOff>
      <xdr:row>77</xdr:row>
      <xdr:rowOff>135618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235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152145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010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57404</xdr:rowOff>
    </xdr:from>
    <xdr:to>
      <xdr:col>24</xdr:col>
      <xdr:colOff>62865</xdr:colOff>
      <xdr:row>99</xdr:row>
      <xdr:rowOff>17627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487904"/>
          <a:ext cx="1270" cy="1503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21454</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9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17627</xdr:rowOff>
    </xdr:from>
    <xdr:to>
      <xdr:col>24</xdr:col>
      <xdr:colOff>152400</xdr:colOff>
      <xdr:row>99</xdr:row>
      <xdr:rowOff>17627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991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4081</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263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78,520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57404</xdr:rowOff>
    </xdr:from>
    <xdr:to>
      <xdr:col>24</xdr:col>
      <xdr:colOff>152400</xdr:colOff>
      <xdr:row>90</xdr:row>
      <xdr:rowOff>57404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487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114424</xdr:rowOff>
    </xdr:from>
    <xdr:to>
      <xdr:col>24</xdr:col>
      <xdr:colOff>63500</xdr:colOff>
      <xdr:row>96</xdr:row>
      <xdr:rowOff>37516</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059274"/>
          <a:ext cx="838200" cy="437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146883</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2631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124006</xdr:rowOff>
    </xdr:from>
    <xdr:to>
      <xdr:col>24</xdr:col>
      <xdr:colOff>114300</xdr:colOff>
      <xdr:row>96</xdr:row>
      <xdr:rowOff>54156</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41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114424</xdr:rowOff>
    </xdr:from>
    <xdr:to>
      <xdr:col>19</xdr:col>
      <xdr:colOff>177800</xdr:colOff>
      <xdr:row>98</xdr:row>
      <xdr:rowOff>108905</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059274"/>
          <a:ext cx="889000" cy="851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19895</xdr:rowOff>
    </xdr:from>
    <xdr:to>
      <xdr:col>20</xdr:col>
      <xdr:colOff>38100</xdr:colOff>
      <xdr:row>96</xdr:row>
      <xdr:rowOff>121495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47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112622</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57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108905</xdr:rowOff>
    </xdr:from>
    <xdr:to>
      <xdr:col>15</xdr:col>
      <xdr:colOff>50800</xdr:colOff>
      <xdr:row>99</xdr:row>
      <xdr:rowOff>3389</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911005"/>
          <a:ext cx="889000" cy="6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34950</xdr:rowOff>
    </xdr:from>
    <xdr:to>
      <xdr:col>15</xdr:col>
      <xdr:colOff>101600</xdr:colOff>
      <xdr:row>98</xdr:row>
      <xdr:rowOff>136550</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837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153077</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61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163606</xdr:rowOff>
    </xdr:from>
    <xdr:to>
      <xdr:col>10</xdr:col>
      <xdr:colOff>114300</xdr:colOff>
      <xdr:row>99</xdr:row>
      <xdr:rowOff>3389</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965706"/>
          <a:ext cx="889000" cy="11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57713</xdr:rowOff>
    </xdr:from>
    <xdr:to>
      <xdr:col>10</xdr:col>
      <xdr:colOff>165100</xdr:colOff>
      <xdr:row>98</xdr:row>
      <xdr:rowOff>159313</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859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4390</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635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79527</xdr:rowOff>
    </xdr:from>
    <xdr:to>
      <xdr:col>6</xdr:col>
      <xdr:colOff>38100</xdr:colOff>
      <xdr:row>99</xdr:row>
      <xdr:rowOff>9677</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881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26204</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65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158166</xdr:rowOff>
    </xdr:from>
    <xdr:to>
      <xdr:col>24</xdr:col>
      <xdr:colOff>114300</xdr:colOff>
      <xdr:row>96</xdr:row>
      <xdr:rowOff>88316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44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136593</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424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63624</xdr:rowOff>
    </xdr:from>
    <xdr:to>
      <xdr:col>20</xdr:col>
      <xdr:colOff>38100</xdr:colOff>
      <xdr:row>93</xdr:row>
      <xdr:rowOff>165224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00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10301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578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58105</xdr:rowOff>
    </xdr:from>
    <xdr:to>
      <xdr:col>15</xdr:col>
      <xdr:colOff>101600</xdr:colOff>
      <xdr:row>98</xdr:row>
      <xdr:rowOff>159705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86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150832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952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124039</xdr:rowOff>
    </xdr:from>
    <xdr:to>
      <xdr:col>10</xdr:col>
      <xdr:colOff>165100</xdr:colOff>
      <xdr:row>99</xdr:row>
      <xdr:rowOff>54189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92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45316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701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112806</xdr:rowOff>
    </xdr:from>
    <xdr:to>
      <xdr:col>6</xdr:col>
      <xdr:colOff>38100</xdr:colOff>
      <xdr:row>99</xdr:row>
      <xdr:rowOff>42956</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914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34083</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700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51003</xdr:rowOff>
    </xdr:from>
    <xdr:to>
      <xdr:col>54</xdr:col>
      <xdr:colOff>189865</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65953"/>
          <a:ext cx="1270" cy="12888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169130</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41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51003</xdr:rowOff>
    </xdr:from>
    <xdr:to>
      <xdr:col>55</xdr:col>
      <xdr:colOff>88900</xdr:colOff>
      <xdr:row>31</xdr:row>
      <xdr:rowOff>51003</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65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52375</xdr:rowOff>
    </xdr:from>
    <xdr:to>
      <xdr:col>55</xdr:col>
      <xdr:colOff>0</xdr:colOff>
      <xdr:row>37</xdr:row>
      <xdr:rowOff>6198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224575"/>
          <a:ext cx="838200" cy="12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93387</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26558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114960</xdr:rowOff>
    </xdr:from>
    <xdr:to>
      <xdr:col>55</xdr:col>
      <xdr:colOff>50800</xdr:colOff>
      <xdr:row>37</xdr:row>
      <xdr:rowOff>45110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59690</xdr:rowOff>
    </xdr:from>
    <xdr:to>
      <xdr:col>50</xdr:col>
      <xdr:colOff>114300</xdr:colOff>
      <xdr:row>37</xdr:row>
      <xdr:rowOff>6198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231890"/>
          <a:ext cx="889000" cy="117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99873</xdr:rowOff>
    </xdr:from>
    <xdr:to>
      <xdr:col>50</xdr:col>
      <xdr:colOff>165100</xdr:colOff>
      <xdr:row>37</xdr:row>
      <xdr:rowOff>30023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46550</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047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59690</xdr:rowOff>
    </xdr:from>
    <xdr:to>
      <xdr:col>45</xdr:col>
      <xdr:colOff>177800</xdr:colOff>
      <xdr:row>36</xdr:row>
      <xdr:rowOff>103581</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231890"/>
          <a:ext cx="889000" cy="43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96672</xdr:rowOff>
    </xdr:from>
    <xdr:to>
      <xdr:col>46</xdr:col>
      <xdr:colOff>38100</xdr:colOff>
      <xdr:row>37</xdr:row>
      <xdr:rowOff>26822</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17949</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361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103581</xdr:rowOff>
    </xdr:from>
    <xdr:to>
      <xdr:col>41</xdr:col>
      <xdr:colOff>50800</xdr:colOff>
      <xdr:row>36</xdr:row>
      <xdr:rowOff>106325</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275781"/>
          <a:ext cx="8890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110846</xdr:rowOff>
    </xdr:from>
    <xdr:to>
      <xdr:col>41</xdr:col>
      <xdr:colOff>101600</xdr:colOff>
      <xdr:row>37</xdr:row>
      <xdr:rowOff>40996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28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32123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3757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134620</xdr:rowOff>
    </xdr:from>
    <xdr:to>
      <xdr:col>36</xdr:col>
      <xdr:colOff>165100</xdr:colOff>
      <xdr:row>37</xdr:row>
      <xdr:rowOff>64770</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55897</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3995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1575</xdr:rowOff>
    </xdr:from>
    <xdr:to>
      <xdr:col>55</xdr:col>
      <xdr:colOff>50800</xdr:colOff>
      <xdr:row>36</xdr:row>
      <xdr:rowOff>103175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17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24452</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025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126848</xdr:rowOff>
    </xdr:from>
    <xdr:to>
      <xdr:col>50</xdr:col>
      <xdr:colOff>165100</xdr:colOff>
      <xdr:row>37</xdr:row>
      <xdr:rowOff>56998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29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48125</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391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8890</xdr:rowOff>
    </xdr:from>
    <xdr:to>
      <xdr:col>46</xdr:col>
      <xdr:colOff>38100</xdr:colOff>
      <xdr:row>36</xdr:row>
      <xdr:rowOff>110490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18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127017</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5956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52781</xdr:rowOff>
    </xdr:from>
    <xdr:to>
      <xdr:col>41</xdr:col>
      <xdr:colOff>101600</xdr:colOff>
      <xdr:row>36</xdr:row>
      <xdr:rowOff>154381</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22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170908</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0002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55525</xdr:rowOff>
    </xdr:from>
    <xdr:to>
      <xdr:col>36</xdr:col>
      <xdr:colOff>165100</xdr:colOff>
      <xdr:row>36</xdr:row>
      <xdr:rowOff>157125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22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2202</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0029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54946</xdr:rowOff>
    </xdr:from>
    <xdr:to>
      <xdr:col>54</xdr:col>
      <xdr:colOff>189865</xdr:colOff>
      <xdr:row>58</xdr:row>
      <xdr:rowOff>18999</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798896"/>
          <a:ext cx="1270" cy="116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22826</xdr:rowOff>
    </xdr:from>
    <xdr:ext cx="378565"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9966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18999</xdr:rowOff>
    </xdr:from>
    <xdr:to>
      <xdr:col>55</xdr:col>
      <xdr:colOff>88900</xdr:colOff>
      <xdr:row>58</xdr:row>
      <xdr:rowOff>18999</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9963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1623</xdr:rowOff>
    </xdr:from>
    <xdr:ext cx="534377"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57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20,483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54946</xdr:rowOff>
    </xdr:from>
    <xdr:to>
      <xdr:col>55</xdr:col>
      <xdr:colOff>88900</xdr:colOff>
      <xdr:row>51</xdr:row>
      <xdr:rowOff>54946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798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154959</xdr:rowOff>
    </xdr:from>
    <xdr:to>
      <xdr:col>55</xdr:col>
      <xdr:colOff>0</xdr:colOff>
      <xdr:row>57</xdr:row>
      <xdr:rowOff>159988</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9927609"/>
          <a:ext cx="8382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34682</xdr:rowOff>
    </xdr:from>
    <xdr:ext cx="469744"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4644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11805</xdr:rowOff>
    </xdr:from>
    <xdr:to>
      <xdr:col>55</xdr:col>
      <xdr:colOff>50800</xdr:colOff>
      <xdr:row>56</xdr:row>
      <xdr:rowOff>113405</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61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159131</xdr:rowOff>
    </xdr:from>
    <xdr:to>
      <xdr:col>50</xdr:col>
      <xdr:colOff>114300</xdr:colOff>
      <xdr:row>57</xdr:row>
      <xdr:rowOff>159988</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8750300" y="9931781"/>
          <a:ext cx="889000" cy="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17463</xdr:rowOff>
    </xdr:from>
    <xdr:to>
      <xdr:col>50</xdr:col>
      <xdr:colOff>165100</xdr:colOff>
      <xdr:row>56</xdr:row>
      <xdr:rowOff>119063</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618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54</xdr:row>
      <xdr:rowOff>135590</xdr:rowOff>
    </xdr:from>
    <xdr:ext cx="469744"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04428" y="9393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154502</xdr:rowOff>
    </xdr:from>
    <xdr:to>
      <xdr:col>45</xdr:col>
      <xdr:colOff>177800</xdr:colOff>
      <xdr:row>57</xdr:row>
      <xdr:rowOff>159131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9927152"/>
          <a:ext cx="889000" cy="4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165424</xdr:rowOff>
    </xdr:from>
    <xdr:to>
      <xdr:col>46</xdr:col>
      <xdr:colOff>38100</xdr:colOff>
      <xdr:row>56</xdr:row>
      <xdr:rowOff>95574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59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54</xdr:row>
      <xdr:rowOff>112101</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15428" y="9370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154502</xdr:rowOff>
    </xdr:from>
    <xdr:to>
      <xdr:col>41</xdr:col>
      <xdr:colOff>50800</xdr:colOff>
      <xdr:row>57</xdr:row>
      <xdr:rowOff>154845</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6972300" y="9927152"/>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11119</xdr:rowOff>
    </xdr:from>
    <xdr:to>
      <xdr:col>41</xdr:col>
      <xdr:colOff>101600</xdr:colOff>
      <xdr:row>56</xdr:row>
      <xdr:rowOff>112719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61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54</xdr:row>
      <xdr:rowOff>129246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26428" y="9387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14548</xdr:rowOff>
    </xdr:from>
    <xdr:to>
      <xdr:col>36</xdr:col>
      <xdr:colOff>165100</xdr:colOff>
      <xdr:row>56</xdr:row>
      <xdr:rowOff>116148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615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54</xdr:row>
      <xdr:rowOff>132675</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37428" y="9390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104159</xdr:rowOff>
    </xdr:from>
    <xdr:to>
      <xdr:col>55</xdr:col>
      <xdr:colOff>50800</xdr:colOff>
      <xdr:row>58</xdr:row>
      <xdr:rowOff>34309</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876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19086</xdr:rowOff>
    </xdr:from>
    <xdr:ext cx="378565"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791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109188</xdr:rowOff>
    </xdr:from>
    <xdr:to>
      <xdr:col>50</xdr:col>
      <xdr:colOff>165100</xdr:colOff>
      <xdr:row>58</xdr:row>
      <xdr:rowOff>39338</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881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30465</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50017" y="9974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108331</xdr:rowOff>
    </xdr:from>
    <xdr:to>
      <xdr:col>46</xdr:col>
      <xdr:colOff>38100</xdr:colOff>
      <xdr:row>58</xdr:row>
      <xdr:rowOff>38481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88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29608</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61017" y="99737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103702</xdr:rowOff>
    </xdr:from>
    <xdr:to>
      <xdr:col>41</xdr:col>
      <xdr:colOff>101600</xdr:colOff>
      <xdr:row>58</xdr:row>
      <xdr:rowOff>33852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87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24979</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2017" y="99690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104045</xdr:rowOff>
    </xdr:from>
    <xdr:to>
      <xdr:col>36</xdr:col>
      <xdr:colOff>165100</xdr:colOff>
      <xdr:row>58</xdr:row>
      <xdr:rowOff>34195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87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25322</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3017" y="9969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143358</xdr:rowOff>
    </xdr:from>
    <xdr:to>
      <xdr:col>54</xdr:col>
      <xdr:colOff>189865</xdr:colOff>
      <xdr:row>79</xdr:row>
      <xdr:rowOff>82533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144858"/>
          <a:ext cx="1270" cy="1482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86360</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63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82533</xdr:rowOff>
    </xdr:from>
    <xdr:to>
      <xdr:col>55</xdr:col>
      <xdr:colOff>88900</xdr:colOff>
      <xdr:row>79</xdr:row>
      <xdr:rowOff>82533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627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90035</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920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91,776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143358</xdr:rowOff>
    </xdr:from>
    <xdr:to>
      <xdr:col>55</xdr:col>
      <xdr:colOff>88900</xdr:colOff>
      <xdr:row>70</xdr:row>
      <xdr:rowOff>143358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144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22853</xdr:rowOff>
    </xdr:from>
    <xdr:to>
      <xdr:col>55</xdr:col>
      <xdr:colOff>0</xdr:colOff>
      <xdr:row>79</xdr:row>
      <xdr:rowOff>33826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567403"/>
          <a:ext cx="8382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145381</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75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122504</xdr:rowOff>
    </xdr:from>
    <xdr:to>
      <xdr:col>55</xdr:col>
      <xdr:colOff>50800</xdr:colOff>
      <xdr:row>78</xdr:row>
      <xdr:rowOff>52654</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120318</xdr:rowOff>
    </xdr:from>
    <xdr:to>
      <xdr:col>50</xdr:col>
      <xdr:colOff>114300</xdr:colOff>
      <xdr:row>79</xdr:row>
      <xdr:rowOff>33826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493418"/>
          <a:ext cx="889000" cy="84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95431</xdr:rowOff>
    </xdr:from>
    <xdr:to>
      <xdr:col>50</xdr:col>
      <xdr:colOff>165100</xdr:colOff>
      <xdr:row>78</xdr:row>
      <xdr:rowOff>25581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29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42108</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7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120318</xdr:rowOff>
    </xdr:from>
    <xdr:to>
      <xdr:col>45</xdr:col>
      <xdr:colOff>177800</xdr:colOff>
      <xdr:row>79</xdr:row>
      <xdr:rowOff>37712</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493418"/>
          <a:ext cx="889000" cy="88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68914</xdr:rowOff>
    </xdr:from>
    <xdr:to>
      <xdr:col>46</xdr:col>
      <xdr:colOff>38100</xdr:colOff>
      <xdr:row>77</xdr:row>
      <xdr:rowOff>170514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7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15591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4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37712</xdr:rowOff>
    </xdr:from>
    <xdr:to>
      <xdr:col>41</xdr:col>
      <xdr:colOff>50800</xdr:colOff>
      <xdr:row>79</xdr:row>
      <xdr:rowOff>49631</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582262"/>
          <a:ext cx="889000" cy="1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38134</xdr:rowOff>
    </xdr:from>
    <xdr:to>
      <xdr:col>41</xdr:col>
      <xdr:colOff>101600</xdr:colOff>
      <xdr:row>78</xdr:row>
      <xdr:rowOff>139734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41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156261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18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49467</xdr:rowOff>
    </xdr:from>
    <xdr:to>
      <xdr:col>36</xdr:col>
      <xdr:colOff>165100</xdr:colOff>
      <xdr:row>78</xdr:row>
      <xdr:rowOff>151067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22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167594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19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143503</xdr:rowOff>
    </xdr:from>
    <xdr:to>
      <xdr:col>55</xdr:col>
      <xdr:colOff>50800</xdr:colOff>
      <xdr:row>79</xdr:row>
      <xdr:rowOff>73653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51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58430</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431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154476</xdr:rowOff>
    </xdr:from>
    <xdr:to>
      <xdr:col>50</xdr:col>
      <xdr:colOff>165100</xdr:colOff>
      <xdr:row>79</xdr:row>
      <xdr:rowOff>84626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52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75753</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620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69518</xdr:rowOff>
    </xdr:from>
    <xdr:to>
      <xdr:col>46</xdr:col>
      <xdr:colOff>38100</xdr:colOff>
      <xdr:row>78</xdr:row>
      <xdr:rowOff>171118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442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162245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535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158362</xdr:rowOff>
    </xdr:from>
    <xdr:to>
      <xdr:col>41</xdr:col>
      <xdr:colOff>101600</xdr:colOff>
      <xdr:row>79</xdr:row>
      <xdr:rowOff>88512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53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79639</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624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170281</xdr:rowOff>
    </xdr:from>
    <xdr:to>
      <xdr:col>36</xdr:col>
      <xdr:colOff>165100</xdr:colOff>
      <xdr:row>79</xdr:row>
      <xdr:rowOff>100431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54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91558</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636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44227</xdr:rowOff>
    </xdr:from>
    <xdr:to>
      <xdr:col>54</xdr:col>
      <xdr:colOff>189865</xdr:colOff>
      <xdr:row>99</xdr:row>
      <xdr:rowOff>38773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474727"/>
          <a:ext cx="1270" cy="1537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42600</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01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38773</xdr:rowOff>
    </xdr:from>
    <xdr:to>
      <xdr:col>55</xdr:col>
      <xdr:colOff>88900</xdr:colOff>
      <xdr:row>99</xdr:row>
      <xdr:rowOff>38773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012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162354</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249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44227</xdr:rowOff>
    </xdr:from>
    <xdr:to>
      <xdr:col>55</xdr:col>
      <xdr:colOff>88900</xdr:colOff>
      <xdr:row>90</xdr:row>
      <xdr:rowOff>44227</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47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167573</xdr:rowOff>
    </xdr:from>
    <xdr:to>
      <xdr:col>55</xdr:col>
      <xdr:colOff>0</xdr:colOff>
      <xdr:row>98</xdr:row>
      <xdr:rowOff>88886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9639300" y="16798223"/>
          <a:ext cx="838200" cy="9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16434</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475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165007</xdr:rowOff>
    </xdr:from>
    <xdr:to>
      <xdr:col>55</xdr:col>
      <xdr:colOff>50800</xdr:colOff>
      <xdr:row>97</xdr:row>
      <xdr:rowOff>95157</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62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167573</xdr:rowOff>
    </xdr:from>
    <xdr:to>
      <xdr:col>50</xdr:col>
      <xdr:colOff>114300</xdr:colOff>
      <xdr:row>98</xdr:row>
      <xdr:rowOff>127372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798223"/>
          <a:ext cx="889000" cy="131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14980</xdr:rowOff>
    </xdr:from>
    <xdr:to>
      <xdr:col>50</xdr:col>
      <xdr:colOff>165100</xdr:colOff>
      <xdr:row>97</xdr:row>
      <xdr:rowOff>116580</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64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133107</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420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23098</xdr:rowOff>
    </xdr:from>
    <xdr:to>
      <xdr:col>45</xdr:col>
      <xdr:colOff>177800</xdr:colOff>
      <xdr:row>98</xdr:row>
      <xdr:rowOff>127372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6825198"/>
          <a:ext cx="889000" cy="104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154181</xdr:rowOff>
    </xdr:from>
    <xdr:to>
      <xdr:col>46</xdr:col>
      <xdr:colOff>38100</xdr:colOff>
      <xdr:row>97</xdr:row>
      <xdr:rowOff>84331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613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100858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388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23098</xdr:rowOff>
    </xdr:from>
    <xdr:to>
      <xdr:col>41</xdr:col>
      <xdr:colOff>50800</xdr:colOff>
      <xdr:row>98</xdr:row>
      <xdr:rowOff>66058</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6972300" y="16825198"/>
          <a:ext cx="889000" cy="42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5102</xdr:rowOff>
    </xdr:from>
    <xdr:to>
      <xdr:col>41</xdr:col>
      <xdr:colOff>101600</xdr:colOff>
      <xdr:row>97</xdr:row>
      <xdr:rowOff>106702</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635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123229</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41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10164</xdr:rowOff>
    </xdr:from>
    <xdr:to>
      <xdr:col>36</xdr:col>
      <xdr:colOff>165100</xdr:colOff>
      <xdr:row>97</xdr:row>
      <xdr:rowOff>111764</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64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128291</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41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38086</xdr:rowOff>
    </xdr:from>
    <xdr:to>
      <xdr:col>55</xdr:col>
      <xdr:colOff>50800</xdr:colOff>
      <xdr:row>98</xdr:row>
      <xdr:rowOff>139686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840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124463</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75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116773</xdr:rowOff>
    </xdr:from>
    <xdr:to>
      <xdr:col>50</xdr:col>
      <xdr:colOff>165100</xdr:colOff>
      <xdr:row>98</xdr:row>
      <xdr:rowOff>46923</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74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38050</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840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76572</xdr:rowOff>
    </xdr:from>
    <xdr:to>
      <xdr:col>46</xdr:col>
      <xdr:colOff>38100</xdr:colOff>
      <xdr:row>99</xdr:row>
      <xdr:rowOff>6722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87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169299</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971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143748</xdr:rowOff>
    </xdr:from>
    <xdr:to>
      <xdr:col>41</xdr:col>
      <xdr:colOff>101600</xdr:colOff>
      <xdr:row>98</xdr:row>
      <xdr:rowOff>73898</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774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65025</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867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15258</xdr:rowOff>
    </xdr:from>
    <xdr:to>
      <xdr:col>36</xdr:col>
      <xdr:colOff>165100</xdr:colOff>
      <xdr:row>98</xdr:row>
      <xdr:rowOff>116858</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81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107985</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910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70793</xdr:rowOff>
    </xdr:from>
    <xdr:to>
      <xdr:col>85</xdr:col>
      <xdr:colOff>126364</xdr:colOff>
      <xdr:row>38</xdr:row>
      <xdr:rowOff>157498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214293"/>
          <a:ext cx="1269" cy="1458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161325</xdr:rowOff>
    </xdr:from>
    <xdr:ext cx="469744"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67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157498</xdr:rowOff>
    </xdr:from>
    <xdr:to>
      <xdr:col>86</xdr:col>
      <xdr:colOff>25400</xdr:colOff>
      <xdr:row>38</xdr:row>
      <xdr:rowOff>157498</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672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17470</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4989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70793</xdr:rowOff>
    </xdr:from>
    <xdr:to>
      <xdr:col>86</xdr:col>
      <xdr:colOff>25400</xdr:colOff>
      <xdr:row>30</xdr:row>
      <xdr:rowOff>70793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214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35197</xdr:rowOff>
    </xdr:from>
    <xdr:to>
      <xdr:col>85</xdr:col>
      <xdr:colOff>127000</xdr:colOff>
      <xdr:row>36</xdr:row>
      <xdr:rowOff>79447</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5481300" y="6207397"/>
          <a:ext cx="838200" cy="44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44993</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58742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22116</xdr:rowOff>
    </xdr:from>
    <xdr:to>
      <xdr:col>85</xdr:col>
      <xdr:colOff>177800</xdr:colOff>
      <xdr:row>35</xdr:row>
      <xdr:rowOff>123716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11684</xdr:rowOff>
    </xdr:from>
    <xdr:to>
      <xdr:col>81</xdr:col>
      <xdr:colOff>50800</xdr:colOff>
      <xdr:row>36</xdr:row>
      <xdr:rowOff>35197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4592300" y="6183884"/>
          <a:ext cx="889000" cy="2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76490</xdr:rowOff>
    </xdr:from>
    <xdr:to>
      <xdr:col>81</xdr:col>
      <xdr:colOff>101600</xdr:colOff>
      <xdr:row>36</xdr:row>
      <xdr:rowOff>6640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07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23167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5852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122718</xdr:rowOff>
    </xdr:from>
    <xdr:to>
      <xdr:col>76</xdr:col>
      <xdr:colOff>114300</xdr:colOff>
      <xdr:row>36</xdr:row>
      <xdr:rowOff>11684</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3703300" y="6123468"/>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8727</xdr:rowOff>
    </xdr:from>
    <xdr:to>
      <xdr:col>76</xdr:col>
      <xdr:colOff>165100</xdr:colOff>
      <xdr:row>35</xdr:row>
      <xdr:rowOff>110327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00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126854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578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122718</xdr:rowOff>
    </xdr:from>
    <xdr:to>
      <xdr:col>71</xdr:col>
      <xdr:colOff>177800</xdr:colOff>
      <xdr:row>35</xdr:row>
      <xdr:rowOff>163050</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2814300" y="6123468"/>
          <a:ext cx="889000" cy="4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33220</xdr:rowOff>
    </xdr:from>
    <xdr:to>
      <xdr:col>72</xdr:col>
      <xdr:colOff>38100</xdr:colOff>
      <xdr:row>35</xdr:row>
      <xdr:rowOff>134820</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03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151347</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580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84981</xdr:rowOff>
    </xdr:from>
    <xdr:to>
      <xdr:col>67</xdr:col>
      <xdr:colOff>101600</xdr:colOff>
      <xdr:row>36</xdr:row>
      <xdr:rowOff>15131</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08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31658</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5860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28647</xdr:rowOff>
    </xdr:from>
    <xdr:to>
      <xdr:col>85</xdr:col>
      <xdr:colOff>177800</xdr:colOff>
      <xdr:row>36</xdr:row>
      <xdr:rowOff>130247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200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7074</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179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155847</xdr:rowOff>
    </xdr:from>
    <xdr:to>
      <xdr:col>81</xdr:col>
      <xdr:colOff>101600</xdr:colOff>
      <xdr:row>36</xdr:row>
      <xdr:rowOff>85997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15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77124</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624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132334</xdr:rowOff>
    </xdr:from>
    <xdr:to>
      <xdr:col>76</xdr:col>
      <xdr:colOff>165100</xdr:colOff>
      <xdr:row>36</xdr:row>
      <xdr:rowOff>62484</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13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53611</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622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71918</xdr:rowOff>
    </xdr:from>
    <xdr:to>
      <xdr:col>72</xdr:col>
      <xdr:colOff>38100</xdr:colOff>
      <xdr:row>36</xdr:row>
      <xdr:rowOff>2068</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072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164645</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6165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112250</xdr:rowOff>
    </xdr:from>
    <xdr:to>
      <xdr:col>67</xdr:col>
      <xdr:colOff>101600</xdr:colOff>
      <xdr:row>36</xdr:row>
      <xdr:rowOff>42400</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1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33527</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6205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151568</xdr:rowOff>
    </xdr:from>
    <xdr:to>
      <xdr:col>85</xdr:col>
      <xdr:colOff>126364</xdr:colOff>
      <xdr:row>58</xdr:row>
      <xdr:rowOff>16199</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895518"/>
          <a:ext cx="1269" cy="1064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20026</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6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16199</xdr:rowOff>
    </xdr:from>
    <xdr:to>
      <xdr:col>86</xdr:col>
      <xdr:colOff>25400</xdr:colOff>
      <xdr:row>58</xdr:row>
      <xdr:rowOff>16199</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98245</xdr:rowOff>
    </xdr:from>
    <xdr:ext cx="534377"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67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86,377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151568</xdr:rowOff>
    </xdr:from>
    <xdr:to>
      <xdr:col>86</xdr:col>
      <xdr:colOff>25400</xdr:colOff>
      <xdr:row>51</xdr:row>
      <xdr:rowOff>151568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895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151054</xdr:rowOff>
    </xdr:from>
    <xdr:to>
      <xdr:col>85</xdr:col>
      <xdr:colOff>127000</xdr:colOff>
      <xdr:row>57</xdr:row>
      <xdr:rowOff>11950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5481300" y="9752254"/>
          <a:ext cx="838200" cy="32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168565</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426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145688</xdr:rowOff>
    </xdr:from>
    <xdr:to>
      <xdr:col>85</xdr:col>
      <xdr:colOff>177800</xdr:colOff>
      <xdr:row>56</xdr:row>
      <xdr:rowOff>75838</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57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15913</xdr:rowOff>
    </xdr:from>
    <xdr:to>
      <xdr:col>81</xdr:col>
      <xdr:colOff>50800</xdr:colOff>
      <xdr:row>56</xdr:row>
      <xdr:rowOff>151054</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617113"/>
          <a:ext cx="889000" cy="135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3766</xdr:rowOff>
    </xdr:from>
    <xdr:to>
      <xdr:col>81</xdr:col>
      <xdr:colOff>101600</xdr:colOff>
      <xdr:row>56</xdr:row>
      <xdr:rowOff>105366</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604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121893</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38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15913</xdr:rowOff>
    </xdr:from>
    <xdr:to>
      <xdr:col>76</xdr:col>
      <xdr:colOff>114300</xdr:colOff>
      <xdr:row>56</xdr:row>
      <xdr:rowOff>112668</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617113"/>
          <a:ext cx="889000" cy="96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138525</xdr:rowOff>
    </xdr:from>
    <xdr:to>
      <xdr:col>76</xdr:col>
      <xdr:colOff>165100</xdr:colOff>
      <xdr:row>56</xdr:row>
      <xdr:rowOff>68675</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56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59802</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66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112668</xdr:rowOff>
    </xdr:from>
    <xdr:to>
      <xdr:col>71</xdr:col>
      <xdr:colOff>177800</xdr:colOff>
      <xdr:row>57</xdr:row>
      <xdr:rowOff>102400</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713868"/>
          <a:ext cx="889000" cy="161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38856</xdr:rowOff>
    </xdr:from>
    <xdr:to>
      <xdr:col>72</xdr:col>
      <xdr:colOff>38100</xdr:colOff>
      <xdr:row>56</xdr:row>
      <xdr:rowOff>140456</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640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156983</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415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127305</xdr:rowOff>
    </xdr:from>
    <xdr:to>
      <xdr:col>67</xdr:col>
      <xdr:colOff>101600</xdr:colOff>
      <xdr:row>57</xdr:row>
      <xdr:rowOff>57455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7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73982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503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132600</xdr:rowOff>
    </xdr:from>
    <xdr:to>
      <xdr:col>85</xdr:col>
      <xdr:colOff>177800</xdr:colOff>
      <xdr:row>57</xdr:row>
      <xdr:rowOff>62750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73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111027</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71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100254</xdr:rowOff>
    </xdr:from>
    <xdr:to>
      <xdr:col>81</xdr:col>
      <xdr:colOff>101600</xdr:colOff>
      <xdr:row>57</xdr:row>
      <xdr:rowOff>30404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701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21531</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79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136563</xdr:rowOff>
    </xdr:from>
    <xdr:to>
      <xdr:col>76</xdr:col>
      <xdr:colOff>165100</xdr:colOff>
      <xdr:row>56</xdr:row>
      <xdr:rowOff>66713</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56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83240</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34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61868</xdr:rowOff>
    </xdr:from>
    <xdr:to>
      <xdr:col>72</xdr:col>
      <xdr:colOff>38100</xdr:colOff>
      <xdr:row>56</xdr:row>
      <xdr:rowOff>163468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66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154595</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75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51600</xdr:rowOff>
    </xdr:from>
    <xdr:to>
      <xdr:col>67</xdr:col>
      <xdr:colOff>101600</xdr:colOff>
      <xdr:row>57</xdr:row>
      <xdr:rowOff>153200</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82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144327</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916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57785</xdr:rowOff>
    </xdr:from>
    <xdr:to>
      <xdr:col>85</xdr:col>
      <xdr:colOff>126364</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059285"/>
          <a:ext cx="1269" cy="1529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4462</xdr:rowOff>
    </xdr:from>
    <xdr:ext cx="534377"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834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57785</xdr:rowOff>
    </xdr:from>
    <xdr:to>
      <xdr:col>86</xdr:col>
      <xdr:colOff>25400</xdr:colOff>
      <xdr:row>70</xdr:row>
      <xdr:rowOff>57785</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05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110237</xdr:rowOff>
    </xdr:from>
    <xdr:to>
      <xdr:col>85</xdr:col>
      <xdr:colOff>127000</xdr:colOff>
      <xdr:row>79</xdr:row>
      <xdr:rowOff>35306</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483337"/>
          <a:ext cx="8382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89933</xdr:rowOff>
    </xdr:from>
    <xdr:ext cx="378565"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29158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67056</xdr:rowOff>
    </xdr:from>
    <xdr:to>
      <xdr:col>85</xdr:col>
      <xdr:colOff>177800</xdr:colOff>
      <xdr:row>78</xdr:row>
      <xdr:rowOff>168656</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440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138049</xdr:rowOff>
    </xdr:from>
    <xdr:to>
      <xdr:col>81</xdr:col>
      <xdr:colOff>50800</xdr:colOff>
      <xdr:row>78</xdr:row>
      <xdr:rowOff>110237</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339699"/>
          <a:ext cx="889000" cy="143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165608</xdr:rowOff>
    </xdr:from>
    <xdr:to>
      <xdr:col>81</xdr:col>
      <xdr:colOff>101600</xdr:colOff>
      <xdr:row>78</xdr:row>
      <xdr:rowOff>95758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367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112285</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46428" y="13142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138049</xdr:rowOff>
    </xdr:from>
    <xdr:to>
      <xdr:col>76</xdr:col>
      <xdr:colOff>114300</xdr:colOff>
      <xdr:row>78</xdr:row>
      <xdr:rowOff>19431</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3703300" y="13339699"/>
          <a:ext cx="889000" cy="52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127254</xdr:rowOff>
    </xdr:from>
    <xdr:to>
      <xdr:col>76</xdr:col>
      <xdr:colOff>165100</xdr:colOff>
      <xdr:row>77</xdr:row>
      <xdr:rowOff>57404</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157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73931</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8" y="12932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19431</xdr:rowOff>
    </xdr:from>
    <xdr:to>
      <xdr:col>71</xdr:col>
      <xdr:colOff>177800</xdr:colOff>
      <xdr:row>78</xdr:row>
      <xdr:rowOff>96647</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flipV="1">
          <a:off x="12814300" y="13392531"/>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9017</xdr:rowOff>
    </xdr:from>
    <xdr:to>
      <xdr:col>72</xdr:col>
      <xdr:colOff>38100</xdr:colOff>
      <xdr:row>77</xdr:row>
      <xdr:rowOff>110617</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21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127144</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468428" y="12985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64263</xdr:rowOff>
    </xdr:from>
    <xdr:to>
      <xdr:col>67</xdr:col>
      <xdr:colOff>101600</xdr:colOff>
      <xdr:row>77</xdr:row>
      <xdr:rowOff>165863</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26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10940</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579428" y="13041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155956</xdr:rowOff>
    </xdr:from>
    <xdr:to>
      <xdr:col>85</xdr:col>
      <xdr:colOff>177800</xdr:colOff>
      <xdr:row>79</xdr:row>
      <xdr:rowOff>86106</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2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70883</xdr:rowOff>
    </xdr:from>
    <xdr:ext cx="313932"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4439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59437</xdr:rowOff>
    </xdr:from>
    <xdr:to>
      <xdr:col>81</xdr:col>
      <xdr:colOff>101600</xdr:colOff>
      <xdr:row>78</xdr:row>
      <xdr:rowOff>161037</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432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152164</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292017" y="135252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87249</xdr:rowOff>
    </xdr:from>
    <xdr:to>
      <xdr:col>76</xdr:col>
      <xdr:colOff>165100</xdr:colOff>
      <xdr:row>78</xdr:row>
      <xdr:rowOff>17399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288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8526</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357428" y="13381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140081</xdr:rowOff>
    </xdr:from>
    <xdr:to>
      <xdr:col>72</xdr:col>
      <xdr:colOff>38100</xdr:colOff>
      <xdr:row>78</xdr:row>
      <xdr:rowOff>70231</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34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61358</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468428" y="13434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45847</xdr:rowOff>
    </xdr:from>
    <xdr:to>
      <xdr:col>67</xdr:col>
      <xdr:colOff>101600</xdr:colOff>
      <xdr:row>78</xdr:row>
      <xdr:rowOff>147447</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418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138574</xdr:rowOff>
    </xdr:from>
    <xdr:ext cx="378565"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25017" y="13511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a:extLst>
            <a:ext uri="{FF2B5EF4-FFF2-40B4-BE49-F238E27FC236}">
              <a16:creationId xmlns:a16="http://schemas.microsoft.com/office/drawing/2014/main" id="{00000000-0008-0000-0700-0000B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108153</xdr:rowOff>
    </xdr:from>
    <xdr:to>
      <xdr:col>85</xdr:col>
      <xdr:colOff>126364</xdr:colOff>
      <xdr:row>98</xdr:row>
      <xdr:rowOff>38398</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6317595" y="15367203"/>
          <a:ext cx="1269" cy="1473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42225</xdr:rowOff>
    </xdr:from>
    <xdr:ext cx="534377" cy="259045"/>
    <xdr:sp macro="" textlink="">
      <xdr:nvSpPr>
        <xdr:cNvPr id="694" name="公債費最小値テキスト">
          <a:extLst>
            <a:ext uri="{FF2B5EF4-FFF2-40B4-BE49-F238E27FC236}">
              <a16:creationId xmlns:a16="http://schemas.microsoft.com/office/drawing/2014/main" id="{00000000-0008-0000-0700-0000B6020000}"/>
            </a:ext>
          </a:extLst>
        </xdr:cNvPr>
        <xdr:cNvSpPr txBox="1"/>
      </xdr:nvSpPr>
      <xdr:spPr>
        <a:xfrm>
          <a:off x="16370300" y="1684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38398</xdr:rowOff>
    </xdr:from>
    <xdr:to>
      <xdr:col>86</xdr:col>
      <xdr:colOff>25400</xdr:colOff>
      <xdr:row>98</xdr:row>
      <xdr:rowOff>38398</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6840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54830</xdr:rowOff>
    </xdr:from>
    <xdr:ext cx="534377" cy="259045"/>
    <xdr:sp macro="" textlink="">
      <xdr:nvSpPr>
        <xdr:cNvPr id="696" name="公債費最大値テキスト">
          <a:extLst>
            <a:ext uri="{FF2B5EF4-FFF2-40B4-BE49-F238E27FC236}">
              <a16:creationId xmlns:a16="http://schemas.microsoft.com/office/drawing/2014/main" id="{00000000-0008-0000-0700-0000B8020000}"/>
            </a:ext>
          </a:extLst>
        </xdr:cNvPr>
        <xdr:cNvSpPr txBox="1"/>
      </xdr:nvSpPr>
      <xdr:spPr>
        <a:xfrm>
          <a:off x="16370300" y="15142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62,216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108153</xdr:rowOff>
    </xdr:from>
    <xdr:to>
      <xdr:col>86</xdr:col>
      <xdr:colOff>25400</xdr:colOff>
      <xdr:row>89</xdr:row>
      <xdr:rowOff>108153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5367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36373</xdr:rowOff>
    </xdr:from>
    <xdr:to>
      <xdr:col>85</xdr:col>
      <xdr:colOff>127000</xdr:colOff>
      <xdr:row>97</xdr:row>
      <xdr:rowOff>57796</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5481300" y="16667023"/>
          <a:ext cx="838200" cy="21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26607</xdr:rowOff>
    </xdr:from>
    <xdr:ext cx="534377" cy="259045"/>
    <xdr:sp macro="" textlink="">
      <xdr:nvSpPr>
        <xdr:cNvPr id="699" name="公債費平均値テキスト">
          <a:extLst>
            <a:ext uri="{FF2B5EF4-FFF2-40B4-BE49-F238E27FC236}">
              <a16:creationId xmlns:a16="http://schemas.microsoft.com/office/drawing/2014/main" id="{00000000-0008-0000-0700-0000BB020000}"/>
            </a:ext>
          </a:extLst>
        </xdr:cNvPr>
        <xdr:cNvSpPr txBox="1"/>
      </xdr:nvSpPr>
      <xdr:spPr>
        <a:xfrm>
          <a:off x="16370300" y="15971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3730</xdr:rowOff>
    </xdr:from>
    <xdr:to>
      <xdr:col>85</xdr:col>
      <xdr:colOff>177800</xdr:colOff>
      <xdr:row>94</xdr:row>
      <xdr:rowOff>105330</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6268700" y="1612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57796</xdr:rowOff>
    </xdr:from>
    <xdr:to>
      <xdr:col>81</xdr:col>
      <xdr:colOff>50800</xdr:colOff>
      <xdr:row>97</xdr:row>
      <xdr:rowOff>91825</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4592300" y="16688446"/>
          <a:ext cx="889000" cy="34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8727</xdr:rowOff>
    </xdr:from>
    <xdr:to>
      <xdr:col>81</xdr:col>
      <xdr:colOff>101600</xdr:colOff>
      <xdr:row>94</xdr:row>
      <xdr:rowOff>110327</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5430500" y="16125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126854</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5900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71447</xdr:rowOff>
    </xdr:from>
    <xdr:to>
      <xdr:col>76</xdr:col>
      <xdr:colOff>114300</xdr:colOff>
      <xdr:row>97</xdr:row>
      <xdr:rowOff>91825</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3703300" y="16702097"/>
          <a:ext cx="889000" cy="20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32338</xdr:rowOff>
    </xdr:from>
    <xdr:to>
      <xdr:col>76</xdr:col>
      <xdr:colOff>165100</xdr:colOff>
      <xdr:row>94</xdr:row>
      <xdr:rowOff>133938</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4541500" y="16148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150465</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5923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107336</xdr:rowOff>
    </xdr:from>
    <xdr:to>
      <xdr:col>71</xdr:col>
      <xdr:colOff>177800</xdr:colOff>
      <xdr:row>97</xdr:row>
      <xdr:rowOff>71447</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a:off x="12814300" y="16566536"/>
          <a:ext cx="889000" cy="135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10131</xdr:rowOff>
    </xdr:from>
    <xdr:to>
      <xdr:col>72</xdr:col>
      <xdr:colOff>38100</xdr:colOff>
      <xdr:row>94</xdr:row>
      <xdr:rowOff>111731</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3652500" y="16126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128258</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590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162085</xdr:rowOff>
    </xdr:from>
    <xdr:to>
      <xdr:col>67</xdr:col>
      <xdr:colOff>101600</xdr:colOff>
      <xdr:row>94</xdr:row>
      <xdr:rowOff>92235</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2763500" y="1610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108762</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5882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157023</xdr:rowOff>
    </xdr:from>
    <xdr:to>
      <xdr:col>85</xdr:col>
      <xdr:colOff>177800</xdr:colOff>
      <xdr:row>97</xdr:row>
      <xdr:rowOff>87173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6268700" y="16616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135450</xdr:rowOff>
    </xdr:from>
    <xdr:ext cx="534377" cy="259045"/>
    <xdr:sp macro="" textlink="">
      <xdr:nvSpPr>
        <xdr:cNvPr id="718" name="公債費該当値テキスト">
          <a:extLst>
            <a:ext uri="{FF2B5EF4-FFF2-40B4-BE49-F238E27FC236}">
              <a16:creationId xmlns:a16="http://schemas.microsoft.com/office/drawing/2014/main" id="{00000000-0008-0000-0700-0000CE020000}"/>
            </a:ext>
          </a:extLst>
        </xdr:cNvPr>
        <xdr:cNvSpPr txBox="1"/>
      </xdr:nvSpPr>
      <xdr:spPr>
        <a:xfrm>
          <a:off x="16370300" y="16594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6996</xdr:rowOff>
    </xdr:from>
    <xdr:to>
      <xdr:col>81</xdr:col>
      <xdr:colOff>101600</xdr:colOff>
      <xdr:row>97</xdr:row>
      <xdr:rowOff>108596</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5430500" y="16637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99723</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214111" y="16730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41025</xdr:rowOff>
    </xdr:from>
    <xdr:to>
      <xdr:col>76</xdr:col>
      <xdr:colOff>165100</xdr:colOff>
      <xdr:row>97</xdr:row>
      <xdr:rowOff>142625</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4541500" y="16671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133752</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325111" y="1676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20647</xdr:rowOff>
    </xdr:from>
    <xdr:to>
      <xdr:col>72</xdr:col>
      <xdr:colOff>38100</xdr:colOff>
      <xdr:row>97</xdr:row>
      <xdr:rowOff>122247</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3652500" y="16651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113374</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3436111" y="16744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56536</xdr:rowOff>
    </xdr:from>
    <xdr:to>
      <xdr:col>67</xdr:col>
      <xdr:colOff>101600</xdr:colOff>
      <xdr:row>96</xdr:row>
      <xdr:rowOff>158136</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2763500" y="1651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149263</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2547111" y="16608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a:extLst>
            <a:ext uri="{FF2B5EF4-FFF2-40B4-BE49-F238E27FC236}">
              <a16:creationId xmlns:a16="http://schemas.microsoft.com/office/drawing/2014/main" id="{00000000-0008-0000-0700-0000E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52756</xdr:rowOff>
    </xdr:from>
    <xdr:to>
      <xdr:col>116</xdr:col>
      <xdr:colOff>62864</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22159595" y="5367706"/>
          <a:ext cx="1269" cy="1363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60482</xdr:rowOff>
    </xdr:from>
    <xdr:ext cx="249299" cy="259045"/>
    <xdr:sp macro="" textlink="">
      <xdr:nvSpPr>
        <xdr:cNvPr id="751" name="諸支出金最小値テキスト">
          <a:extLst>
            <a:ext uri="{FF2B5EF4-FFF2-40B4-BE49-F238E27FC236}">
              <a16:creationId xmlns:a16="http://schemas.microsoft.com/office/drawing/2014/main" id="{00000000-0008-0000-0700-0000EF020000}"/>
            </a:ext>
          </a:extLst>
        </xdr:cNvPr>
        <xdr:cNvSpPr txBox="1"/>
      </xdr:nvSpPr>
      <xdr:spPr>
        <a:xfrm>
          <a:off x="22212300" y="67470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170883</xdr:rowOff>
    </xdr:from>
    <xdr:ext cx="534377" cy="259045"/>
    <xdr:sp macro="" textlink="">
      <xdr:nvSpPr>
        <xdr:cNvPr id="753" name="諸支出金最大値テキスト">
          <a:extLst>
            <a:ext uri="{FF2B5EF4-FFF2-40B4-BE49-F238E27FC236}">
              <a16:creationId xmlns:a16="http://schemas.microsoft.com/office/drawing/2014/main" id="{00000000-0008-0000-0700-0000F1020000}"/>
            </a:ext>
          </a:extLst>
        </xdr:cNvPr>
        <xdr:cNvSpPr txBox="1"/>
      </xdr:nvSpPr>
      <xdr:spPr>
        <a:xfrm>
          <a:off x="22212300" y="5142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35,782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52756</xdr:rowOff>
    </xdr:from>
    <xdr:to>
      <xdr:col>116</xdr:col>
      <xdr:colOff>152400</xdr:colOff>
      <xdr:row>31</xdr:row>
      <xdr:rowOff>52756</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5367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149382</xdr:rowOff>
    </xdr:from>
    <xdr:ext cx="469744" cy="259045"/>
    <xdr:sp macro="" textlink="">
      <xdr:nvSpPr>
        <xdr:cNvPr id="756" name="諸支出金平均値テキスト">
          <a:extLst>
            <a:ext uri="{FF2B5EF4-FFF2-40B4-BE49-F238E27FC236}">
              <a16:creationId xmlns:a16="http://schemas.microsoft.com/office/drawing/2014/main" id="{00000000-0008-0000-0700-0000F4020000}"/>
            </a:ext>
          </a:extLst>
        </xdr:cNvPr>
        <xdr:cNvSpPr txBox="1"/>
      </xdr:nvSpPr>
      <xdr:spPr>
        <a:xfrm>
          <a:off x="22212300" y="64930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126505</xdr:rowOff>
    </xdr:from>
    <xdr:to>
      <xdr:col>116</xdr:col>
      <xdr:colOff>114300</xdr:colOff>
      <xdr:row>39</xdr:row>
      <xdr:rowOff>56655</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2110700" y="6641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154089</xdr:rowOff>
    </xdr:from>
    <xdr:to>
      <xdr:col>112</xdr:col>
      <xdr:colOff>38100</xdr:colOff>
      <xdr:row>39</xdr:row>
      <xdr:rowOff>84239</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1272500" y="666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100766</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4017" y="64444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154356</xdr:rowOff>
    </xdr:from>
    <xdr:to>
      <xdr:col>107</xdr:col>
      <xdr:colOff>101600</xdr:colOff>
      <xdr:row>39</xdr:row>
      <xdr:rowOff>84506</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0383500" y="66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101033</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5017" y="6444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156756</xdr:rowOff>
    </xdr:from>
    <xdr:to>
      <xdr:col>102</xdr:col>
      <xdr:colOff>165100</xdr:colOff>
      <xdr:row>39</xdr:row>
      <xdr:rowOff>86906</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9494500" y="667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103433</xdr:rowOff>
    </xdr:from>
    <xdr:ext cx="378565"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6017" y="6447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153975</xdr:rowOff>
    </xdr:from>
    <xdr:to>
      <xdr:col>98</xdr:col>
      <xdr:colOff>38100</xdr:colOff>
      <xdr:row>39</xdr:row>
      <xdr:rowOff>84125</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8605500" y="66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100652</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7017" y="644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104932</xdr:rowOff>
    </xdr:from>
    <xdr:ext cx="249299" cy="259045"/>
    <xdr:sp macro="" textlink="">
      <xdr:nvSpPr>
        <xdr:cNvPr id="775" name="諸支出金該当値テキスト">
          <a:extLst>
            <a:ext uri="{FF2B5EF4-FFF2-40B4-BE49-F238E27FC236}">
              <a16:creationId xmlns:a16="http://schemas.microsoft.com/office/drawing/2014/main" id="{00000000-0008-0000-0700-000007030000}"/>
            </a:ext>
          </a:extLst>
        </xdr:cNvPr>
        <xdr:cNvSpPr txBox="1"/>
      </xdr:nvSpPr>
      <xdr:spPr>
        <a:xfrm>
          <a:off x="22212300" y="66200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a:extLst>
            <a:ext uri="{FF2B5EF4-FFF2-40B4-BE49-F238E27FC236}">
              <a16:creationId xmlns:a16="http://schemas.microsoft.com/office/drawing/2014/main" id="{00000000-0008-0000-07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a:extLst>
            <a:ext uri="{FF2B5EF4-FFF2-40B4-BE49-F238E27FC236}">
              <a16:creationId xmlns:a16="http://schemas.microsoft.com/office/drawing/2014/main" id="{00000000-0008-0000-0700-00002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a:extLst>
            <a:ext uri="{FF2B5EF4-FFF2-40B4-BE49-F238E27FC236}">
              <a16:creationId xmlns:a16="http://schemas.microsoft.com/office/drawing/2014/main" id="{00000000-0008-0000-0700-00002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a:extLst>
            <a:ext uri="{FF2B5EF4-FFF2-40B4-BE49-F238E27FC236}">
              <a16:creationId xmlns:a16="http://schemas.microsoft.com/office/drawing/2014/main" id="{00000000-0008-0000-0700-00002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a:extLst>
            <a:ext uri="{FF2B5EF4-FFF2-40B4-BE49-F238E27FC236}">
              <a16:creationId xmlns:a16="http://schemas.microsoft.com/office/drawing/2014/main" id="{00000000-0008-0000-0700-00003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歳出決算総額の</a:t>
          </a:r>
          <a:r>
            <a:rPr kumimoji="1" lang="en-US" altLang="ja-JP" sz="1300">
              <a:latin typeface="ＭＳ Ｐゴシック" panose="020B0600070205080204" pitchFamily="50" charset="-128"/>
              <a:ea typeface="ＭＳ Ｐゴシック" panose="020B0600070205080204" pitchFamily="50" charset="-128"/>
            </a:rPr>
            <a:t>50.3</a:t>
          </a:r>
          <a:r>
            <a:rPr kumimoji="1" lang="ja-JP" altLang="en-US" sz="1300">
              <a:latin typeface="ＭＳ Ｐゴシック" panose="020B0600070205080204" pitchFamily="50" charset="-128"/>
              <a:ea typeface="ＭＳ Ｐゴシック" panose="020B0600070205080204" pitchFamily="50" charset="-128"/>
            </a:rPr>
            <a:t>％を占める民生費は、前年度と比較し減少しており、住民一人当たり</a:t>
          </a:r>
          <a:r>
            <a:rPr kumimoji="1" lang="en-US" altLang="ja-JP" sz="1300">
              <a:latin typeface="ＭＳ Ｐゴシック" panose="020B0600070205080204" pitchFamily="50" charset="-128"/>
              <a:ea typeface="ＭＳ Ｐゴシック" panose="020B0600070205080204" pitchFamily="50" charset="-128"/>
            </a:rPr>
            <a:t>204,074</a:t>
          </a:r>
          <a:r>
            <a:rPr kumimoji="1" lang="ja-JP" altLang="en-US" sz="1300">
              <a:latin typeface="ＭＳ Ｐゴシック" panose="020B0600070205080204" pitchFamily="50" charset="-128"/>
              <a:ea typeface="ＭＳ Ｐゴシック" panose="020B0600070205080204" pitchFamily="50" charset="-128"/>
            </a:rPr>
            <a:t>円となっている。これは、民生費のうち児童福祉費が</a:t>
          </a:r>
          <a:r>
            <a:rPr kumimoji="1" lang="en-US" altLang="ja-JP" sz="1300">
              <a:latin typeface="ＭＳ Ｐゴシック" panose="020B0600070205080204" pitchFamily="50" charset="-128"/>
              <a:ea typeface="ＭＳ Ｐゴシック" panose="020B0600070205080204" pitchFamily="50" charset="-128"/>
            </a:rPr>
            <a:t>12.2</a:t>
          </a:r>
          <a:r>
            <a:rPr kumimoji="1" lang="ja-JP" altLang="en-US" sz="1300">
              <a:latin typeface="ＭＳ Ｐゴシック" panose="020B0600070205080204" pitchFamily="50" charset="-128"/>
              <a:ea typeface="ＭＳ Ｐゴシック" panose="020B0600070205080204" pitchFamily="50" charset="-128"/>
            </a:rPr>
            <a:t>％減少しており、令和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年度に行った子育て世帯への臨時特別給付金の支給が減となったことによるものである。</a:t>
          </a:r>
        </a:p>
        <a:p>
          <a:r>
            <a:rPr kumimoji="1" lang="ja-JP" altLang="en-US" sz="1300">
              <a:latin typeface="ＭＳ Ｐゴシック" panose="020B0600070205080204" pitchFamily="50" charset="-128"/>
              <a:ea typeface="ＭＳ Ｐゴシック" panose="020B0600070205080204" pitchFamily="50" charset="-128"/>
            </a:rPr>
            <a:t>　また、衛生費は、新館清掃工場の整備が完了したことにより減少し、住民一人当たり</a:t>
          </a:r>
          <a:r>
            <a:rPr kumimoji="1" lang="en-US" altLang="ja-JP" sz="1300">
              <a:latin typeface="ＭＳ Ｐゴシック" panose="020B0600070205080204" pitchFamily="50" charset="-128"/>
              <a:ea typeface="ＭＳ Ｐゴシック" panose="020B0600070205080204" pitchFamily="50" charset="-128"/>
            </a:rPr>
            <a:t>47,629</a:t>
          </a:r>
          <a:r>
            <a:rPr kumimoji="1" lang="ja-JP" altLang="en-US" sz="1300">
              <a:latin typeface="ＭＳ Ｐゴシック" panose="020B0600070205080204" pitchFamily="50" charset="-128"/>
              <a:ea typeface="ＭＳ Ｐゴシック" panose="020B0600070205080204" pitchFamily="50" charset="-128"/>
            </a:rPr>
            <a:t>円となっている。教育費は、給食センター整備の事業進捗により減少し、住民一人当たり</a:t>
          </a:r>
          <a:r>
            <a:rPr kumimoji="1" lang="en-US" altLang="ja-JP" sz="1300">
              <a:latin typeface="ＭＳ Ｐゴシック" panose="020B0600070205080204" pitchFamily="50" charset="-128"/>
              <a:ea typeface="ＭＳ Ｐゴシック" panose="020B0600070205080204" pitchFamily="50" charset="-128"/>
            </a:rPr>
            <a:t>39,706</a:t>
          </a:r>
          <a:r>
            <a:rPr kumimoji="1" lang="ja-JP" altLang="en-US" sz="1300">
              <a:latin typeface="ＭＳ Ｐゴシック" panose="020B0600070205080204" pitchFamily="50" charset="-128"/>
              <a:ea typeface="ＭＳ Ｐゴシック" panose="020B0600070205080204" pitchFamily="50" charset="-128"/>
            </a:rPr>
            <a:t>円になっている。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実質収支は、</a:t>
          </a:r>
          <a:r>
            <a:rPr kumimoji="1" lang="en-US" altLang="ja-JP" sz="1050">
              <a:latin typeface="ＭＳ ゴシック" pitchFamily="49" charset="-128"/>
              <a:ea typeface="ＭＳ ゴシック" pitchFamily="49" charset="-128"/>
            </a:rPr>
            <a:t>60</a:t>
          </a:r>
          <a:r>
            <a:rPr kumimoji="1" lang="ja-JP" altLang="en-US" sz="1050">
              <a:latin typeface="ＭＳ ゴシック" pitchFamily="49" charset="-128"/>
              <a:ea typeface="ＭＳ ゴシック" pitchFamily="49" charset="-128"/>
            </a:rPr>
            <a:t>億</a:t>
          </a:r>
          <a:r>
            <a:rPr kumimoji="1" lang="en-US" altLang="ja-JP" sz="1050">
              <a:latin typeface="ＭＳ ゴシック" pitchFamily="49" charset="-128"/>
              <a:ea typeface="ＭＳ ゴシック" pitchFamily="49" charset="-128"/>
            </a:rPr>
            <a:t>2</a:t>
          </a:r>
          <a:r>
            <a:rPr kumimoji="1" lang="ja-JP" altLang="en-US" sz="1050">
              <a:latin typeface="ＭＳ ゴシック" pitchFamily="49" charset="-128"/>
              <a:ea typeface="ＭＳ ゴシック" pitchFamily="49" charset="-128"/>
            </a:rPr>
            <a:t>千万円の黒字になった。これは、歳入において、市税収入が前年度対比で増となり、最終予算額対比で</a:t>
          </a:r>
          <a:r>
            <a:rPr kumimoji="1" lang="en-US" altLang="ja-JP" sz="1050">
              <a:latin typeface="ＭＳ ゴシック" pitchFamily="49" charset="-128"/>
              <a:ea typeface="ＭＳ ゴシック" pitchFamily="49" charset="-128"/>
            </a:rPr>
            <a:t>7</a:t>
          </a:r>
          <a:r>
            <a:rPr kumimoji="1" lang="ja-JP" altLang="en-US" sz="1050">
              <a:latin typeface="ＭＳ ゴシック" pitchFamily="49" charset="-128"/>
              <a:ea typeface="ＭＳ ゴシック" pitchFamily="49" charset="-128"/>
            </a:rPr>
            <a:t>億</a:t>
          </a:r>
          <a:r>
            <a:rPr kumimoji="1" lang="en-US" altLang="ja-JP" sz="1050">
              <a:latin typeface="ＭＳ ゴシック" pitchFamily="49" charset="-128"/>
              <a:ea typeface="ＭＳ ゴシック" pitchFamily="49" charset="-128"/>
            </a:rPr>
            <a:t>7</a:t>
          </a:r>
          <a:r>
            <a:rPr kumimoji="1" lang="ja-JP" altLang="en-US" sz="1050">
              <a:latin typeface="ＭＳ ゴシック" pitchFamily="49" charset="-128"/>
              <a:ea typeface="ＭＳ ゴシック" pitchFamily="49" charset="-128"/>
            </a:rPr>
            <a:t>千万円増となったほか、事業費の確定に伴い、令和</a:t>
          </a:r>
          <a:r>
            <a:rPr kumimoji="1" lang="en-US" altLang="ja-JP" sz="1050">
              <a:latin typeface="ＭＳ ゴシック" pitchFamily="49" charset="-128"/>
              <a:ea typeface="ＭＳ ゴシック" pitchFamily="49" charset="-128"/>
            </a:rPr>
            <a:t>5</a:t>
          </a:r>
          <a:r>
            <a:rPr kumimoji="1" lang="ja-JP" altLang="en-US" sz="1050">
              <a:latin typeface="ＭＳ ゴシック" pitchFamily="49" charset="-128"/>
              <a:ea typeface="ＭＳ ゴシック" pitchFamily="49" charset="-128"/>
            </a:rPr>
            <a:t>年度に返還する国・都支出金の超過収入が</a:t>
          </a:r>
          <a:r>
            <a:rPr kumimoji="1" lang="en-US" altLang="ja-JP" sz="1050">
              <a:latin typeface="ＭＳ ゴシック" pitchFamily="49" charset="-128"/>
              <a:ea typeface="ＭＳ ゴシック" pitchFamily="49" charset="-128"/>
            </a:rPr>
            <a:t>40</a:t>
          </a:r>
          <a:r>
            <a:rPr kumimoji="1" lang="ja-JP" altLang="en-US" sz="1050">
              <a:latin typeface="ＭＳ ゴシック" pitchFamily="49" charset="-128"/>
              <a:ea typeface="ＭＳ ゴシック" pitchFamily="49" charset="-128"/>
            </a:rPr>
            <a:t>億となったことによるものである。また、歳出においては、契約差金などで生じた不用額の執行抑制に取組んだほか、新型コロナウイルス感染症対応地方創生臨時交付金など新型コロナウイルス感染症対策事業に係る国庫支出金が追加充当されたことが主な要因である。</a:t>
          </a:r>
        </a:p>
        <a:p>
          <a:r>
            <a:rPr kumimoji="1" lang="ja-JP" altLang="en-US" sz="1050">
              <a:latin typeface="ＭＳ ゴシック" pitchFamily="49" charset="-128"/>
              <a:ea typeface="ＭＳ ゴシック" pitchFamily="49" charset="-128"/>
            </a:rPr>
            <a:t>　基金は、財政調整基金において、市税収入など歳入の伸びを見込み、予算計上した</a:t>
          </a:r>
          <a:r>
            <a:rPr kumimoji="1" lang="en-US" altLang="ja-JP" sz="1050">
              <a:latin typeface="ＭＳ ゴシック" pitchFamily="49" charset="-128"/>
              <a:ea typeface="ＭＳ ゴシック" pitchFamily="49" charset="-128"/>
            </a:rPr>
            <a:t>25</a:t>
          </a:r>
          <a:r>
            <a:rPr kumimoji="1" lang="ja-JP" altLang="en-US" sz="1050">
              <a:latin typeface="ＭＳ ゴシック" pitchFamily="49" charset="-128"/>
              <a:ea typeface="ＭＳ ゴシック" pitchFamily="49" charset="-128"/>
            </a:rPr>
            <a:t>億円を全額留保したほか、前年度決算剰余金及び普通交付税の増額補正分を積立て、後年度負担に備えた。その結果、年度末基金残高は前年度に比べ</a:t>
          </a:r>
          <a:r>
            <a:rPr kumimoji="1" lang="en-US" altLang="ja-JP" sz="1050">
              <a:latin typeface="ＭＳ ゴシック" pitchFamily="49" charset="-128"/>
              <a:ea typeface="ＭＳ ゴシック" pitchFamily="49" charset="-128"/>
            </a:rPr>
            <a:t>65</a:t>
          </a:r>
          <a:r>
            <a:rPr kumimoji="1" lang="ja-JP" altLang="en-US" sz="1050">
              <a:latin typeface="ＭＳ ゴシック" pitchFamily="49" charset="-128"/>
              <a:ea typeface="ＭＳ ゴシック" pitchFamily="49" charset="-128"/>
            </a:rPr>
            <a:t>億</a:t>
          </a:r>
          <a:r>
            <a:rPr kumimoji="1" lang="en-US" altLang="ja-JP" sz="1050">
              <a:latin typeface="ＭＳ ゴシック" pitchFamily="49" charset="-128"/>
              <a:ea typeface="ＭＳ ゴシック" pitchFamily="49" charset="-128"/>
            </a:rPr>
            <a:t>6</a:t>
          </a:r>
          <a:r>
            <a:rPr kumimoji="1" lang="ja-JP" altLang="en-US" sz="1050">
              <a:latin typeface="ＭＳ ゴシック" pitchFamily="49" charset="-128"/>
              <a:ea typeface="ＭＳ ゴシック" pitchFamily="49" charset="-128"/>
            </a:rPr>
            <a:t>千万円増の</a:t>
          </a:r>
          <a:r>
            <a:rPr kumimoji="1" lang="en-US" altLang="ja-JP" sz="1050">
              <a:latin typeface="ＭＳ ゴシック" pitchFamily="49" charset="-128"/>
              <a:ea typeface="ＭＳ ゴシック" pitchFamily="49" charset="-128"/>
            </a:rPr>
            <a:t>357</a:t>
          </a:r>
          <a:r>
            <a:rPr kumimoji="1" lang="ja-JP" altLang="en-US" sz="1050">
              <a:latin typeface="ＭＳ ゴシック" pitchFamily="49" charset="-128"/>
              <a:ea typeface="ＭＳ ゴシック" pitchFamily="49" charset="-128"/>
            </a:rPr>
            <a:t>億円になり、</a:t>
          </a:r>
          <a:r>
            <a:rPr kumimoji="1" lang="en-US" altLang="ja-JP" sz="1050">
              <a:latin typeface="ＭＳ ゴシック" pitchFamily="49" charset="-128"/>
              <a:ea typeface="ＭＳ ゴシック" pitchFamily="49" charset="-128"/>
            </a:rPr>
            <a:t>300</a:t>
          </a:r>
          <a:r>
            <a:rPr kumimoji="1" lang="ja-JP" altLang="en-US" sz="1050">
              <a:latin typeface="ＭＳ ゴシック" pitchFamily="49" charset="-128"/>
              <a:ea typeface="ＭＳ ゴシック" pitchFamily="49" charset="-128"/>
            </a:rPr>
            <a:t>億円台を確保した。</a:t>
          </a:r>
          <a:endParaRPr kumimoji="1" lang="en-US" altLang="ja-JP" sz="1050">
            <a:latin typeface="ＭＳ ゴシック" pitchFamily="49" charset="-128"/>
            <a:ea typeface="ＭＳ ゴシック" pitchFamily="49" charset="-128"/>
          </a:endParaRPr>
        </a:p>
        <a:p>
          <a:endParaRPr kumimoji="1" lang="ja-JP" altLang="en-US" sz="11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公営企業以外の全会計における実質収支の合計は、一般会計における</a:t>
          </a:r>
          <a:r>
            <a:rPr kumimoji="1" lang="en-US" altLang="ja-JP" sz="1400">
              <a:latin typeface="ＭＳ ゴシック" pitchFamily="49" charset="-128"/>
              <a:ea typeface="ＭＳ ゴシック" pitchFamily="49" charset="-128"/>
            </a:rPr>
            <a:t>15.0</a:t>
          </a:r>
          <a:r>
            <a:rPr kumimoji="1" lang="ja-JP" altLang="en-US" sz="1400">
              <a:latin typeface="ＭＳ ゴシック" pitchFamily="49" charset="-128"/>
              <a:ea typeface="ＭＳ ゴシック" pitchFamily="49" charset="-128"/>
            </a:rPr>
            <a:t>億円の減などにより</a:t>
          </a:r>
          <a:r>
            <a:rPr kumimoji="1" lang="en-US" altLang="ja-JP" sz="1400">
              <a:latin typeface="ＭＳ ゴシック" pitchFamily="49" charset="-128"/>
              <a:ea typeface="ＭＳ ゴシック" pitchFamily="49" charset="-128"/>
            </a:rPr>
            <a:t>21.7</a:t>
          </a:r>
          <a:r>
            <a:rPr kumimoji="1" lang="ja-JP" altLang="en-US" sz="1400">
              <a:latin typeface="ＭＳ ゴシック" pitchFamily="49" charset="-128"/>
              <a:ea typeface="ＭＳ ゴシック" pitchFamily="49" charset="-128"/>
            </a:rPr>
            <a:t>億円減少し、</a:t>
          </a:r>
          <a:r>
            <a:rPr kumimoji="1" lang="en-US" altLang="ja-JP" sz="1400">
              <a:latin typeface="ＭＳ ゴシック" pitchFamily="49" charset="-128"/>
              <a:ea typeface="ＭＳ ゴシック" pitchFamily="49" charset="-128"/>
            </a:rPr>
            <a:t>79.8</a:t>
          </a:r>
          <a:r>
            <a:rPr kumimoji="1" lang="ja-JP" altLang="en-US" sz="1400">
              <a:latin typeface="ＭＳ ゴシック" pitchFamily="49" charset="-128"/>
              <a:ea typeface="ＭＳ ゴシック" pitchFamily="49" charset="-128"/>
            </a:rPr>
            <a:t>億円の黒字になった。標準財政規模比の実質収支について、特別会計においては、介護保険特別会計が新型コロナウイルスの影響によるサービスの利用控えなどにより、大きい状況になっている。</a:t>
          </a:r>
        </a:p>
        <a:p>
          <a:endParaRPr kumimoji="1" lang="ja-JP" altLang="en-US"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公営企業会計（下水道事業会計）の資金剰余額は</a:t>
          </a:r>
          <a:r>
            <a:rPr kumimoji="1" lang="en-US" altLang="ja-JP" sz="1400">
              <a:latin typeface="ＭＳ ゴシック" pitchFamily="49" charset="-128"/>
              <a:ea typeface="ＭＳ ゴシック" pitchFamily="49" charset="-128"/>
            </a:rPr>
            <a:t>24.0</a:t>
          </a:r>
          <a:r>
            <a:rPr kumimoji="1" lang="ja-JP" altLang="en-US" sz="1400">
              <a:latin typeface="ＭＳ ゴシック" pitchFamily="49" charset="-128"/>
              <a:ea typeface="ＭＳ ゴシック" pitchFamily="49" charset="-128"/>
            </a:rPr>
            <a:t>億円で、前年度比と比較し</a:t>
          </a:r>
          <a:r>
            <a:rPr kumimoji="1" lang="en-US" altLang="ja-JP" sz="1400">
              <a:latin typeface="ＭＳ ゴシック" pitchFamily="49" charset="-128"/>
              <a:ea typeface="ＭＳ ゴシック" pitchFamily="49" charset="-128"/>
            </a:rPr>
            <a:t>7.9</a:t>
          </a:r>
          <a:r>
            <a:rPr kumimoji="1" lang="ja-JP" altLang="en-US" sz="1400">
              <a:latin typeface="ＭＳ ゴシック" pitchFamily="49" charset="-128"/>
              <a:ea typeface="ＭＳ ゴシック" pitchFamily="49" charset="-128"/>
            </a:rPr>
            <a:t>億円増加した。これは、事業実績により流動資産が</a:t>
          </a:r>
          <a:r>
            <a:rPr kumimoji="1" lang="en-US" altLang="ja-JP" sz="1400">
              <a:latin typeface="ＭＳ ゴシック" pitchFamily="49" charset="-128"/>
              <a:ea typeface="ＭＳ ゴシック" pitchFamily="49" charset="-128"/>
            </a:rPr>
            <a:t>8.2</a:t>
          </a:r>
          <a:r>
            <a:rPr kumimoji="1" lang="ja-JP" altLang="en-US" sz="1400">
              <a:latin typeface="ＭＳ ゴシック" pitchFamily="49" charset="-128"/>
              <a:ea typeface="ＭＳ ゴシック" pitchFamily="49" charset="-128"/>
            </a:rPr>
            <a:t>億円増になったことによるものである。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81</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82</v>
      </c>
      <c r="C2" s="176"/>
      <c r="D2" s="177"/>
    </row>
    <row r="3" spans="1:119" ht="18.75" customHeight="1" thickBot="1" x14ac:dyDescent="0.25">
      <c r="A3" s="175"/>
      <c r="B3" s="605" t="s">
        <v>83</v>
      </c>
      <c r="C3" s="606"/>
      <c r="D3" s="606"/>
      <c r="E3" s="607"/>
      <c r="F3" s="607"/>
      <c r="G3" s="607"/>
      <c r="H3" s="607"/>
      <c r="I3" s="607"/>
      <c r="J3" s="607"/>
      <c r="K3" s="607"/>
      <c r="L3" s="607" t="s">
        <v>84</v>
      </c>
      <c r="M3" s="607"/>
      <c r="N3" s="607"/>
      <c r="O3" s="607"/>
      <c r="P3" s="607"/>
      <c r="Q3" s="607"/>
      <c r="R3" s="610"/>
      <c r="S3" s="610"/>
      <c r="T3" s="610"/>
      <c r="U3" s="610"/>
      <c r="V3" s="611"/>
      <c r="W3" s="501" t="s">
        <v>85</v>
      </c>
      <c r="X3" s="502"/>
      <c r="Y3" s="502"/>
      <c r="Z3" s="502"/>
      <c r="AA3" s="502"/>
      <c r="AB3" s="606"/>
      <c r="AC3" s="610" t="s">
        <v>86</v>
      </c>
      <c r="AD3" s="502"/>
      <c r="AE3" s="502"/>
      <c r="AF3" s="502"/>
      <c r="AG3" s="502"/>
      <c r="AH3" s="502"/>
      <c r="AI3" s="502"/>
      <c r="AJ3" s="502"/>
      <c r="AK3" s="502"/>
      <c r="AL3" s="572"/>
      <c r="AM3" s="501" t="s">
        <v>87</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88</v>
      </c>
      <c r="BO3" s="502"/>
      <c r="BP3" s="502"/>
      <c r="BQ3" s="502"/>
      <c r="BR3" s="502"/>
      <c r="BS3" s="502"/>
      <c r="BT3" s="502"/>
      <c r="BU3" s="572"/>
      <c r="BV3" s="501" t="s">
        <v>89</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90</v>
      </c>
      <c r="CU3" s="502"/>
      <c r="CV3" s="502"/>
      <c r="CW3" s="502"/>
      <c r="CX3" s="502"/>
      <c r="CY3" s="502"/>
      <c r="CZ3" s="502"/>
      <c r="DA3" s="572"/>
      <c r="DB3" s="501" t="s">
        <v>91</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92</v>
      </c>
      <c r="AZ4" s="459"/>
      <c r="BA4" s="459"/>
      <c r="BB4" s="459"/>
      <c r="BC4" s="459"/>
      <c r="BD4" s="459"/>
      <c r="BE4" s="459"/>
      <c r="BF4" s="459"/>
      <c r="BG4" s="459"/>
      <c r="BH4" s="459"/>
      <c r="BI4" s="459"/>
      <c r="BJ4" s="459"/>
      <c r="BK4" s="459"/>
      <c r="BL4" s="459"/>
      <c r="BM4" s="460"/>
      <c r="BN4" s="461">
        <v>237366330</v>
      </c>
      <c r="BO4" s="462"/>
      <c r="BP4" s="462"/>
      <c r="BQ4" s="462"/>
      <c r="BR4" s="462"/>
      <c r="BS4" s="462"/>
      <c r="BT4" s="462"/>
      <c r="BU4" s="463"/>
      <c r="BV4" s="461">
        <v>246004247</v>
      </c>
      <c r="BW4" s="462"/>
      <c r="BX4" s="462"/>
      <c r="BY4" s="462"/>
      <c r="BZ4" s="462"/>
      <c r="CA4" s="462"/>
      <c r="CB4" s="462"/>
      <c r="CC4" s="463"/>
      <c r="CD4" s="598" t="s">
        <v>93</v>
      </c>
      <c r="CE4" s="599"/>
      <c r="CF4" s="599"/>
      <c r="CG4" s="599"/>
      <c r="CH4" s="599"/>
      <c r="CI4" s="599"/>
      <c r="CJ4" s="599"/>
      <c r="CK4" s="599"/>
      <c r="CL4" s="599"/>
      <c r="CM4" s="599"/>
      <c r="CN4" s="599"/>
      <c r="CO4" s="599"/>
      <c r="CP4" s="599"/>
      <c r="CQ4" s="599"/>
      <c r="CR4" s="599"/>
      <c r="CS4" s="600"/>
      <c r="CT4" s="601">
        <v>5.3</v>
      </c>
      <c r="CU4" s="602"/>
      <c r="CV4" s="602"/>
      <c r="CW4" s="602"/>
      <c r="CX4" s="602"/>
      <c r="CY4" s="602"/>
      <c r="CZ4" s="602"/>
      <c r="DA4" s="603"/>
      <c r="DB4" s="601">
        <v>6.5</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94</v>
      </c>
      <c r="AN5" s="389"/>
      <c r="AO5" s="389"/>
      <c r="AP5" s="389"/>
      <c r="AQ5" s="389"/>
      <c r="AR5" s="389"/>
      <c r="AS5" s="389"/>
      <c r="AT5" s="390"/>
      <c r="AU5" s="490" t="s">
        <v>95</v>
      </c>
      <c r="AV5" s="491"/>
      <c r="AW5" s="491"/>
      <c r="AX5" s="491"/>
      <c r="AY5" s="446" t="s">
        <v>96</v>
      </c>
      <c r="AZ5" s="447"/>
      <c r="BA5" s="447"/>
      <c r="BB5" s="447"/>
      <c r="BC5" s="447"/>
      <c r="BD5" s="447"/>
      <c r="BE5" s="447"/>
      <c r="BF5" s="447"/>
      <c r="BG5" s="447"/>
      <c r="BH5" s="447"/>
      <c r="BI5" s="447"/>
      <c r="BJ5" s="447"/>
      <c r="BK5" s="447"/>
      <c r="BL5" s="447"/>
      <c r="BM5" s="448"/>
      <c r="BN5" s="432">
        <v>228077566</v>
      </c>
      <c r="BO5" s="433"/>
      <c r="BP5" s="433"/>
      <c r="BQ5" s="433"/>
      <c r="BR5" s="433"/>
      <c r="BS5" s="433"/>
      <c r="BT5" s="433"/>
      <c r="BU5" s="434"/>
      <c r="BV5" s="432">
        <v>236201001</v>
      </c>
      <c r="BW5" s="433"/>
      <c r="BX5" s="433"/>
      <c r="BY5" s="433"/>
      <c r="BZ5" s="433"/>
      <c r="CA5" s="433"/>
      <c r="CB5" s="433"/>
      <c r="CC5" s="434"/>
      <c r="CD5" s="472" t="s">
        <v>97</v>
      </c>
      <c r="CE5" s="392"/>
      <c r="CF5" s="392"/>
      <c r="CG5" s="392"/>
      <c r="CH5" s="392"/>
      <c r="CI5" s="392"/>
      <c r="CJ5" s="392"/>
      <c r="CK5" s="392"/>
      <c r="CL5" s="392"/>
      <c r="CM5" s="392"/>
      <c r="CN5" s="392"/>
      <c r="CO5" s="392"/>
      <c r="CP5" s="392"/>
      <c r="CQ5" s="392"/>
      <c r="CR5" s="392"/>
      <c r="CS5" s="473"/>
      <c r="CT5" s="429">
        <v>86.7</v>
      </c>
      <c r="CU5" s="430"/>
      <c r="CV5" s="430"/>
      <c r="CW5" s="430"/>
      <c r="CX5" s="430"/>
      <c r="CY5" s="430"/>
      <c r="CZ5" s="430"/>
      <c r="DA5" s="431"/>
      <c r="DB5" s="429">
        <v>85.7</v>
      </c>
      <c r="DC5" s="430"/>
      <c r="DD5" s="430"/>
      <c r="DE5" s="430"/>
      <c r="DF5" s="430"/>
      <c r="DG5" s="430"/>
      <c r="DH5" s="430"/>
      <c r="DI5" s="431"/>
    </row>
    <row r="6" spans="1:119" ht="18.75" customHeight="1" x14ac:dyDescent="0.2">
      <c r="A6" s="175"/>
      <c r="B6" s="578" t="s">
        <v>98</v>
      </c>
      <c r="C6" s="419"/>
      <c r="D6" s="419"/>
      <c r="E6" s="579"/>
      <c r="F6" s="579"/>
      <c r="G6" s="579"/>
      <c r="H6" s="579"/>
      <c r="I6" s="579"/>
      <c r="J6" s="579"/>
      <c r="K6" s="579"/>
      <c r="L6" s="579" t="s">
        <v>99</v>
      </c>
      <c r="M6" s="579"/>
      <c r="N6" s="579"/>
      <c r="O6" s="579"/>
      <c r="P6" s="579"/>
      <c r="Q6" s="579"/>
      <c r="R6" s="417"/>
      <c r="S6" s="417"/>
      <c r="T6" s="417"/>
      <c r="U6" s="417"/>
      <c r="V6" s="585"/>
      <c r="W6" s="522" t="s">
        <v>100</v>
      </c>
      <c r="X6" s="418"/>
      <c r="Y6" s="418"/>
      <c r="Z6" s="418"/>
      <c r="AA6" s="418"/>
      <c r="AB6" s="419"/>
      <c r="AC6" s="590" t="s">
        <v>101</v>
      </c>
      <c r="AD6" s="591"/>
      <c r="AE6" s="591"/>
      <c r="AF6" s="591"/>
      <c r="AG6" s="591"/>
      <c r="AH6" s="591"/>
      <c r="AI6" s="591"/>
      <c r="AJ6" s="591"/>
      <c r="AK6" s="591"/>
      <c r="AL6" s="592"/>
      <c r="AM6" s="489" t="s">
        <v>102</v>
      </c>
      <c r="AN6" s="389"/>
      <c r="AO6" s="389"/>
      <c r="AP6" s="389"/>
      <c r="AQ6" s="389"/>
      <c r="AR6" s="389"/>
      <c r="AS6" s="389"/>
      <c r="AT6" s="390"/>
      <c r="AU6" s="490" t="s">
        <v>103</v>
      </c>
      <c r="AV6" s="491"/>
      <c r="AW6" s="491"/>
      <c r="AX6" s="491"/>
      <c r="AY6" s="446" t="s">
        <v>104</v>
      </c>
      <c r="AZ6" s="447"/>
      <c r="BA6" s="447"/>
      <c r="BB6" s="447"/>
      <c r="BC6" s="447"/>
      <c r="BD6" s="447"/>
      <c r="BE6" s="447"/>
      <c r="BF6" s="447"/>
      <c r="BG6" s="447"/>
      <c r="BH6" s="447"/>
      <c r="BI6" s="447"/>
      <c r="BJ6" s="447"/>
      <c r="BK6" s="447"/>
      <c r="BL6" s="447"/>
      <c r="BM6" s="448"/>
      <c r="BN6" s="432">
        <v>9288764</v>
      </c>
      <c r="BO6" s="433"/>
      <c r="BP6" s="433"/>
      <c r="BQ6" s="433"/>
      <c r="BR6" s="433"/>
      <c r="BS6" s="433"/>
      <c r="BT6" s="433"/>
      <c r="BU6" s="434"/>
      <c r="BV6" s="432">
        <v>9803246</v>
      </c>
      <c r="BW6" s="433"/>
      <c r="BX6" s="433"/>
      <c r="BY6" s="433"/>
      <c r="BZ6" s="433"/>
      <c r="CA6" s="433"/>
      <c r="CB6" s="433"/>
      <c r="CC6" s="434"/>
      <c r="CD6" s="472" t="s">
        <v>105</v>
      </c>
      <c r="CE6" s="392"/>
      <c r="CF6" s="392"/>
      <c r="CG6" s="392"/>
      <c r="CH6" s="392"/>
      <c r="CI6" s="392"/>
      <c r="CJ6" s="392"/>
      <c r="CK6" s="392"/>
      <c r="CL6" s="392"/>
      <c r="CM6" s="392"/>
      <c r="CN6" s="392"/>
      <c r="CO6" s="392"/>
      <c r="CP6" s="392"/>
      <c r="CQ6" s="392"/>
      <c r="CR6" s="392"/>
      <c r="CS6" s="473"/>
      <c r="CT6" s="575">
        <v>88.3</v>
      </c>
      <c r="CU6" s="576"/>
      <c r="CV6" s="576"/>
      <c r="CW6" s="576"/>
      <c r="CX6" s="576"/>
      <c r="CY6" s="576"/>
      <c r="CZ6" s="576"/>
      <c r="DA6" s="577"/>
      <c r="DB6" s="575">
        <v>87.2</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106</v>
      </c>
      <c r="AN7" s="389"/>
      <c r="AO7" s="389"/>
      <c r="AP7" s="389"/>
      <c r="AQ7" s="389"/>
      <c r="AR7" s="389"/>
      <c r="AS7" s="389"/>
      <c r="AT7" s="390"/>
      <c r="AU7" s="490" t="s">
        <v>107</v>
      </c>
      <c r="AV7" s="491"/>
      <c r="AW7" s="491"/>
      <c r="AX7" s="491"/>
      <c r="AY7" s="446" t="s">
        <v>108</v>
      </c>
      <c r="AZ7" s="447"/>
      <c r="BA7" s="447"/>
      <c r="BB7" s="447"/>
      <c r="BC7" s="447"/>
      <c r="BD7" s="447"/>
      <c r="BE7" s="447"/>
      <c r="BF7" s="447"/>
      <c r="BG7" s="447"/>
      <c r="BH7" s="447"/>
      <c r="BI7" s="447"/>
      <c r="BJ7" s="447"/>
      <c r="BK7" s="447"/>
      <c r="BL7" s="447"/>
      <c r="BM7" s="448"/>
      <c r="BN7" s="432">
        <v>3266005</v>
      </c>
      <c r="BO7" s="433"/>
      <c r="BP7" s="433"/>
      <c r="BQ7" s="433"/>
      <c r="BR7" s="433"/>
      <c r="BS7" s="433"/>
      <c r="BT7" s="433"/>
      <c r="BU7" s="434"/>
      <c r="BV7" s="432">
        <v>2285151</v>
      </c>
      <c r="BW7" s="433"/>
      <c r="BX7" s="433"/>
      <c r="BY7" s="433"/>
      <c r="BZ7" s="433"/>
      <c r="CA7" s="433"/>
      <c r="CB7" s="433"/>
      <c r="CC7" s="434"/>
      <c r="CD7" s="472" t="s">
        <v>109</v>
      </c>
      <c r="CE7" s="392"/>
      <c r="CF7" s="392"/>
      <c r="CG7" s="392"/>
      <c r="CH7" s="392"/>
      <c r="CI7" s="392"/>
      <c r="CJ7" s="392"/>
      <c r="CK7" s="392"/>
      <c r="CL7" s="392"/>
      <c r="CM7" s="392"/>
      <c r="CN7" s="392"/>
      <c r="CO7" s="392"/>
      <c r="CP7" s="392"/>
      <c r="CQ7" s="392"/>
      <c r="CR7" s="392"/>
      <c r="CS7" s="473"/>
      <c r="CT7" s="432">
        <v>113342333</v>
      </c>
      <c r="CU7" s="433"/>
      <c r="CV7" s="433"/>
      <c r="CW7" s="433"/>
      <c r="CX7" s="433"/>
      <c r="CY7" s="433"/>
      <c r="CZ7" s="433"/>
      <c r="DA7" s="434"/>
      <c r="DB7" s="432">
        <v>115235486</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110</v>
      </c>
      <c r="AN8" s="389"/>
      <c r="AO8" s="389"/>
      <c r="AP8" s="389"/>
      <c r="AQ8" s="389"/>
      <c r="AR8" s="389"/>
      <c r="AS8" s="389"/>
      <c r="AT8" s="390"/>
      <c r="AU8" s="490" t="s">
        <v>111</v>
      </c>
      <c r="AV8" s="491"/>
      <c r="AW8" s="491"/>
      <c r="AX8" s="491"/>
      <c r="AY8" s="446" t="s">
        <v>112</v>
      </c>
      <c r="AZ8" s="447"/>
      <c r="BA8" s="447"/>
      <c r="BB8" s="447"/>
      <c r="BC8" s="447"/>
      <c r="BD8" s="447"/>
      <c r="BE8" s="447"/>
      <c r="BF8" s="447"/>
      <c r="BG8" s="447"/>
      <c r="BH8" s="447"/>
      <c r="BI8" s="447"/>
      <c r="BJ8" s="447"/>
      <c r="BK8" s="447"/>
      <c r="BL8" s="447"/>
      <c r="BM8" s="448"/>
      <c r="BN8" s="432">
        <v>6022759</v>
      </c>
      <c r="BO8" s="433"/>
      <c r="BP8" s="433"/>
      <c r="BQ8" s="433"/>
      <c r="BR8" s="433"/>
      <c r="BS8" s="433"/>
      <c r="BT8" s="433"/>
      <c r="BU8" s="434"/>
      <c r="BV8" s="432">
        <v>7518095</v>
      </c>
      <c r="BW8" s="433"/>
      <c r="BX8" s="433"/>
      <c r="BY8" s="433"/>
      <c r="BZ8" s="433"/>
      <c r="CA8" s="433"/>
      <c r="CB8" s="433"/>
      <c r="CC8" s="434"/>
      <c r="CD8" s="472" t="s">
        <v>113</v>
      </c>
      <c r="CE8" s="392"/>
      <c r="CF8" s="392"/>
      <c r="CG8" s="392"/>
      <c r="CH8" s="392"/>
      <c r="CI8" s="392"/>
      <c r="CJ8" s="392"/>
      <c r="CK8" s="392"/>
      <c r="CL8" s="392"/>
      <c r="CM8" s="392"/>
      <c r="CN8" s="392"/>
      <c r="CO8" s="392"/>
      <c r="CP8" s="392"/>
      <c r="CQ8" s="392"/>
      <c r="CR8" s="392"/>
      <c r="CS8" s="473"/>
      <c r="CT8" s="535">
        <v>0.91</v>
      </c>
      <c r="CU8" s="536"/>
      <c r="CV8" s="536"/>
      <c r="CW8" s="536"/>
      <c r="CX8" s="536"/>
      <c r="CY8" s="536"/>
      <c r="CZ8" s="536"/>
      <c r="DA8" s="537"/>
      <c r="DB8" s="535">
        <v>0.93</v>
      </c>
      <c r="DC8" s="536"/>
      <c r="DD8" s="536"/>
      <c r="DE8" s="536"/>
      <c r="DF8" s="536"/>
      <c r="DG8" s="536"/>
      <c r="DH8" s="536"/>
      <c r="DI8" s="537"/>
    </row>
    <row r="9" spans="1:119" ht="18.75" customHeight="1" thickBot="1" x14ac:dyDescent="0.25">
      <c r="A9" s="175"/>
      <c r="B9" s="564" t="s">
        <v>114</v>
      </c>
      <c r="C9" s="565"/>
      <c r="D9" s="565"/>
      <c r="E9" s="565"/>
      <c r="F9" s="565"/>
      <c r="G9" s="565"/>
      <c r="H9" s="565"/>
      <c r="I9" s="565"/>
      <c r="J9" s="565"/>
      <c r="K9" s="483"/>
      <c r="L9" s="566" t="s">
        <v>115</v>
      </c>
      <c r="M9" s="567"/>
      <c r="N9" s="567"/>
      <c r="O9" s="567"/>
      <c r="P9" s="567"/>
      <c r="Q9" s="568"/>
      <c r="R9" s="569">
        <v>579355</v>
      </c>
      <c r="S9" s="570"/>
      <c r="T9" s="570"/>
      <c r="U9" s="570"/>
      <c r="V9" s="571"/>
      <c r="W9" s="501" t="s">
        <v>116</v>
      </c>
      <c r="X9" s="502"/>
      <c r="Y9" s="502"/>
      <c r="Z9" s="502"/>
      <c r="AA9" s="502"/>
      <c r="AB9" s="502"/>
      <c r="AC9" s="502"/>
      <c r="AD9" s="502"/>
      <c r="AE9" s="502"/>
      <c r="AF9" s="502"/>
      <c r="AG9" s="502"/>
      <c r="AH9" s="502"/>
      <c r="AI9" s="502"/>
      <c r="AJ9" s="502"/>
      <c r="AK9" s="502"/>
      <c r="AL9" s="572"/>
      <c r="AM9" s="489" t="s">
        <v>117</v>
      </c>
      <c r="AN9" s="389"/>
      <c r="AO9" s="389"/>
      <c r="AP9" s="389"/>
      <c r="AQ9" s="389"/>
      <c r="AR9" s="389"/>
      <c r="AS9" s="389"/>
      <c r="AT9" s="390"/>
      <c r="AU9" s="490" t="s">
        <v>118</v>
      </c>
      <c r="AV9" s="491"/>
      <c r="AW9" s="491"/>
      <c r="AX9" s="491"/>
      <c r="AY9" s="446" t="s">
        <v>119</v>
      </c>
      <c r="AZ9" s="447"/>
      <c r="BA9" s="447"/>
      <c r="BB9" s="447"/>
      <c r="BC9" s="447"/>
      <c r="BD9" s="447"/>
      <c r="BE9" s="447"/>
      <c r="BF9" s="447"/>
      <c r="BG9" s="447"/>
      <c r="BH9" s="447"/>
      <c r="BI9" s="447"/>
      <c r="BJ9" s="447"/>
      <c r="BK9" s="447"/>
      <c r="BL9" s="447"/>
      <c r="BM9" s="448"/>
      <c r="BN9" s="432">
        <v>-1495336</v>
      </c>
      <c r="BO9" s="433"/>
      <c r="BP9" s="433"/>
      <c r="BQ9" s="433"/>
      <c r="BR9" s="433"/>
      <c r="BS9" s="433"/>
      <c r="BT9" s="433"/>
      <c r="BU9" s="434"/>
      <c r="BV9" s="432">
        <v>1366444</v>
      </c>
      <c r="BW9" s="433"/>
      <c r="BX9" s="433"/>
      <c r="BY9" s="433"/>
      <c r="BZ9" s="433"/>
      <c r="CA9" s="433"/>
      <c r="CB9" s="433"/>
      <c r="CC9" s="434"/>
      <c r="CD9" s="472" t="s">
        <v>120</v>
      </c>
      <c r="CE9" s="392"/>
      <c r="CF9" s="392"/>
      <c r="CG9" s="392"/>
      <c r="CH9" s="392"/>
      <c r="CI9" s="392"/>
      <c r="CJ9" s="392"/>
      <c r="CK9" s="392"/>
      <c r="CL9" s="392"/>
      <c r="CM9" s="392"/>
      <c r="CN9" s="392"/>
      <c r="CO9" s="392"/>
      <c r="CP9" s="392"/>
      <c r="CQ9" s="392"/>
      <c r="CR9" s="392"/>
      <c r="CS9" s="473"/>
      <c r="CT9" s="429">
        <v>8.6</v>
      </c>
      <c r="CU9" s="430"/>
      <c r="CV9" s="430"/>
      <c r="CW9" s="430"/>
      <c r="CX9" s="430"/>
      <c r="CY9" s="430"/>
      <c r="CZ9" s="430"/>
      <c r="DA9" s="431"/>
      <c r="DB9" s="429">
        <v>8.6999999999999993</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121</v>
      </c>
      <c r="M10" s="389"/>
      <c r="N10" s="389"/>
      <c r="O10" s="389"/>
      <c r="P10" s="389"/>
      <c r="Q10" s="390"/>
      <c r="R10" s="385">
        <v>577513</v>
      </c>
      <c r="S10" s="386"/>
      <c r="T10" s="386"/>
      <c r="U10" s="386"/>
      <c r="V10" s="445"/>
      <c r="W10" s="573"/>
      <c r="X10" s="383"/>
      <c r="Y10" s="383"/>
      <c r="Z10" s="383"/>
      <c r="AA10" s="383"/>
      <c r="AB10" s="383"/>
      <c r="AC10" s="383"/>
      <c r="AD10" s="383"/>
      <c r="AE10" s="383"/>
      <c r="AF10" s="383"/>
      <c r="AG10" s="383"/>
      <c r="AH10" s="383"/>
      <c r="AI10" s="383"/>
      <c r="AJ10" s="383"/>
      <c r="AK10" s="383"/>
      <c r="AL10" s="574"/>
      <c r="AM10" s="489" t="s">
        <v>122</v>
      </c>
      <c r="AN10" s="389"/>
      <c r="AO10" s="389"/>
      <c r="AP10" s="389"/>
      <c r="AQ10" s="389"/>
      <c r="AR10" s="389"/>
      <c r="AS10" s="389"/>
      <c r="AT10" s="390"/>
      <c r="AU10" s="490" t="s">
        <v>123</v>
      </c>
      <c r="AV10" s="491"/>
      <c r="AW10" s="491"/>
      <c r="AX10" s="491"/>
      <c r="AY10" s="446" t="s">
        <v>124</v>
      </c>
      <c r="AZ10" s="447"/>
      <c r="BA10" s="447"/>
      <c r="BB10" s="447"/>
      <c r="BC10" s="447"/>
      <c r="BD10" s="447"/>
      <c r="BE10" s="447"/>
      <c r="BF10" s="447"/>
      <c r="BG10" s="447"/>
      <c r="BH10" s="447"/>
      <c r="BI10" s="447"/>
      <c r="BJ10" s="447"/>
      <c r="BK10" s="447"/>
      <c r="BL10" s="447"/>
      <c r="BM10" s="448"/>
      <c r="BN10" s="432">
        <v>4864481</v>
      </c>
      <c r="BO10" s="433"/>
      <c r="BP10" s="433"/>
      <c r="BQ10" s="433"/>
      <c r="BR10" s="433"/>
      <c r="BS10" s="433"/>
      <c r="BT10" s="433"/>
      <c r="BU10" s="434"/>
      <c r="BV10" s="432">
        <v>3958952</v>
      </c>
      <c r="BW10" s="433"/>
      <c r="BX10" s="433"/>
      <c r="BY10" s="433"/>
      <c r="BZ10" s="433"/>
      <c r="CA10" s="433"/>
      <c r="CB10" s="433"/>
      <c r="CC10" s="434"/>
      <c r="CD10" s="178" t="s">
        <v>125</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126</v>
      </c>
      <c r="M11" s="394"/>
      <c r="N11" s="394"/>
      <c r="O11" s="394"/>
      <c r="P11" s="394"/>
      <c r="Q11" s="395"/>
      <c r="R11" s="561" t="s">
        <v>127</v>
      </c>
      <c r="S11" s="562"/>
      <c r="T11" s="562"/>
      <c r="U11" s="562"/>
      <c r="V11" s="563"/>
      <c r="W11" s="573"/>
      <c r="X11" s="383"/>
      <c r="Y11" s="383"/>
      <c r="Z11" s="383"/>
      <c r="AA11" s="383"/>
      <c r="AB11" s="383"/>
      <c r="AC11" s="383"/>
      <c r="AD11" s="383"/>
      <c r="AE11" s="383"/>
      <c r="AF11" s="383"/>
      <c r="AG11" s="383"/>
      <c r="AH11" s="383"/>
      <c r="AI11" s="383"/>
      <c r="AJ11" s="383"/>
      <c r="AK11" s="383"/>
      <c r="AL11" s="574"/>
      <c r="AM11" s="489" t="s">
        <v>128</v>
      </c>
      <c r="AN11" s="389"/>
      <c r="AO11" s="389"/>
      <c r="AP11" s="389"/>
      <c r="AQ11" s="389"/>
      <c r="AR11" s="389"/>
      <c r="AS11" s="389"/>
      <c r="AT11" s="390"/>
      <c r="AU11" s="490" t="s">
        <v>118</v>
      </c>
      <c r="AV11" s="491"/>
      <c r="AW11" s="491"/>
      <c r="AX11" s="491"/>
      <c r="AY11" s="446" t="s">
        <v>129</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130</v>
      </c>
      <c r="CE11" s="392"/>
      <c r="CF11" s="392"/>
      <c r="CG11" s="392"/>
      <c r="CH11" s="392"/>
      <c r="CI11" s="392"/>
      <c r="CJ11" s="392"/>
      <c r="CK11" s="392"/>
      <c r="CL11" s="392"/>
      <c r="CM11" s="392"/>
      <c r="CN11" s="392"/>
      <c r="CO11" s="392"/>
      <c r="CP11" s="392"/>
      <c r="CQ11" s="392"/>
      <c r="CR11" s="392"/>
      <c r="CS11" s="473"/>
      <c r="CT11" s="535" t="s">
        <v>131</v>
      </c>
      <c r="CU11" s="536"/>
      <c r="CV11" s="536"/>
      <c r="CW11" s="536"/>
      <c r="CX11" s="536"/>
      <c r="CY11" s="536"/>
      <c r="CZ11" s="536"/>
      <c r="DA11" s="537"/>
      <c r="DB11" s="535" t="s">
        <v>132</v>
      </c>
      <c r="DC11" s="536"/>
      <c r="DD11" s="536"/>
      <c r="DE11" s="536"/>
      <c r="DF11" s="536"/>
      <c r="DG11" s="536"/>
      <c r="DH11" s="536"/>
      <c r="DI11" s="537"/>
    </row>
    <row r="12" spans="1:119" ht="18.75" customHeight="1" x14ac:dyDescent="0.2">
      <c r="A12" s="175"/>
      <c r="B12" s="538" t="s">
        <v>133</v>
      </c>
      <c r="C12" s="539"/>
      <c r="D12" s="539"/>
      <c r="E12" s="539"/>
      <c r="F12" s="539"/>
      <c r="G12" s="539"/>
      <c r="H12" s="539"/>
      <c r="I12" s="539"/>
      <c r="J12" s="539"/>
      <c r="K12" s="540"/>
      <c r="L12" s="547" t="s">
        <v>134</v>
      </c>
      <c r="M12" s="548"/>
      <c r="N12" s="548"/>
      <c r="O12" s="548"/>
      <c r="P12" s="548"/>
      <c r="Q12" s="549"/>
      <c r="R12" s="550">
        <v>562145</v>
      </c>
      <c r="S12" s="551"/>
      <c r="T12" s="551"/>
      <c r="U12" s="551"/>
      <c r="V12" s="552"/>
      <c r="W12" s="553" t="s">
        <v>1</v>
      </c>
      <c r="X12" s="491"/>
      <c r="Y12" s="491"/>
      <c r="Z12" s="491"/>
      <c r="AA12" s="491"/>
      <c r="AB12" s="554"/>
      <c r="AC12" s="555" t="s">
        <v>135</v>
      </c>
      <c r="AD12" s="556"/>
      <c r="AE12" s="556"/>
      <c r="AF12" s="556"/>
      <c r="AG12" s="557"/>
      <c r="AH12" s="555" t="s">
        <v>136</v>
      </c>
      <c r="AI12" s="556"/>
      <c r="AJ12" s="556"/>
      <c r="AK12" s="556"/>
      <c r="AL12" s="558"/>
      <c r="AM12" s="489" t="s">
        <v>137</v>
      </c>
      <c r="AN12" s="389"/>
      <c r="AO12" s="389"/>
      <c r="AP12" s="389"/>
      <c r="AQ12" s="389"/>
      <c r="AR12" s="389"/>
      <c r="AS12" s="389"/>
      <c r="AT12" s="390"/>
      <c r="AU12" s="490" t="s">
        <v>95</v>
      </c>
      <c r="AV12" s="491"/>
      <c r="AW12" s="491"/>
      <c r="AX12" s="491"/>
      <c r="AY12" s="446" t="s">
        <v>138</v>
      </c>
      <c r="AZ12" s="447"/>
      <c r="BA12" s="447"/>
      <c r="BB12" s="447"/>
      <c r="BC12" s="447"/>
      <c r="BD12" s="447"/>
      <c r="BE12" s="447"/>
      <c r="BF12" s="447"/>
      <c r="BG12" s="447"/>
      <c r="BH12" s="447"/>
      <c r="BI12" s="447"/>
      <c r="BJ12" s="447"/>
      <c r="BK12" s="447"/>
      <c r="BL12" s="447"/>
      <c r="BM12" s="448"/>
      <c r="BN12" s="432">
        <v>0</v>
      </c>
      <c r="BO12" s="433"/>
      <c r="BP12" s="433"/>
      <c r="BQ12" s="433"/>
      <c r="BR12" s="433"/>
      <c r="BS12" s="433"/>
      <c r="BT12" s="433"/>
      <c r="BU12" s="434"/>
      <c r="BV12" s="432">
        <v>0</v>
      </c>
      <c r="BW12" s="433"/>
      <c r="BX12" s="433"/>
      <c r="BY12" s="433"/>
      <c r="BZ12" s="433"/>
      <c r="CA12" s="433"/>
      <c r="CB12" s="433"/>
      <c r="CC12" s="434"/>
      <c r="CD12" s="472" t="s">
        <v>139</v>
      </c>
      <c r="CE12" s="392"/>
      <c r="CF12" s="392"/>
      <c r="CG12" s="392"/>
      <c r="CH12" s="392"/>
      <c r="CI12" s="392"/>
      <c r="CJ12" s="392"/>
      <c r="CK12" s="392"/>
      <c r="CL12" s="392"/>
      <c r="CM12" s="392"/>
      <c r="CN12" s="392"/>
      <c r="CO12" s="392"/>
      <c r="CP12" s="392"/>
      <c r="CQ12" s="392"/>
      <c r="CR12" s="392"/>
      <c r="CS12" s="473"/>
      <c r="CT12" s="535" t="s">
        <v>132</v>
      </c>
      <c r="CU12" s="536"/>
      <c r="CV12" s="536"/>
      <c r="CW12" s="536"/>
      <c r="CX12" s="536"/>
      <c r="CY12" s="536"/>
      <c r="CZ12" s="536"/>
      <c r="DA12" s="537"/>
      <c r="DB12" s="535" t="s">
        <v>132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140</v>
      </c>
      <c r="N13" s="517"/>
      <c r="O13" s="517"/>
      <c r="P13" s="517"/>
      <c r="Q13" s="518"/>
      <c r="R13" s="519">
        <v>547949</v>
      </c>
      <c r="S13" s="520"/>
      <c r="T13" s="520"/>
      <c r="U13" s="520"/>
      <c r="V13" s="521"/>
      <c r="W13" s="522" t="s">
        <v>141</v>
      </c>
      <c r="X13" s="418"/>
      <c r="Y13" s="418"/>
      <c r="Z13" s="418"/>
      <c r="AA13" s="418"/>
      <c r="AB13" s="419"/>
      <c r="AC13" s="385">
        <v>1567</v>
      </c>
      <c r="AD13" s="386"/>
      <c r="AE13" s="386"/>
      <c r="AF13" s="386"/>
      <c r="AG13" s="387"/>
      <c r="AH13" s="385">
        <v>1576</v>
      </c>
      <c r="AI13" s="386"/>
      <c r="AJ13" s="386"/>
      <c r="AK13" s="386"/>
      <c r="AL13" s="445"/>
      <c r="AM13" s="489" t="s">
        <v>142</v>
      </c>
      <c r="AN13" s="389"/>
      <c r="AO13" s="389"/>
      <c r="AP13" s="389"/>
      <c r="AQ13" s="389"/>
      <c r="AR13" s="389"/>
      <c r="AS13" s="389"/>
      <c r="AT13" s="390"/>
      <c r="AU13" s="490" t="s">
        <v>107</v>
      </c>
      <c r="AV13" s="491"/>
      <c r="AW13" s="491"/>
      <c r="AX13" s="491"/>
      <c r="AY13" s="446" t="s">
        <v>143</v>
      </c>
      <c r="AZ13" s="447"/>
      <c r="BA13" s="447"/>
      <c r="BB13" s="447"/>
      <c r="BC13" s="447"/>
      <c r="BD13" s="447"/>
      <c r="BE13" s="447"/>
      <c r="BF13" s="447"/>
      <c r="BG13" s="447"/>
      <c r="BH13" s="447"/>
      <c r="BI13" s="447"/>
      <c r="BJ13" s="447"/>
      <c r="BK13" s="447"/>
      <c r="BL13" s="447"/>
      <c r="BM13" s="448"/>
      <c r="BN13" s="432">
        <v>3369145</v>
      </c>
      <c r="BO13" s="433"/>
      <c r="BP13" s="433"/>
      <c r="BQ13" s="433"/>
      <c r="BR13" s="433"/>
      <c r="BS13" s="433"/>
      <c r="BT13" s="433"/>
      <c r="BU13" s="434"/>
      <c r="BV13" s="432">
        <v>5325396</v>
      </c>
      <c r="BW13" s="433"/>
      <c r="BX13" s="433"/>
      <c r="BY13" s="433"/>
      <c r="BZ13" s="433"/>
      <c r="CA13" s="433"/>
      <c r="CB13" s="433"/>
      <c r="CC13" s="434"/>
      <c r="CD13" s="472" t="s">
        <v>144</v>
      </c>
      <c r="CE13" s="392"/>
      <c r="CF13" s="392"/>
      <c r="CG13" s="392"/>
      <c r="CH13" s="392"/>
      <c r="CI13" s="392"/>
      <c r="CJ13" s="392"/>
      <c r="CK13" s="392"/>
      <c r="CL13" s="392"/>
      <c r="CM13" s="392"/>
      <c r="CN13" s="392"/>
      <c r="CO13" s="392"/>
      <c r="CP13" s="392"/>
      <c r="CQ13" s="392"/>
      <c r="CR13" s="392"/>
      <c r="CS13" s="473"/>
      <c r="CT13" s="429">
        <v>-0.4</v>
      </c>
      <c r="CU13" s="430"/>
      <c r="CV13" s="430"/>
      <c r="CW13" s="430"/>
      <c r="CX13" s="430"/>
      <c r="CY13" s="430"/>
      <c r="CZ13" s="430"/>
      <c r="DA13" s="431"/>
      <c r="DB13" s="429">
        <v>-0.6</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145</v>
      </c>
      <c r="M14" s="559"/>
      <c r="N14" s="559"/>
      <c r="O14" s="559"/>
      <c r="P14" s="559"/>
      <c r="Q14" s="560"/>
      <c r="R14" s="519">
        <v>561758</v>
      </c>
      <c r="S14" s="520"/>
      <c r="T14" s="520"/>
      <c r="U14" s="520"/>
      <c r="V14" s="521"/>
      <c r="W14" s="523"/>
      <c r="X14" s="421"/>
      <c r="Y14" s="421"/>
      <c r="Z14" s="421"/>
      <c r="AA14" s="421"/>
      <c r="AB14" s="422"/>
      <c r="AC14" s="512">
        <v>0.7</v>
      </c>
      <c r="AD14" s="513"/>
      <c r="AE14" s="513"/>
      <c r="AF14" s="513"/>
      <c r="AG14" s="514"/>
      <c r="AH14" s="512">
        <v>0.7</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146</v>
      </c>
      <c r="CE14" s="470"/>
      <c r="CF14" s="470"/>
      <c r="CG14" s="470"/>
      <c r="CH14" s="470"/>
      <c r="CI14" s="470"/>
      <c r="CJ14" s="470"/>
      <c r="CK14" s="470"/>
      <c r="CL14" s="470"/>
      <c r="CM14" s="470"/>
      <c r="CN14" s="470"/>
      <c r="CO14" s="470"/>
      <c r="CP14" s="470"/>
      <c r="CQ14" s="470"/>
      <c r="CR14" s="470"/>
      <c r="CS14" s="471"/>
      <c r="CT14" s="529" t="s">
        <v>132</v>
      </c>
      <c r="CU14" s="530"/>
      <c r="CV14" s="530"/>
      <c r="CW14" s="530"/>
      <c r="CX14" s="530"/>
      <c r="CY14" s="530"/>
      <c r="CZ14" s="530"/>
      <c r="DA14" s="531"/>
      <c r="DB14" s="529" t="s">
        <v>147</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140</v>
      </c>
      <c r="N15" s="517"/>
      <c r="O15" s="517"/>
      <c r="P15" s="517"/>
      <c r="Q15" s="518"/>
      <c r="R15" s="519">
        <v>548937</v>
      </c>
      <c r="S15" s="520"/>
      <c r="T15" s="520"/>
      <c r="U15" s="520"/>
      <c r="V15" s="521"/>
      <c r="W15" s="522" t="s">
        <v>148</v>
      </c>
      <c r="X15" s="418"/>
      <c r="Y15" s="418"/>
      <c r="Z15" s="418"/>
      <c r="AA15" s="418"/>
      <c r="AB15" s="419"/>
      <c r="AC15" s="385">
        <v>43882</v>
      </c>
      <c r="AD15" s="386"/>
      <c r="AE15" s="386"/>
      <c r="AF15" s="386"/>
      <c r="AG15" s="387"/>
      <c r="AH15" s="385">
        <v>48616</v>
      </c>
      <c r="AI15" s="386"/>
      <c r="AJ15" s="386"/>
      <c r="AK15" s="386"/>
      <c r="AL15" s="445"/>
      <c r="AM15" s="489"/>
      <c r="AN15" s="389"/>
      <c r="AO15" s="389"/>
      <c r="AP15" s="389"/>
      <c r="AQ15" s="389"/>
      <c r="AR15" s="389"/>
      <c r="AS15" s="389"/>
      <c r="AT15" s="390"/>
      <c r="AU15" s="490"/>
      <c r="AV15" s="491"/>
      <c r="AW15" s="491"/>
      <c r="AX15" s="491"/>
      <c r="AY15" s="458" t="s">
        <v>149</v>
      </c>
      <c r="AZ15" s="459"/>
      <c r="BA15" s="459"/>
      <c r="BB15" s="459"/>
      <c r="BC15" s="459"/>
      <c r="BD15" s="459"/>
      <c r="BE15" s="459"/>
      <c r="BF15" s="459"/>
      <c r="BG15" s="459"/>
      <c r="BH15" s="459"/>
      <c r="BI15" s="459"/>
      <c r="BJ15" s="459"/>
      <c r="BK15" s="459"/>
      <c r="BL15" s="459"/>
      <c r="BM15" s="460"/>
      <c r="BN15" s="461">
        <v>79411530</v>
      </c>
      <c r="BO15" s="462"/>
      <c r="BP15" s="462"/>
      <c r="BQ15" s="462"/>
      <c r="BR15" s="462"/>
      <c r="BS15" s="462"/>
      <c r="BT15" s="462"/>
      <c r="BU15" s="463"/>
      <c r="BV15" s="461">
        <v>76090420</v>
      </c>
      <c r="BW15" s="462"/>
      <c r="BX15" s="462"/>
      <c r="BY15" s="462"/>
      <c r="BZ15" s="462"/>
      <c r="CA15" s="462"/>
      <c r="CB15" s="462"/>
      <c r="CC15" s="463"/>
      <c r="CD15" s="532" t="s">
        <v>150</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151</v>
      </c>
      <c r="M16" s="507"/>
      <c r="N16" s="507"/>
      <c r="O16" s="507"/>
      <c r="P16" s="507"/>
      <c r="Q16" s="508"/>
      <c r="R16" s="509" t="s">
        <v>152</v>
      </c>
      <c r="S16" s="510"/>
      <c r="T16" s="510"/>
      <c r="U16" s="510"/>
      <c r="V16" s="511"/>
      <c r="W16" s="523"/>
      <c r="X16" s="421"/>
      <c r="Y16" s="421"/>
      <c r="Z16" s="421"/>
      <c r="AA16" s="421"/>
      <c r="AB16" s="422"/>
      <c r="AC16" s="512">
        <v>18.899999999999999</v>
      </c>
      <c r="AD16" s="513"/>
      <c r="AE16" s="513"/>
      <c r="AF16" s="513"/>
      <c r="AG16" s="514"/>
      <c r="AH16" s="512">
        <v>21.2</v>
      </c>
      <c r="AI16" s="513"/>
      <c r="AJ16" s="513"/>
      <c r="AK16" s="513"/>
      <c r="AL16" s="515"/>
      <c r="AM16" s="489"/>
      <c r="AN16" s="389"/>
      <c r="AO16" s="389"/>
      <c r="AP16" s="389"/>
      <c r="AQ16" s="389"/>
      <c r="AR16" s="389"/>
      <c r="AS16" s="389"/>
      <c r="AT16" s="390"/>
      <c r="AU16" s="490"/>
      <c r="AV16" s="491"/>
      <c r="AW16" s="491"/>
      <c r="AX16" s="491"/>
      <c r="AY16" s="446" t="s">
        <v>153</v>
      </c>
      <c r="AZ16" s="447"/>
      <c r="BA16" s="447"/>
      <c r="BB16" s="447"/>
      <c r="BC16" s="447"/>
      <c r="BD16" s="447"/>
      <c r="BE16" s="447"/>
      <c r="BF16" s="447"/>
      <c r="BG16" s="447"/>
      <c r="BH16" s="447"/>
      <c r="BI16" s="447"/>
      <c r="BJ16" s="447"/>
      <c r="BK16" s="447"/>
      <c r="BL16" s="447"/>
      <c r="BM16" s="448"/>
      <c r="BN16" s="432">
        <v>87980687</v>
      </c>
      <c r="BO16" s="433"/>
      <c r="BP16" s="433"/>
      <c r="BQ16" s="433"/>
      <c r="BR16" s="433"/>
      <c r="BS16" s="433"/>
      <c r="BT16" s="433"/>
      <c r="BU16" s="434"/>
      <c r="BV16" s="432">
        <v>84886069</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154</v>
      </c>
      <c r="N17" s="526"/>
      <c r="O17" s="526"/>
      <c r="P17" s="526"/>
      <c r="Q17" s="527"/>
      <c r="R17" s="509" t="s">
        <v>155</v>
      </c>
      <c r="S17" s="510"/>
      <c r="T17" s="510"/>
      <c r="U17" s="510"/>
      <c r="V17" s="511"/>
      <c r="W17" s="522" t="s">
        <v>156</v>
      </c>
      <c r="X17" s="418"/>
      <c r="Y17" s="418"/>
      <c r="Z17" s="418"/>
      <c r="AA17" s="418"/>
      <c r="AB17" s="419"/>
      <c r="AC17" s="385">
        <v>186123</v>
      </c>
      <c r="AD17" s="386"/>
      <c r="AE17" s="386"/>
      <c r="AF17" s="386"/>
      <c r="AG17" s="387"/>
      <c r="AH17" s="385">
        <v>179322</v>
      </c>
      <c r="AI17" s="386"/>
      <c r="AJ17" s="386"/>
      <c r="AK17" s="386"/>
      <c r="AL17" s="445"/>
      <c r="AM17" s="489"/>
      <c r="AN17" s="389"/>
      <c r="AO17" s="389"/>
      <c r="AP17" s="389"/>
      <c r="AQ17" s="389"/>
      <c r="AR17" s="389"/>
      <c r="AS17" s="389"/>
      <c r="AT17" s="390"/>
      <c r="AU17" s="490"/>
      <c r="AV17" s="491"/>
      <c r="AW17" s="491"/>
      <c r="AX17" s="491"/>
      <c r="AY17" s="446" t="s">
        <v>157</v>
      </c>
      <c r="AZ17" s="447"/>
      <c r="BA17" s="447"/>
      <c r="BB17" s="447"/>
      <c r="BC17" s="447"/>
      <c r="BD17" s="447"/>
      <c r="BE17" s="447"/>
      <c r="BF17" s="447"/>
      <c r="BG17" s="447"/>
      <c r="BH17" s="447"/>
      <c r="BI17" s="447"/>
      <c r="BJ17" s="447"/>
      <c r="BK17" s="447"/>
      <c r="BL17" s="447"/>
      <c r="BM17" s="448"/>
      <c r="BN17" s="432">
        <v>101339573</v>
      </c>
      <c r="BO17" s="433"/>
      <c r="BP17" s="433"/>
      <c r="BQ17" s="433"/>
      <c r="BR17" s="433"/>
      <c r="BS17" s="433"/>
      <c r="BT17" s="433"/>
      <c r="BU17" s="434"/>
      <c r="BV17" s="432">
        <v>96963435</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158</v>
      </c>
      <c r="C18" s="483"/>
      <c r="D18" s="483"/>
      <c r="E18" s="484"/>
      <c r="F18" s="484"/>
      <c r="G18" s="484"/>
      <c r="H18" s="484"/>
      <c r="I18" s="484"/>
      <c r="J18" s="484"/>
      <c r="K18" s="484"/>
      <c r="L18" s="485">
        <v>186.38</v>
      </c>
      <c r="M18" s="485"/>
      <c r="N18" s="485"/>
      <c r="O18" s="485"/>
      <c r="P18" s="485"/>
      <c r="Q18" s="485"/>
      <c r="R18" s="486"/>
      <c r="S18" s="486"/>
      <c r="T18" s="486"/>
      <c r="U18" s="486"/>
      <c r="V18" s="487"/>
      <c r="W18" s="503"/>
      <c r="X18" s="504"/>
      <c r="Y18" s="504"/>
      <c r="Z18" s="504"/>
      <c r="AA18" s="504"/>
      <c r="AB18" s="528"/>
      <c r="AC18" s="402">
        <v>80.400000000000006</v>
      </c>
      <c r="AD18" s="403"/>
      <c r="AE18" s="403"/>
      <c r="AF18" s="403"/>
      <c r="AG18" s="488"/>
      <c r="AH18" s="402">
        <v>78.099999999999994</v>
      </c>
      <c r="AI18" s="403"/>
      <c r="AJ18" s="403"/>
      <c r="AK18" s="403"/>
      <c r="AL18" s="404"/>
      <c r="AM18" s="489"/>
      <c r="AN18" s="389"/>
      <c r="AO18" s="389"/>
      <c r="AP18" s="389"/>
      <c r="AQ18" s="389"/>
      <c r="AR18" s="389"/>
      <c r="AS18" s="389"/>
      <c r="AT18" s="390"/>
      <c r="AU18" s="490"/>
      <c r="AV18" s="491"/>
      <c r="AW18" s="491"/>
      <c r="AX18" s="491"/>
      <c r="AY18" s="446" t="s">
        <v>159</v>
      </c>
      <c r="AZ18" s="447"/>
      <c r="BA18" s="447"/>
      <c r="BB18" s="447"/>
      <c r="BC18" s="447"/>
      <c r="BD18" s="447"/>
      <c r="BE18" s="447"/>
      <c r="BF18" s="447"/>
      <c r="BG18" s="447"/>
      <c r="BH18" s="447"/>
      <c r="BI18" s="447"/>
      <c r="BJ18" s="447"/>
      <c r="BK18" s="447"/>
      <c r="BL18" s="447"/>
      <c r="BM18" s="448"/>
      <c r="BN18" s="432">
        <v>100857374</v>
      </c>
      <c r="BO18" s="433"/>
      <c r="BP18" s="433"/>
      <c r="BQ18" s="433"/>
      <c r="BR18" s="433"/>
      <c r="BS18" s="433"/>
      <c r="BT18" s="433"/>
      <c r="BU18" s="434"/>
      <c r="BV18" s="432">
        <v>96919069</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160</v>
      </c>
      <c r="C19" s="483"/>
      <c r="D19" s="483"/>
      <c r="E19" s="484"/>
      <c r="F19" s="484"/>
      <c r="G19" s="484"/>
      <c r="H19" s="484"/>
      <c r="I19" s="484"/>
      <c r="J19" s="484"/>
      <c r="K19" s="484"/>
      <c r="L19" s="492">
        <v>3108</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161</v>
      </c>
      <c r="AZ19" s="447"/>
      <c r="BA19" s="447"/>
      <c r="BB19" s="447"/>
      <c r="BC19" s="447"/>
      <c r="BD19" s="447"/>
      <c r="BE19" s="447"/>
      <c r="BF19" s="447"/>
      <c r="BG19" s="447"/>
      <c r="BH19" s="447"/>
      <c r="BI19" s="447"/>
      <c r="BJ19" s="447"/>
      <c r="BK19" s="447"/>
      <c r="BL19" s="447"/>
      <c r="BM19" s="448"/>
      <c r="BN19" s="432">
        <v>138209531</v>
      </c>
      <c r="BO19" s="433"/>
      <c r="BP19" s="433"/>
      <c r="BQ19" s="433"/>
      <c r="BR19" s="433"/>
      <c r="BS19" s="433"/>
      <c r="BT19" s="433"/>
      <c r="BU19" s="434"/>
      <c r="BV19" s="432">
        <v>132415756</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162</v>
      </c>
      <c r="C20" s="483"/>
      <c r="D20" s="483"/>
      <c r="E20" s="484"/>
      <c r="F20" s="484"/>
      <c r="G20" s="484"/>
      <c r="H20" s="484"/>
      <c r="I20" s="484"/>
      <c r="J20" s="484"/>
      <c r="K20" s="484"/>
      <c r="L20" s="492">
        <v>267020</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163</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164</v>
      </c>
      <c r="C22" s="409"/>
      <c r="D22" s="410"/>
      <c r="E22" s="417" t="s">
        <v>1</v>
      </c>
      <c r="F22" s="418"/>
      <c r="G22" s="418"/>
      <c r="H22" s="418"/>
      <c r="I22" s="418"/>
      <c r="J22" s="418"/>
      <c r="K22" s="419"/>
      <c r="L22" s="417" t="s">
        <v>165</v>
      </c>
      <c r="M22" s="418"/>
      <c r="N22" s="418"/>
      <c r="O22" s="418"/>
      <c r="P22" s="419"/>
      <c r="Q22" s="423" t="s">
        <v>166</v>
      </c>
      <c r="R22" s="424"/>
      <c r="S22" s="424"/>
      <c r="T22" s="424"/>
      <c r="U22" s="424"/>
      <c r="V22" s="425"/>
      <c r="W22" s="474" t="s">
        <v>167</v>
      </c>
      <c r="X22" s="409"/>
      <c r="Y22" s="410"/>
      <c r="Z22" s="417" t="s">
        <v>1</v>
      </c>
      <c r="AA22" s="418"/>
      <c r="AB22" s="418"/>
      <c r="AC22" s="418"/>
      <c r="AD22" s="418"/>
      <c r="AE22" s="418"/>
      <c r="AF22" s="418"/>
      <c r="AG22" s="419"/>
      <c r="AH22" s="435" t="s">
        <v>168</v>
      </c>
      <c r="AI22" s="418"/>
      <c r="AJ22" s="418"/>
      <c r="AK22" s="418"/>
      <c r="AL22" s="419"/>
      <c r="AM22" s="435" t="s">
        <v>169</v>
      </c>
      <c r="AN22" s="436"/>
      <c r="AO22" s="436"/>
      <c r="AP22" s="436"/>
      <c r="AQ22" s="436"/>
      <c r="AR22" s="437"/>
      <c r="AS22" s="423" t="s">
        <v>166</v>
      </c>
      <c r="AT22" s="424"/>
      <c r="AU22" s="424"/>
      <c r="AV22" s="424"/>
      <c r="AW22" s="424"/>
      <c r="AX22" s="441"/>
      <c r="AY22" s="458" t="s">
        <v>170</v>
      </c>
      <c r="AZ22" s="459"/>
      <c r="BA22" s="459"/>
      <c r="BB22" s="459"/>
      <c r="BC22" s="459"/>
      <c r="BD22" s="459"/>
      <c r="BE22" s="459"/>
      <c r="BF22" s="459"/>
      <c r="BG22" s="459"/>
      <c r="BH22" s="459"/>
      <c r="BI22" s="459"/>
      <c r="BJ22" s="459"/>
      <c r="BK22" s="459"/>
      <c r="BL22" s="459"/>
      <c r="BM22" s="460"/>
      <c r="BN22" s="461">
        <v>137670763</v>
      </c>
      <c r="BO22" s="462"/>
      <c r="BP22" s="462"/>
      <c r="BQ22" s="462"/>
      <c r="BR22" s="462"/>
      <c r="BS22" s="462"/>
      <c r="BT22" s="462"/>
      <c r="BU22" s="463"/>
      <c r="BV22" s="461">
        <v>140184826</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171</v>
      </c>
      <c r="AZ23" s="447"/>
      <c r="BA23" s="447"/>
      <c r="BB23" s="447"/>
      <c r="BC23" s="447"/>
      <c r="BD23" s="447"/>
      <c r="BE23" s="447"/>
      <c r="BF23" s="447"/>
      <c r="BG23" s="447"/>
      <c r="BH23" s="447"/>
      <c r="BI23" s="447"/>
      <c r="BJ23" s="447"/>
      <c r="BK23" s="447"/>
      <c r="BL23" s="447"/>
      <c r="BM23" s="448"/>
      <c r="BN23" s="432">
        <v>98103129</v>
      </c>
      <c r="BO23" s="433"/>
      <c r="BP23" s="433"/>
      <c r="BQ23" s="433"/>
      <c r="BR23" s="433"/>
      <c r="BS23" s="433"/>
      <c r="BT23" s="433"/>
      <c r="BU23" s="434"/>
      <c r="BV23" s="432">
        <v>100437944</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172</v>
      </c>
      <c r="F24" s="389"/>
      <c r="G24" s="389"/>
      <c r="H24" s="389"/>
      <c r="I24" s="389"/>
      <c r="J24" s="389"/>
      <c r="K24" s="390"/>
      <c r="L24" s="385">
        <v>1</v>
      </c>
      <c r="M24" s="386"/>
      <c r="N24" s="386"/>
      <c r="O24" s="386"/>
      <c r="P24" s="387"/>
      <c r="Q24" s="385">
        <v>11100</v>
      </c>
      <c r="R24" s="386"/>
      <c r="S24" s="386"/>
      <c r="T24" s="386"/>
      <c r="U24" s="386"/>
      <c r="V24" s="387"/>
      <c r="W24" s="475"/>
      <c r="X24" s="412"/>
      <c r="Y24" s="413"/>
      <c r="Z24" s="388" t="s">
        <v>173</v>
      </c>
      <c r="AA24" s="389"/>
      <c r="AB24" s="389"/>
      <c r="AC24" s="389"/>
      <c r="AD24" s="389"/>
      <c r="AE24" s="389"/>
      <c r="AF24" s="389"/>
      <c r="AG24" s="390"/>
      <c r="AH24" s="385">
        <v>2716</v>
      </c>
      <c r="AI24" s="386"/>
      <c r="AJ24" s="386"/>
      <c r="AK24" s="386"/>
      <c r="AL24" s="387"/>
      <c r="AM24" s="385">
        <v>8427748</v>
      </c>
      <c r="AN24" s="386"/>
      <c r="AO24" s="386"/>
      <c r="AP24" s="386"/>
      <c r="AQ24" s="386"/>
      <c r="AR24" s="387"/>
      <c r="AS24" s="385">
        <v>3103</v>
      </c>
      <c r="AT24" s="386"/>
      <c r="AU24" s="386"/>
      <c r="AV24" s="386"/>
      <c r="AW24" s="386"/>
      <c r="AX24" s="445"/>
      <c r="AY24" s="405" t="s">
        <v>174</v>
      </c>
      <c r="AZ24" s="406"/>
      <c r="BA24" s="406"/>
      <c r="BB24" s="406"/>
      <c r="BC24" s="406"/>
      <c r="BD24" s="406"/>
      <c r="BE24" s="406"/>
      <c r="BF24" s="406"/>
      <c r="BG24" s="406"/>
      <c r="BH24" s="406"/>
      <c r="BI24" s="406"/>
      <c r="BJ24" s="406"/>
      <c r="BK24" s="406"/>
      <c r="BL24" s="406"/>
      <c r="BM24" s="407"/>
      <c r="BN24" s="432">
        <v>87962833</v>
      </c>
      <c r="BO24" s="433"/>
      <c r="BP24" s="433"/>
      <c r="BQ24" s="433"/>
      <c r="BR24" s="433"/>
      <c r="BS24" s="433"/>
      <c r="BT24" s="433"/>
      <c r="BU24" s="434"/>
      <c r="BV24" s="432">
        <v>89581266</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175</v>
      </c>
      <c r="F25" s="389"/>
      <c r="G25" s="389"/>
      <c r="H25" s="389"/>
      <c r="I25" s="389"/>
      <c r="J25" s="389"/>
      <c r="K25" s="390"/>
      <c r="L25" s="385">
        <v>2</v>
      </c>
      <c r="M25" s="386"/>
      <c r="N25" s="386"/>
      <c r="O25" s="386"/>
      <c r="P25" s="387"/>
      <c r="Q25" s="385">
        <v>9400</v>
      </c>
      <c r="R25" s="386"/>
      <c r="S25" s="386"/>
      <c r="T25" s="386"/>
      <c r="U25" s="386"/>
      <c r="V25" s="387"/>
      <c r="W25" s="475"/>
      <c r="X25" s="412"/>
      <c r="Y25" s="413"/>
      <c r="Z25" s="388" t="s">
        <v>176</v>
      </c>
      <c r="AA25" s="389"/>
      <c r="AB25" s="389"/>
      <c r="AC25" s="389"/>
      <c r="AD25" s="389"/>
      <c r="AE25" s="389"/>
      <c r="AF25" s="389"/>
      <c r="AG25" s="390"/>
      <c r="AH25" s="385" t="s">
        <v>147</v>
      </c>
      <c r="AI25" s="386"/>
      <c r="AJ25" s="386"/>
      <c r="AK25" s="386"/>
      <c r="AL25" s="387"/>
      <c r="AM25" s="385" t="s">
        <v>147</v>
      </c>
      <c r="AN25" s="386"/>
      <c r="AO25" s="386"/>
      <c r="AP25" s="386"/>
      <c r="AQ25" s="386"/>
      <c r="AR25" s="387"/>
      <c r="AS25" s="385" t="s">
        <v>147</v>
      </c>
      <c r="AT25" s="386"/>
      <c r="AU25" s="386"/>
      <c r="AV25" s="386"/>
      <c r="AW25" s="386"/>
      <c r="AX25" s="445"/>
      <c r="AY25" s="458" t="s">
        <v>177</v>
      </c>
      <c r="AZ25" s="459"/>
      <c r="BA25" s="459"/>
      <c r="BB25" s="459"/>
      <c r="BC25" s="459"/>
      <c r="BD25" s="459"/>
      <c r="BE25" s="459"/>
      <c r="BF25" s="459"/>
      <c r="BG25" s="459"/>
      <c r="BH25" s="459"/>
      <c r="BI25" s="459"/>
      <c r="BJ25" s="459"/>
      <c r="BK25" s="459"/>
      <c r="BL25" s="459"/>
      <c r="BM25" s="460"/>
      <c r="BN25" s="461">
        <v>164214164</v>
      </c>
      <c r="BO25" s="462"/>
      <c r="BP25" s="462"/>
      <c r="BQ25" s="462"/>
      <c r="BR25" s="462"/>
      <c r="BS25" s="462"/>
      <c r="BT25" s="462"/>
      <c r="BU25" s="463"/>
      <c r="BV25" s="461">
        <v>143250425</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178</v>
      </c>
      <c r="F26" s="389"/>
      <c r="G26" s="389"/>
      <c r="H26" s="389"/>
      <c r="I26" s="389"/>
      <c r="J26" s="389"/>
      <c r="K26" s="390"/>
      <c r="L26" s="385">
        <v>1</v>
      </c>
      <c r="M26" s="386"/>
      <c r="N26" s="386"/>
      <c r="O26" s="386"/>
      <c r="P26" s="387"/>
      <c r="Q26" s="385">
        <v>8100</v>
      </c>
      <c r="R26" s="386"/>
      <c r="S26" s="386"/>
      <c r="T26" s="386"/>
      <c r="U26" s="386"/>
      <c r="V26" s="387"/>
      <c r="W26" s="475"/>
      <c r="X26" s="412"/>
      <c r="Y26" s="413"/>
      <c r="Z26" s="388" t="s">
        <v>179</v>
      </c>
      <c r="AA26" s="443"/>
      <c r="AB26" s="443"/>
      <c r="AC26" s="443"/>
      <c r="AD26" s="443"/>
      <c r="AE26" s="443"/>
      <c r="AF26" s="443"/>
      <c r="AG26" s="444"/>
      <c r="AH26" s="385">
        <v>311</v>
      </c>
      <c r="AI26" s="386"/>
      <c r="AJ26" s="386"/>
      <c r="AK26" s="386"/>
      <c r="AL26" s="387"/>
      <c r="AM26" s="385">
        <v>939531</v>
      </c>
      <c r="AN26" s="386"/>
      <c r="AO26" s="386"/>
      <c r="AP26" s="386"/>
      <c r="AQ26" s="386"/>
      <c r="AR26" s="387"/>
      <c r="AS26" s="385">
        <v>3021</v>
      </c>
      <c r="AT26" s="386"/>
      <c r="AU26" s="386"/>
      <c r="AV26" s="386"/>
      <c r="AW26" s="386"/>
      <c r="AX26" s="445"/>
      <c r="AY26" s="472" t="s">
        <v>180</v>
      </c>
      <c r="AZ26" s="392"/>
      <c r="BA26" s="392"/>
      <c r="BB26" s="392"/>
      <c r="BC26" s="392"/>
      <c r="BD26" s="392"/>
      <c r="BE26" s="392"/>
      <c r="BF26" s="392"/>
      <c r="BG26" s="392"/>
      <c r="BH26" s="392"/>
      <c r="BI26" s="392"/>
      <c r="BJ26" s="392"/>
      <c r="BK26" s="392"/>
      <c r="BL26" s="392"/>
      <c r="BM26" s="473"/>
      <c r="BN26" s="432">
        <v>50000</v>
      </c>
      <c r="BO26" s="433"/>
      <c r="BP26" s="433"/>
      <c r="BQ26" s="433"/>
      <c r="BR26" s="433"/>
      <c r="BS26" s="433"/>
      <c r="BT26" s="433"/>
      <c r="BU26" s="434"/>
      <c r="BV26" s="432">
        <v>30000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181</v>
      </c>
      <c r="F27" s="389"/>
      <c r="G27" s="389"/>
      <c r="H27" s="389"/>
      <c r="I27" s="389"/>
      <c r="J27" s="389"/>
      <c r="K27" s="390"/>
      <c r="L27" s="385">
        <v>1</v>
      </c>
      <c r="M27" s="386"/>
      <c r="N27" s="386"/>
      <c r="O27" s="386"/>
      <c r="P27" s="387"/>
      <c r="Q27" s="385">
        <v>7500</v>
      </c>
      <c r="R27" s="386"/>
      <c r="S27" s="386"/>
      <c r="T27" s="386"/>
      <c r="U27" s="386"/>
      <c r="V27" s="387"/>
      <c r="W27" s="475"/>
      <c r="X27" s="412"/>
      <c r="Y27" s="413"/>
      <c r="Z27" s="388" t="s">
        <v>182</v>
      </c>
      <c r="AA27" s="389"/>
      <c r="AB27" s="389"/>
      <c r="AC27" s="389"/>
      <c r="AD27" s="389"/>
      <c r="AE27" s="389"/>
      <c r="AF27" s="389"/>
      <c r="AG27" s="390"/>
      <c r="AH27" s="385">
        <v>17</v>
      </c>
      <c r="AI27" s="386"/>
      <c r="AJ27" s="386"/>
      <c r="AK27" s="386"/>
      <c r="AL27" s="387"/>
      <c r="AM27" s="385">
        <v>63926</v>
      </c>
      <c r="AN27" s="386"/>
      <c r="AO27" s="386"/>
      <c r="AP27" s="386"/>
      <c r="AQ27" s="386"/>
      <c r="AR27" s="387"/>
      <c r="AS27" s="385">
        <v>3760</v>
      </c>
      <c r="AT27" s="386"/>
      <c r="AU27" s="386"/>
      <c r="AV27" s="386"/>
      <c r="AW27" s="386"/>
      <c r="AX27" s="445"/>
      <c r="AY27" s="469" t="s">
        <v>183</v>
      </c>
      <c r="AZ27" s="470"/>
      <c r="BA27" s="470"/>
      <c r="BB27" s="470"/>
      <c r="BC27" s="470"/>
      <c r="BD27" s="470"/>
      <c r="BE27" s="470"/>
      <c r="BF27" s="470"/>
      <c r="BG27" s="470"/>
      <c r="BH27" s="470"/>
      <c r="BI27" s="470"/>
      <c r="BJ27" s="470"/>
      <c r="BK27" s="470"/>
      <c r="BL27" s="470"/>
      <c r="BM27" s="471"/>
      <c r="BN27" s="466" t="s">
        <v>147</v>
      </c>
      <c r="BO27" s="467"/>
      <c r="BP27" s="467"/>
      <c r="BQ27" s="467"/>
      <c r="BR27" s="467"/>
      <c r="BS27" s="467"/>
      <c r="BT27" s="467"/>
      <c r="BU27" s="468"/>
      <c r="BV27" s="466" t="s">
        <v>147</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184</v>
      </c>
      <c r="F28" s="389"/>
      <c r="G28" s="389"/>
      <c r="H28" s="389"/>
      <c r="I28" s="389"/>
      <c r="J28" s="389"/>
      <c r="K28" s="390"/>
      <c r="L28" s="385">
        <v>1</v>
      </c>
      <c r="M28" s="386"/>
      <c r="N28" s="386"/>
      <c r="O28" s="386"/>
      <c r="P28" s="387"/>
      <c r="Q28" s="385">
        <v>6800</v>
      </c>
      <c r="R28" s="386"/>
      <c r="S28" s="386"/>
      <c r="T28" s="386"/>
      <c r="U28" s="386"/>
      <c r="V28" s="387"/>
      <c r="W28" s="475"/>
      <c r="X28" s="412"/>
      <c r="Y28" s="413"/>
      <c r="Z28" s="388" t="s">
        <v>185</v>
      </c>
      <c r="AA28" s="389"/>
      <c r="AB28" s="389"/>
      <c r="AC28" s="389"/>
      <c r="AD28" s="389"/>
      <c r="AE28" s="389"/>
      <c r="AF28" s="389"/>
      <c r="AG28" s="390"/>
      <c r="AH28" s="385" t="s">
        <v>147</v>
      </c>
      <c r="AI28" s="386"/>
      <c r="AJ28" s="386"/>
      <c r="AK28" s="386"/>
      <c r="AL28" s="387"/>
      <c r="AM28" s="385" t="s">
        <v>147</v>
      </c>
      <c r="AN28" s="386"/>
      <c r="AO28" s="386"/>
      <c r="AP28" s="386"/>
      <c r="AQ28" s="386"/>
      <c r="AR28" s="387"/>
      <c r="AS28" s="385" t="s">
        <v>147</v>
      </c>
      <c r="AT28" s="386"/>
      <c r="AU28" s="386"/>
      <c r="AV28" s="386"/>
      <c r="AW28" s="386"/>
      <c r="AX28" s="445"/>
      <c r="AY28" s="449" t="s">
        <v>186</v>
      </c>
      <c r="AZ28" s="450"/>
      <c r="BA28" s="450"/>
      <c r="BB28" s="451"/>
      <c r="BC28" s="458" t="s">
        <v>49</v>
      </c>
      <c r="BD28" s="459"/>
      <c r="BE28" s="459"/>
      <c r="BF28" s="459"/>
      <c r="BG28" s="459"/>
      <c r="BH28" s="459"/>
      <c r="BI28" s="459"/>
      <c r="BJ28" s="459"/>
      <c r="BK28" s="459"/>
      <c r="BL28" s="459"/>
      <c r="BM28" s="460"/>
      <c r="BN28" s="461">
        <v>19733968</v>
      </c>
      <c r="BO28" s="462"/>
      <c r="BP28" s="462"/>
      <c r="BQ28" s="462"/>
      <c r="BR28" s="462"/>
      <c r="BS28" s="462"/>
      <c r="BT28" s="462"/>
      <c r="BU28" s="463"/>
      <c r="BV28" s="461">
        <v>14869487</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187</v>
      </c>
      <c r="F29" s="389"/>
      <c r="G29" s="389"/>
      <c r="H29" s="389"/>
      <c r="I29" s="389"/>
      <c r="J29" s="389"/>
      <c r="K29" s="390"/>
      <c r="L29" s="385">
        <v>38</v>
      </c>
      <c r="M29" s="386"/>
      <c r="N29" s="386"/>
      <c r="O29" s="386"/>
      <c r="P29" s="387"/>
      <c r="Q29" s="385">
        <v>6100</v>
      </c>
      <c r="R29" s="386"/>
      <c r="S29" s="386"/>
      <c r="T29" s="386"/>
      <c r="U29" s="386"/>
      <c r="V29" s="387"/>
      <c r="W29" s="476"/>
      <c r="X29" s="477"/>
      <c r="Y29" s="478"/>
      <c r="Z29" s="388" t="s">
        <v>188</v>
      </c>
      <c r="AA29" s="389"/>
      <c r="AB29" s="389"/>
      <c r="AC29" s="389"/>
      <c r="AD29" s="389"/>
      <c r="AE29" s="389"/>
      <c r="AF29" s="389"/>
      <c r="AG29" s="390"/>
      <c r="AH29" s="385">
        <v>2733</v>
      </c>
      <c r="AI29" s="386"/>
      <c r="AJ29" s="386"/>
      <c r="AK29" s="386"/>
      <c r="AL29" s="387"/>
      <c r="AM29" s="385">
        <v>8491674</v>
      </c>
      <c r="AN29" s="386"/>
      <c r="AO29" s="386"/>
      <c r="AP29" s="386"/>
      <c r="AQ29" s="386"/>
      <c r="AR29" s="387"/>
      <c r="AS29" s="385">
        <v>3107</v>
      </c>
      <c r="AT29" s="386"/>
      <c r="AU29" s="386"/>
      <c r="AV29" s="386"/>
      <c r="AW29" s="386"/>
      <c r="AX29" s="445"/>
      <c r="AY29" s="452"/>
      <c r="AZ29" s="453"/>
      <c r="BA29" s="453"/>
      <c r="BB29" s="454"/>
      <c r="BC29" s="446" t="s">
        <v>189</v>
      </c>
      <c r="BD29" s="447"/>
      <c r="BE29" s="447"/>
      <c r="BF29" s="447"/>
      <c r="BG29" s="447"/>
      <c r="BH29" s="447"/>
      <c r="BI29" s="447"/>
      <c r="BJ29" s="447"/>
      <c r="BK29" s="447"/>
      <c r="BL29" s="447"/>
      <c r="BM29" s="448"/>
      <c r="BN29" s="432">
        <v>3741</v>
      </c>
      <c r="BO29" s="433"/>
      <c r="BP29" s="433"/>
      <c r="BQ29" s="433"/>
      <c r="BR29" s="433"/>
      <c r="BS29" s="433"/>
      <c r="BT29" s="433"/>
      <c r="BU29" s="434"/>
      <c r="BV29" s="432">
        <v>3741</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190</v>
      </c>
      <c r="X30" s="400"/>
      <c r="Y30" s="400"/>
      <c r="Z30" s="400"/>
      <c r="AA30" s="400"/>
      <c r="AB30" s="400"/>
      <c r="AC30" s="400"/>
      <c r="AD30" s="400"/>
      <c r="AE30" s="400"/>
      <c r="AF30" s="400"/>
      <c r="AG30" s="401"/>
      <c r="AH30" s="402">
        <v>97.5</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51</v>
      </c>
      <c r="BD30" s="406"/>
      <c r="BE30" s="406"/>
      <c r="BF30" s="406"/>
      <c r="BG30" s="406"/>
      <c r="BH30" s="406"/>
      <c r="BI30" s="406"/>
      <c r="BJ30" s="406"/>
      <c r="BK30" s="406"/>
      <c r="BL30" s="406"/>
      <c r="BM30" s="407"/>
      <c r="BN30" s="466">
        <v>15999336</v>
      </c>
      <c r="BO30" s="467"/>
      <c r="BP30" s="467"/>
      <c r="BQ30" s="467"/>
      <c r="BR30" s="467"/>
      <c r="BS30" s="467"/>
      <c r="BT30" s="467"/>
      <c r="BU30" s="468"/>
      <c r="BV30" s="466">
        <v>14305920</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191</v>
      </c>
      <c r="D32" s="391"/>
      <c r="E32" s="391"/>
      <c r="F32" s="391"/>
      <c r="G32" s="391"/>
      <c r="H32" s="391"/>
      <c r="I32" s="391"/>
      <c r="J32" s="391"/>
      <c r="K32" s="391"/>
      <c r="L32" s="391"/>
      <c r="M32" s="391"/>
      <c r="N32" s="391"/>
      <c r="O32" s="391"/>
      <c r="P32" s="391"/>
      <c r="Q32" s="391"/>
      <c r="R32" s="391"/>
      <c r="S32" s="391"/>
      <c r="U32" s="392" t="s">
        <v>192</v>
      </c>
      <c r="V32" s="392"/>
      <c r="W32" s="392"/>
      <c r="X32" s="392"/>
      <c r="Y32" s="392"/>
      <c r="Z32" s="392"/>
      <c r="AA32" s="392"/>
      <c r="AB32" s="392"/>
      <c r="AC32" s="392"/>
      <c r="AD32" s="392"/>
      <c r="AE32" s="392"/>
      <c r="AF32" s="392"/>
      <c r="AG32" s="392"/>
      <c r="AH32" s="392"/>
      <c r="AI32" s="392"/>
      <c r="AJ32" s="392"/>
      <c r="AK32" s="392"/>
      <c r="AM32" s="392" t="s">
        <v>193</v>
      </c>
      <c r="AN32" s="392"/>
      <c r="AO32" s="392"/>
      <c r="AP32" s="392"/>
      <c r="AQ32" s="392"/>
      <c r="AR32" s="392"/>
      <c r="AS32" s="392"/>
      <c r="AT32" s="392"/>
      <c r="AU32" s="392"/>
      <c r="AV32" s="392"/>
      <c r="AW32" s="392"/>
      <c r="AX32" s="392"/>
      <c r="AY32" s="392"/>
      <c r="AZ32" s="392"/>
      <c r="BA32" s="392"/>
      <c r="BB32" s="392"/>
      <c r="BC32" s="392"/>
      <c r="BE32" s="392" t="s">
        <v>194</v>
      </c>
      <c r="BF32" s="392"/>
      <c r="BG32" s="392"/>
      <c r="BH32" s="392"/>
      <c r="BI32" s="392"/>
      <c r="BJ32" s="392"/>
      <c r="BK32" s="392"/>
      <c r="BL32" s="392"/>
      <c r="BM32" s="392"/>
      <c r="BN32" s="392"/>
      <c r="BO32" s="392"/>
      <c r="BP32" s="392"/>
      <c r="BQ32" s="392"/>
      <c r="BR32" s="392"/>
      <c r="BS32" s="392"/>
      <c r="BT32" s="392"/>
      <c r="BU32" s="392"/>
      <c r="BW32" s="392" t="s">
        <v>195</v>
      </c>
      <c r="BX32" s="392"/>
      <c r="BY32" s="392"/>
      <c r="BZ32" s="392"/>
      <c r="CA32" s="392"/>
      <c r="CB32" s="392"/>
      <c r="CC32" s="392"/>
      <c r="CD32" s="392"/>
      <c r="CE32" s="392"/>
      <c r="CF32" s="392"/>
      <c r="CG32" s="392"/>
      <c r="CH32" s="392"/>
      <c r="CI32" s="392"/>
      <c r="CJ32" s="392"/>
      <c r="CK32" s="392"/>
      <c r="CL32" s="392"/>
      <c r="CM32" s="392"/>
      <c r="CO32" s="392" t="s">
        <v>196</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197</v>
      </c>
      <c r="D33" s="384"/>
      <c r="E33" s="383" t="s">
        <v>198</v>
      </c>
      <c r="F33" s="383"/>
      <c r="G33" s="383"/>
      <c r="H33" s="383"/>
      <c r="I33" s="383"/>
      <c r="J33" s="383"/>
      <c r="K33" s="383"/>
      <c r="L33" s="383"/>
      <c r="M33" s="383"/>
      <c r="N33" s="383"/>
      <c r="O33" s="383"/>
      <c r="P33" s="383"/>
      <c r="Q33" s="383"/>
      <c r="R33" s="383"/>
      <c r="S33" s="383"/>
      <c r="T33" s="200"/>
      <c r="U33" s="384" t="s">
        <v>197</v>
      </c>
      <c r="V33" s="384"/>
      <c r="W33" s="383" t="s">
        <v>198</v>
      </c>
      <c r="X33" s="383"/>
      <c r="Y33" s="383"/>
      <c r="Z33" s="383"/>
      <c r="AA33" s="383"/>
      <c r="AB33" s="383"/>
      <c r="AC33" s="383"/>
      <c r="AD33" s="383"/>
      <c r="AE33" s="383"/>
      <c r="AF33" s="383"/>
      <c r="AG33" s="383"/>
      <c r="AH33" s="383"/>
      <c r="AI33" s="383"/>
      <c r="AJ33" s="383"/>
      <c r="AK33" s="383"/>
      <c r="AL33" s="200"/>
      <c r="AM33" s="384" t="s">
        <v>197</v>
      </c>
      <c r="AN33" s="384"/>
      <c r="AO33" s="383" t="s">
        <v>198</v>
      </c>
      <c r="AP33" s="383"/>
      <c r="AQ33" s="383"/>
      <c r="AR33" s="383"/>
      <c r="AS33" s="383"/>
      <c r="AT33" s="383"/>
      <c r="AU33" s="383"/>
      <c r="AV33" s="383"/>
      <c r="AW33" s="383"/>
      <c r="AX33" s="383"/>
      <c r="AY33" s="383"/>
      <c r="AZ33" s="383"/>
      <c r="BA33" s="383"/>
      <c r="BB33" s="383"/>
      <c r="BC33" s="383"/>
      <c r="BD33" s="201"/>
      <c r="BE33" s="383" t="s">
        <v>199</v>
      </c>
      <c r="BF33" s="383"/>
      <c r="BG33" s="383" t="s">
        <v>200</v>
      </c>
      <c r="BH33" s="383"/>
      <c r="BI33" s="383"/>
      <c r="BJ33" s="383"/>
      <c r="BK33" s="383"/>
      <c r="BL33" s="383"/>
      <c r="BM33" s="383"/>
      <c r="BN33" s="383"/>
      <c r="BO33" s="383"/>
      <c r="BP33" s="383"/>
      <c r="BQ33" s="383"/>
      <c r="BR33" s="383"/>
      <c r="BS33" s="383"/>
      <c r="BT33" s="383"/>
      <c r="BU33" s="383"/>
      <c r="BV33" s="201"/>
      <c r="BW33" s="384" t="s">
        <v>199</v>
      </c>
      <c r="BX33" s="384"/>
      <c r="BY33" s="383" t="s">
        <v>201</v>
      </c>
      <c r="BZ33" s="383"/>
      <c r="CA33" s="383"/>
      <c r="CB33" s="383"/>
      <c r="CC33" s="383"/>
      <c r="CD33" s="383"/>
      <c r="CE33" s="383"/>
      <c r="CF33" s="383"/>
      <c r="CG33" s="383"/>
      <c r="CH33" s="383"/>
      <c r="CI33" s="383"/>
      <c r="CJ33" s="383"/>
      <c r="CK33" s="383"/>
      <c r="CL33" s="383"/>
      <c r="CM33" s="383"/>
      <c r="CN33" s="200"/>
      <c r="CO33" s="384" t="s">
        <v>197</v>
      </c>
      <c r="CP33" s="384"/>
      <c r="CQ33" s="383" t="s">
        <v>202</v>
      </c>
      <c r="CR33" s="383"/>
      <c r="CS33" s="383"/>
      <c r="CT33" s="383"/>
      <c r="CU33" s="383"/>
      <c r="CV33" s="383"/>
      <c r="CW33" s="383"/>
      <c r="CX33" s="383"/>
      <c r="CY33" s="383"/>
      <c r="CZ33" s="383"/>
      <c r="DA33" s="383"/>
      <c r="DB33" s="383"/>
      <c r="DC33" s="383"/>
      <c r="DD33" s="383"/>
      <c r="DE33" s="383"/>
      <c r="DF33" s="200"/>
      <c r="DG33" s="382" t="s">
        <v>203</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5</v>
      </c>
      <c r="V34" s="380"/>
      <c r="W34" s="381" t="str">
        <f>IF('各会計、関係団体の財政状況及び健全化判断比率'!B28="","",'各会計、関係団体の財政状況及び健全化判断比率'!B28)</f>
        <v>国民健康保険事業特別会計</v>
      </c>
      <c r="X34" s="381"/>
      <c r="Y34" s="381"/>
      <c r="Z34" s="381"/>
      <c r="AA34" s="381"/>
      <c r="AB34" s="381"/>
      <c r="AC34" s="381"/>
      <c r="AD34" s="381"/>
      <c r="AE34" s="381"/>
      <c r="AF34" s="381"/>
      <c r="AG34" s="381"/>
      <c r="AH34" s="381"/>
      <c r="AI34" s="381"/>
      <c r="AJ34" s="381"/>
      <c r="AK34" s="381"/>
      <c r="AL34" s="175"/>
      <c r="AM34" s="380">
        <f>IF(AO34="","",MAX(C34:D43,U34:V43)+1)</f>
        <v>10</v>
      </c>
      <c r="AN34" s="380"/>
      <c r="AO34" s="381" t="str">
        <f>IF('各会計、関係団体の財政状況及び健全化判断比率'!B33="","",'各会計、関係団体の財政状況及び健全化判断比率'!B33)</f>
        <v>下水道事業会計</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11</v>
      </c>
      <c r="BX34" s="380"/>
      <c r="BY34" s="381" t="str">
        <f>IF('各会計、関係団体の財政状況及び健全化判断比率'!B68="","",'各会計、関係団体の財政状況及び健全化判断比率'!B68)</f>
        <v>南多摩斎場組合</v>
      </c>
      <c r="BZ34" s="381"/>
      <c r="CA34" s="381"/>
      <c r="CB34" s="381"/>
      <c r="CC34" s="381"/>
      <c r="CD34" s="381"/>
      <c r="CE34" s="381"/>
      <c r="CF34" s="381"/>
      <c r="CG34" s="381"/>
      <c r="CH34" s="381"/>
      <c r="CI34" s="381"/>
      <c r="CJ34" s="381"/>
      <c r="CK34" s="381"/>
      <c r="CL34" s="381"/>
      <c r="CM34" s="381"/>
      <c r="CN34" s="175"/>
      <c r="CO34" s="380">
        <f>IF(CQ34="","",MAX(C34:D43,U34:V43,AM34:AN43,BE34:BF43,BW34:BX43)+1)</f>
        <v>20</v>
      </c>
      <c r="CP34" s="380"/>
      <c r="CQ34" s="381" t="str">
        <f>IF('各会計、関係団体の財政状況及び健全化判断比率'!BS7="","",'各会計、関係団体の財政状況及び健全化判断比率'!BS7)</f>
        <v>八王子市学園都市文化ふれあい財団</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f>IF(E35="","",C34+1)</f>
        <v>2</v>
      </c>
      <c r="D35" s="380"/>
      <c r="E35" s="381" t="str">
        <f>IF('各会計、関係団体の財政状況及び健全化判断比率'!B8="","",'各会計、関係団体の財政状況及び健全化判断比率'!B8)</f>
        <v>母子・父子福祉資金特別会計</v>
      </c>
      <c r="F35" s="381"/>
      <c r="G35" s="381"/>
      <c r="H35" s="381"/>
      <c r="I35" s="381"/>
      <c r="J35" s="381"/>
      <c r="K35" s="381"/>
      <c r="L35" s="381"/>
      <c r="M35" s="381"/>
      <c r="N35" s="381"/>
      <c r="O35" s="381"/>
      <c r="P35" s="381"/>
      <c r="Q35" s="381"/>
      <c r="R35" s="381"/>
      <c r="S35" s="381"/>
      <c r="T35" s="175"/>
      <c r="U35" s="380">
        <f>IF(W35="","",U34+1)</f>
        <v>6</v>
      </c>
      <c r="V35" s="380"/>
      <c r="W35" s="381" t="str">
        <f>IF('各会計、関係団体の財政状況及び健全化判断比率'!B29="","",'各会計、関係団体の財政状況及び健全化判断比率'!B29)</f>
        <v>介護保険特別会計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12</v>
      </c>
      <c r="BX35" s="380"/>
      <c r="BY35" s="381" t="str">
        <f>IF('各会計、関係団体の財政状況及び健全化判断比率'!B69="","",'各会計、関係団体の財政状況及び健全化判断比率'!B69)</f>
        <v>東京たま広域資源循環組合</v>
      </c>
      <c r="BZ35" s="381"/>
      <c r="CA35" s="381"/>
      <c r="CB35" s="381"/>
      <c r="CC35" s="381"/>
      <c r="CD35" s="381"/>
      <c r="CE35" s="381"/>
      <c r="CF35" s="381"/>
      <c r="CG35" s="381"/>
      <c r="CH35" s="381"/>
      <c r="CI35" s="381"/>
      <c r="CJ35" s="381"/>
      <c r="CK35" s="381"/>
      <c r="CL35" s="381"/>
      <c r="CM35" s="381"/>
      <c r="CN35" s="175"/>
      <c r="CO35" s="380">
        <f t="shared" ref="CO35:CO43" si="3">IF(CQ35="","",CO34+1)</f>
        <v>21</v>
      </c>
      <c r="CP35" s="380"/>
      <c r="CQ35" s="381" t="str">
        <f>IF('各会計、関係団体の財政状況及び健全化判断比率'!BS8="","",'各会計、関係団体の財政状況及び健全化判断比率'!BS8)</f>
        <v>八王子市まちづくり公社</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f>IF(E36="","",C35+1)</f>
        <v>3</v>
      </c>
      <c r="D36" s="380"/>
      <c r="E36" s="381" t="str">
        <f>IF('各会計、関係団体の財政状況及び健全化判断比率'!B9="","",'各会計、関係団体の財政状況及び健全化判断比率'!B9)</f>
        <v>土地取得事業特別会計</v>
      </c>
      <c r="F36" s="381"/>
      <c r="G36" s="381"/>
      <c r="H36" s="381"/>
      <c r="I36" s="381"/>
      <c r="J36" s="381"/>
      <c r="K36" s="381"/>
      <c r="L36" s="381"/>
      <c r="M36" s="381"/>
      <c r="N36" s="381"/>
      <c r="O36" s="381"/>
      <c r="P36" s="381"/>
      <c r="Q36" s="381"/>
      <c r="R36" s="381"/>
      <c r="S36" s="381"/>
      <c r="T36" s="175"/>
      <c r="U36" s="380">
        <f t="shared" ref="U36:U43" si="4">IF(W36="","",U35+1)</f>
        <v>7</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13</v>
      </c>
      <c r="BX36" s="380"/>
      <c r="BY36" s="381" t="str">
        <f>IF('各会計、関係団体の財政状況及び健全化判断比率'!B70="","",'各会計、関係団体の財政状況及び健全化判断比率'!B70)</f>
        <v>東京市町村総合事務組合（一般会計）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f>IF(E37="","",C36+1)</f>
        <v>4</v>
      </c>
      <c r="D37" s="380"/>
      <c r="E37" s="381" t="str">
        <f>IF('各会計、関係団体の財政状況及び健全化判断比率'!B10="","",'各会計、関係団体の財政状況及び健全化判断比率'!B10)</f>
        <v>借入金管理特別会計</v>
      </c>
      <c r="F37" s="381"/>
      <c r="G37" s="381"/>
      <c r="H37" s="381"/>
      <c r="I37" s="381"/>
      <c r="J37" s="381"/>
      <c r="K37" s="381"/>
      <c r="L37" s="381"/>
      <c r="M37" s="381"/>
      <c r="N37" s="381"/>
      <c r="O37" s="381"/>
      <c r="P37" s="381"/>
      <c r="Q37" s="381"/>
      <c r="R37" s="381"/>
      <c r="S37" s="381"/>
      <c r="T37" s="175"/>
      <c r="U37" s="380">
        <f t="shared" si="4"/>
        <v>8</v>
      </c>
      <c r="V37" s="380"/>
      <c r="W37" s="381" t="str">
        <f>IF('各会計、関係団体の財政状況及び健全化判断比率'!B31="","",'各会計、関係団体の財政状況及び健全化判断比率'!B31)</f>
        <v>駐車場事業特別会計</v>
      </c>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14</v>
      </c>
      <c r="BX37" s="380"/>
      <c r="BY37" s="381" t="str">
        <f>IF('各会計、関係団体の財政状況及び健全化判断比率'!B71="","",'各会計、関係団体の財政状況及び健全化判断比率'!B71)</f>
        <v>東京市町村総合事務組合（交通災害共済事業特別会計）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f t="shared" si="4"/>
        <v>9</v>
      </c>
      <c r="V38" s="380"/>
      <c r="W38" s="381" t="str">
        <f>IF('各会計、関係団体の財政状況及び健全化判断比率'!B32="","",'各会計、関係団体の財政状況及び健全化判断比率'!B32)</f>
        <v>給与及び公共料金特別会計</v>
      </c>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15</v>
      </c>
      <c r="BX38" s="380"/>
      <c r="BY38" s="381" t="str">
        <f>IF('各会計、関係団体の財政状況及び健全化判断比率'!B72="","",'各会計、関係団体の財政状況及び健全化判断比率'!B72)</f>
        <v>多摩ニュータウン環境組合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16</v>
      </c>
      <c r="BX39" s="380"/>
      <c r="BY39" s="381" t="str">
        <f>IF('各会計、関係団体の財政状況及び健全化判断比率'!B73="","",'各会計、関係団体の財政状況及び健全化判断比率'!B73)</f>
        <v>東京都十一市競輪事業組合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17</v>
      </c>
      <c r="BX40" s="380"/>
      <c r="BY40" s="381" t="str">
        <f>IF('各会計、関係団体の財政状況及び健全化判断比率'!B74="","",'各会計、関係団体の財政状況及び健全化判断比率'!B74)</f>
        <v>東京都六市競艇事業組合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18</v>
      </c>
      <c r="BX41" s="380"/>
      <c r="BY41" s="381" t="str">
        <f>IF('各会計、関係団体の財政状況及び健全化判断比率'!B75="","",'各会計、関係団体の財政状況及び健全化判断比率'!B75)</f>
        <v>東京都後期高齢者医療広域連合（一般会計）</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f t="shared" si="2"/>
        <v>19</v>
      </c>
      <c r="BX42" s="380"/>
      <c r="BY42" s="381" t="str">
        <f>IF('各会計、関係団体の財政状況及び健全化判断比率'!B76="","",'各会計、関係団体の財政状況及び健全化判断比率'!B76)</f>
        <v>東京都後期高齢者医療広域連合（後期高齢者医療特別会計）</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204</v>
      </c>
      <c r="E46" s="377" t="s">
        <v>205</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206</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207</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208</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209</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210</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211</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212</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6sRxeQxNAEQf9bO0R+rZ1cZIoxNFTnfiPTsa/cZf1RypUC9uw7rq8pjLFRyog4jeBOhK8vheZVRE+oFGciqWJQ==" saltValue="JJ1Oxhdsyy7xThnrog7F1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8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569</v>
      </c>
      <c r="G33" s="29" t="s">
        <v>570</v>
      </c>
      <c r="H33" s="29" t="s">
        <v>571</v>
      </c>
      <c r="I33" s="29" t="s">
        <v>572</v>
      </c>
      <c r="J33" s="30" t="s">
        <v>573</v>
      </c>
      <c r="K33" s="22"/>
      <c r="L33" s="22"/>
      <c r="M33" s="22"/>
      <c r="N33" s="22"/>
      <c r="O33" s="22"/>
      <c r="P33" s="22"/>
    </row>
    <row r="34" spans="1:16" ht="39" customHeight="1" x14ac:dyDescent="0.2">
      <c r="A34" s="22"/>
      <c r="B34" s="31"/>
      <c r="C34" s="1162" t="s">
        <v>575</v>
      </c>
      <c r="D34" s="1162"/>
      <c r="E34" s="1163"/>
      <c r="F34" s="32">
        <v>3.46</v>
      </c>
      <c r="G34" s="33">
        <v>1.49</v>
      </c>
      <c r="H34" s="33">
        <v>5.58</v>
      </c>
      <c r="I34" s="33">
        <v>6.52</v>
      </c>
      <c r="J34" s="34">
        <v>5.31</v>
      </c>
      <c r="K34" s="22"/>
      <c r="L34" s="22"/>
      <c r="M34" s="22"/>
      <c r="N34" s="22"/>
      <c r="O34" s="22"/>
      <c r="P34" s="22"/>
    </row>
    <row r="35" spans="1:16" ht="39" customHeight="1" x14ac:dyDescent="0.2">
      <c r="A35" s="22"/>
      <c r="B35" s="35"/>
      <c r="C35" s="1158" t="s">
        <v>576</v>
      </c>
      <c r="D35" s="1158"/>
      <c r="E35" s="1159"/>
      <c r="F35" s="36" t="s">
        <v>528</v>
      </c>
      <c r="G35" s="37" t="s">
        <v>528</v>
      </c>
      <c r="H35" s="37">
        <v>0.61</v>
      </c>
      <c r="I35" s="37">
        <v>1.4</v>
      </c>
      <c r="J35" s="38">
        <v>2.11</v>
      </c>
      <c r="K35" s="22"/>
      <c r="L35" s="22"/>
      <c r="M35" s="22"/>
      <c r="N35" s="22"/>
      <c r="O35" s="22"/>
      <c r="P35" s="22"/>
    </row>
    <row r="36" spans="1:16" ht="39" customHeight="1" x14ac:dyDescent="0.2">
      <c r="A36" s="22"/>
      <c r="B36" s="35"/>
      <c r="C36" s="1158" t="s">
        <v>577</v>
      </c>
      <c r="D36" s="1158"/>
      <c r="E36" s="1159"/>
      <c r="F36" s="36">
        <v>0.36</v>
      </c>
      <c r="G36" s="37">
        <v>0.44</v>
      </c>
      <c r="H36" s="37">
        <v>0.59</v>
      </c>
      <c r="I36" s="37">
        <v>1.44</v>
      </c>
      <c r="J36" s="38">
        <v>1.23</v>
      </c>
      <c r="K36" s="22"/>
      <c r="L36" s="22"/>
      <c r="M36" s="22"/>
      <c r="N36" s="22"/>
      <c r="O36" s="22"/>
      <c r="P36" s="22"/>
    </row>
    <row r="37" spans="1:16" ht="39" customHeight="1" x14ac:dyDescent="0.2">
      <c r="A37" s="22"/>
      <c r="B37" s="35"/>
      <c r="C37" s="1158" t="s">
        <v>578</v>
      </c>
      <c r="D37" s="1158"/>
      <c r="E37" s="1159"/>
      <c r="F37" s="36">
        <v>0.52</v>
      </c>
      <c r="G37" s="37">
        <v>0.53</v>
      </c>
      <c r="H37" s="37">
        <v>0.64</v>
      </c>
      <c r="I37" s="37">
        <v>0.77</v>
      </c>
      <c r="J37" s="38">
        <v>0.42</v>
      </c>
      <c r="K37" s="22"/>
      <c r="L37" s="22"/>
      <c r="M37" s="22"/>
      <c r="N37" s="22"/>
      <c r="O37" s="22"/>
      <c r="P37" s="22"/>
    </row>
    <row r="38" spans="1:16" ht="39" customHeight="1" x14ac:dyDescent="0.2">
      <c r="A38" s="22"/>
      <c r="B38" s="35"/>
      <c r="C38" s="1158" t="s">
        <v>579</v>
      </c>
      <c r="D38" s="1158"/>
      <c r="E38" s="1159"/>
      <c r="F38" s="36">
        <v>0.03</v>
      </c>
      <c r="G38" s="37">
        <v>0.08</v>
      </c>
      <c r="H38" s="37">
        <v>0.09</v>
      </c>
      <c r="I38" s="37">
        <v>0.05</v>
      </c>
      <c r="J38" s="38">
        <v>0.05</v>
      </c>
      <c r="K38" s="22"/>
      <c r="L38" s="22"/>
      <c r="M38" s="22"/>
      <c r="N38" s="22"/>
      <c r="O38" s="22"/>
      <c r="P38" s="22"/>
    </row>
    <row r="39" spans="1:16" ht="39" customHeight="1" x14ac:dyDescent="0.2">
      <c r="A39" s="22"/>
      <c r="B39" s="35"/>
      <c r="C39" s="1158" t="s">
        <v>580</v>
      </c>
      <c r="D39" s="1158"/>
      <c r="E39" s="1159"/>
      <c r="F39" s="36">
        <v>0</v>
      </c>
      <c r="G39" s="37">
        <v>0</v>
      </c>
      <c r="H39" s="37">
        <v>0</v>
      </c>
      <c r="I39" s="37">
        <v>0</v>
      </c>
      <c r="J39" s="38">
        <v>0</v>
      </c>
      <c r="K39" s="22"/>
      <c r="L39" s="22"/>
      <c r="M39" s="22"/>
      <c r="N39" s="22"/>
      <c r="O39" s="22"/>
      <c r="P39" s="22"/>
    </row>
    <row r="40" spans="1:16" ht="39" customHeight="1" x14ac:dyDescent="0.2">
      <c r="A40" s="22"/>
      <c r="B40" s="35"/>
      <c r="C40" s="1158" t="s">
        <v>581</v>
      </c>
      <c r="D40" s="1158"/>
      <c r="E40" s="1159"/>
      <c r="F40" s="36">
        <v>0</v>
      </c>
      <c r="G40" s="37">
        <v>0</v>
      </c>
      <c r="H40" s="37">
        <v>0</v>
      </c>
      <c r="I40" s="37">
        <v>0</v>
      </c>
      <c r="J40" s="38">
        <v>0</v>
      </c>
      <c r="K40" s="22"/>
      <c r="L40" s="22"/>
      <c r="M40" s="22"/>
      <c r="N40" s="22"/>
      <c r="O40" s="22"/>
      <c r="P40" s="22"/>
    </row>
    <row r="41" spans="1:16" ht="39" customHeight="1" x14ac:dyDescent="0.2">
      <c r="A41" s="22"/>
      <c r="B41" s="35"/>
      <c r="C41" s="1158" t="s">
        <v>582</v>
      </c>
      <c r="D41" s="1158"/>
      <c r="E41" s="1159"/>
      <c r="F41" s="36">
        <v>0</v>
      </c>
      <c r="G41" s="37">
        <v>0</v>
      </c>
      <c r="H41" s="37">
        <v>0</v>
      </c>
      <c r="I41" s="37">
        <v>0</v>
      </c>
      <c r="J41" s="38">
        <v>0</v>
      </c>
      <c r="K41" s="22"/>
      <c r="L41" s="22"/>
      <c r="M41" s="22"/>
      <c r="N41" s="22"/>
      <c r="O41" s="22"/>
      <c r="P41" s="22"/>
    </row>
    <row r="42" spans="1:16" ht="39" customHeight="1" x14ac:dyDescent="0.2">
      <c r="A42" s="22"/>
      <c r="B42" s="39"/>
      <c r="C42" s="1158" t="s">
        <v>583</v>
      </c>
      <c r="D42" s="1158"/>
      <c r="E42" s="1159"/>
      <c r="F42" s="36" t="s">
        <v>528</v>
      </c>
      <c r="G42" s="37" t="s">
        <v>528</v>
      </c>
      <c r="H42" s="37" t="s">
        <v>528</v>
      </c>
      <c r="I42" s="37" t="s">
        <v>528</v>
      </c>
      <c r="J42" s="38" t="s">
        <v>528</v>
      </c>
      <c r="K42" s="22"/>
      <c r="L42" s="22"/>
      <c r="M42" s="22"/>
      <c r="N42" s="22"/>
      <c r="O42" s="22"/>
      <c r="P42" s="22"/>
    </row>
    <row r="43" spans="1:16" ht="39" customHeight="1" thickBot="1" x14ac:dyDescent="0.25">
      <c r="A43" s="22"/>
      <c r="B43" s="40"/>
      <c r="C43" s="1160" t="s">
        <v>584</v>
      </c>
      <c r="D43" s="1160"/>
      <c r="E43" s="1161"/>
      <c r="F43" s="41">
        <v>0.14000000000000001</v>
      </c>
      <c r="G43" s="42">
        <v>0.43</v>
      </c>
      <c r="H43" s="42">
        <v>0</v>
      </c>
      <c r="I43" s="42">
        <v>0</v>
      </c>
      <c r="J43" s="43">
        <v>0</v>
      </c>
      <c r="K43" s="22"/>
      <c r="L43" s="22"/>
      <c r="M43" s="22"/>
      <c r="N43" s="22"/>
      <c r="O43" s="22"/>
      <c r="P43" s="22"/>
    </row>
    <row r="44" spans="1:16" ht="39" customHeight="1" x14ac:dyDescent="0.2">
      <c r="A44" s="22"/>
      <c r="B44" s="44" t="s">
        <v>7</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ZigHRT8V6IeYktKhDKE99U/UtCQiLG0YVKK8gO9JhDApZTO/75DcD+5v1SCxeMyaLWAfg6raGVf0EZAh3EiZMw==" saltValue="xsdCJIgi1zdP2M1EOiMGd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8</v>
      </c>
      <c r="P43" s="46"/>
      <c r="Q43" s="46"/>
      <c r="R43" s="46"/>
      <c r="S43" s="46"/>
      <c r="T43" s="46"/>
      <c r="U43" s="46"/>
    </row>
    <row r="44" spans="1:21" ht="30.75" customHeight="1" thickBot="1" x14ac:dyDescent="0.25">
      <c r="A44" s="46"/>
      <c r="B44" s="49" t="s">
        <v>9</v>
      </c>
      <c r="C44" s="50"/>
      <c r="D44" s="50"/>
      <c r="E44" s="51"/>
      <c r="F44" s="51"/>
      <c r="G44" s="51"/>
      <c r="H44" s="51"/>
      <c r="I44" s="51"/>
      <c r="J44" s="52" t="s">
        <v>2</v>
      </c>
      <c r="K44" s="53" t="s">
        <v>569</v>
      </c>
      <c r="L44" s="54" t="s">
        <v>570</v>
      </c>
      <c r="M44" s="54" t="s">
        <v>571</v>
      </c>
      <c r="N44" s="54" t="s">
        <v>572</v>
      </c>
      <c r="O44" s="55" t="s">
        <v>573</v>
      </c>
      <c r="P44" s="46"/>
      <c r="Q44" s="46"/>
      <c r="R44" s="46"/>
      <c r="S44" s="46"/>
      <c r="T44" s="46"/>
      <c r="U44" s="46"/>
    </row>
    <row r="45" spans="1:21" ht="30.75" customHeight="1" x14ac:dyDescent="0.2">
      <c r="A45" s="46"/>
      <c r="B45" s="1187" t="s">
        <v>10</v>
      </c>
      <c r="C45" s="1188"/>
      <c r="D45" s="56"/>
      <c r="E45" s="1193" t="s">
        <v>11</v>
      </c>
      <c r="F45" s="1193"/>
      <c r="G45" s="1193"/>
      <c r="H45" s="1193"/>
      <c r="I45" s="1193"/>
      <c r="J45" s="1194"/>
      <c r="K45" s="57">
        <v>12438</v>
      </c>
      <c r="L45" s="58">
        <v>12018</v>
      </c>
      <c r="M45" s="58">
        <v>11650</v>
      </c>
      <c r="N45" s="58">
        <v>12232</v>
      </c>
      <c r="O45" s="59">
        <v>12600</v>
      </c>
      <c r="P45" s="46"/>
      <c r="Q45" s="46"/>
      <c r="R45" s="46"/>
      <c r="S45" s="46"/>
      <c r="T45" s="46"/>
      <c r="U45" s="46"/>
    </row>
    <row r="46" spans="1:21" ht="30.75" customHeight="1" x14ac:dyDescent="0.2">
      <c r="A46" s="46"/>
      <c r="B46" s="1189"/>
      <c r="C46" s="1190"/>
      <c r="D46" s="60"/>
      <c r="E46" s="1166" t="s">
        <v>12</v>
      </c>
      <c r="F46" s="1166"/>
      <c r="G46" s="1166"/>
      <c r="H46" s="1166"/>
      <c r="I46" s="1166"/>
      <c r="J46" s="1167"/>
      <c r="K46" s="61" t="s">
        <v>528</v>
      </c>
      <c r="L46" s="62" t="s">
        <v>528</v>
      </c>
      <c r="M46" s="62" t="s">
        <v>528</v>
      </c>
      <c r="N46" s="62" t="s">
        <v>528</v>
      </c>
      <c r="O46" s="63" t="s">
        <v>528</v>
      </c>
      <c r="P46" s="46"/>
      <c r="Q46" s="46"/>
      <c r="R46" s="46"/>
      <c r="S46" s="46"/>
      <c r="T46" s="46"/>
      <c r="U46" s="46"/>
    </row>
    <row r="47" spans="1:21" ht="30.75" customHeight="1" x14ac:dyDescent="0.2">
      <c r="A47" s="46"/>
      <c r="B47" s="1189"/>
      <c r="C47" s="1190"/>
      <c r="D47" s="60"/>
      <c r="E47" s="1166" t="s">
        <v>13</v>
      </c>
      <c r="F47" s="1166"/>
      <c r="G47" s="1166"/>
      <c r="H47" s="1166"/>
      <c r="I47" s="1166"/>
      <c r="J47" s="1167"/>
      <c r="K47" s="61" t="s">
        <v>528</v>
      </c>
      <c r="L47" s="62" t="s">
        <v>528</v>
      </c>
      <c r="M47" s="62" t="s">
        <v>528</v>
      </c>
      <c r="N47" s="62" t="s">
        <v>528</v>
      </c>
      <c r="O47" s="63" t="s">
        <v>528</v>
      </c>
      <c r="P47" s="46"/>
      <c r="Q47" s="46"/>
      <c r="R47" s="46"/>
      <c r="S47" s="46"/>
      <c r="T47" s="46"/>
      <c r="U47" s="46"/>
    </row>
    <row r="48" spans="1:21" ht="30.75" customHeight="1" x14ac:dyDescent="0.2">
      <c r="A48" s="46"/>
      <c r="B48" s="1189"/>
      <c r="C48" s="1190"/>
      <c r="D48" s="60"/>
      <c r="E48" s="1166" t="s">
        <v>14</v>
      </c>
      <c r="F48" s="1166"/>
      <c r="G48" s="1166"/>
      <c r="H48" s="1166"/>
      <c r="I48" s="1166"/>
      <c r="J48" s="1167"/>
      <c r="K48" s="61">
        <v>3442</v>
      </c>
      <c r="L48" s="62">
        <v>3744</v>
      </c>
      <c r="M48" s="62">
        <v>465</v>
      </c>
      <c r="N48" s="62">
        <v>595</v>
      </c>
      <c r="O48" s="63">
        <v>646</v>
      </c>
      <c r="P48" s="46"/>
      <c r="Q48" s="46"/>
      <c r="R48" s="46"/>
      <c r="S48" s="46"/>
      <c r="T48" s="46"/>
      <c r="U48" s="46"/>
    </row>
    <row r="49" spans="1:21" ht="30.75" customHeight="1" x14ac:dyDescent="0.2">
      <c r="A49" s="46"/>
      <c r="B49" s="1189"/>
      <c r="C49" s="1190"/>
      <c r="D49" s="60"/>
      <c r="E49" s="1166" t="s">
        <v>15</v>
      </c>
      <c r="F49" s="1166"/>
      <c r="G49" s="1166"/>
      <c r="H49" s="1166"/>
      <c r="I49" s="1166"/>
      <c r="J49" s="1167"/>
      <c r="K49" s="61">
        <v>210</v>
      </c>
      <c r="L49" s="62">
        <v>184</v>
      </c>
      <c r="M49" s="62">
        <v>75</v>
      </c>
      <c r="N49" s="62">
        <v>5</v>
      </c>
      <c r="O49" s="63">
        <v>4</v>
      </c>
      <c r="P49" s="46"/>
      <c r="Q49" s="46"/>
      <c r="R49" s="46"/>
      <c r="S49" s="46"/>
      <c r="T49" s="46"/>
      <c r="U49" s="46"/>
    </row>
    <row r="50" spans="1:21" ht="30.75" customHeight="1" x14ac:dyDescent="0.2">
      <c r="A50" s="46"/>
      <c r="B50" s="1189"/>
      <c r="C50" s="1190"/>
      <c r="D50" s="60"/>
      <c r="E50" s="1166" t="s">
        <v>16</v>
      </c>
      <c r="F50" s="1166"/>
      <c r="G50" s="1166"/>
      <c r="H50" s="1166"/>
      <c r="I50" s="1166"/>
      <c r="J50" s="1167"/>
      <c r="K50" s="61">
        <v>1187</v>
      </c>
      <c r="L50" s="62">
        <v>1091</v>
      </c>
      <c r="M50" s="62">
        <v>886</v>
      </c>
      <c r="N50" s="62">
        <v>888</v>
      </c>
      <c r="O50" s="63">
        <v>750</v>
      </c>
      <c r="P50" s="46"/>
      <c r="Q50" s="46"/>
      <c r="R50" s="46"/>
      <c r="S50" s="46"/>
      <c r="T50" s="46"/>
      <c r="U50" s="46"/>
    </row>
    <row r="51" spans="1:21" ht="30.75" customHeight="1" x14ac:dyDescent="0.2">
      <c r="A51" s="46"/>
      <c r="B51" s="1191"/>
      <c r="C51" s="1192"/>
      <c r="D51" s="64"/>
      <c r="E51" s="1166" t="s">
        <v>17</v>
      </c>
      <c r="F51" s="1166"/>
      <c r="G51" s="1166"/>
      <c r="H51" s="1166"/>
      <c r="I51" s="1166"/>
      <c r="J51" s="1167"/>
      <c r="K51" s="61" t="s">
        <v>528</v>
      </c>
      <c r="L51" s="62">
        <v>0</v>
      </c>
      <c r="M51" s="62">
        <v>1</v>
      </c>
      <c r="N51" s="62" t="s">
        <v>528</v>
      </c>
      <c r="O51" s="63" t="s">
        <v>528</v>
      </c>
      <c r="P51" s="46"/>
      <c r="Q51" s="46"/>
      <c r="R51" s="46"/>
      <c r="S51" s="46"/>
      <c r="T51" s="46"/>
      <c r="U51" s="46"/>
    </row>
    <row r="52" spans="1:21" ht="30.75" customHeight="1" x14ac:dyDescent="0.2">
      <c r="A52" s="46"/>
      <c r="B52" s="1164" t="s">
        <v>18</v>
      </c>
      <c r="C52" s="1165"/>
      <c r="D52" s="64"/>
      <c r="E52" s="1166" t="s">
        <v>19</v>
      </c>
      <c r="F52" s="1166"/>
      <c r="G52" s="1166"/>
      <c r="H52" s="1166"/>
      <c r="I52" s="1166"/>
      <c r="J52" s="1167"/>
      <c r="K52" s="61">
        <v>18024</v>
      </c>
      <c r="L52" s="62">
        <v>17965</v>
      </c>
      <c r="M52" s="62">
        <v>14094</v>
      </c>
      <c r="N52" s="62">
        <v>13804</v>
      </c>
      <c r="O52" s="63">
        <v>14266</v>
      </c>
      <c r="P52" s="46"/>
      <c r="Q52" s="46"/>
      <c r="R52" s="46"/>
      <c r="S52" s="46"/>
      <c r="T52" s="46"/>
      <c r="U52" s="46"/>
    </row>
    <row r="53" spans="1:21" ht="30.75" customHeight="1" thickBot="1" x14ac:dyDescent="0.25">
      <c r="A53" s="46"/>
      <c r="B53" s="1168" t="s">
        <v>20</v>
      </c>
      <c r="C53" s="1169"/>
      <c r="D53" s="65"/>
      <c r="E53" s="1170" t="s">
        <v>21</v>
      </c>
      <c r="F53" s="1170"/>
      <c r="G53" s="1170"/>
      <c r="H53" s="1170"/>
      <c r="I53" s="1170"/>
      <c r="J53" s="1171"/>
      <c r="K53" s="66">
        <v>-747</v>
      </c>
      <c r="L53" s="67">
        <v>-928</v>
      </c>
      <c r="M53" s="67">
        <v>-1017</v>
      </c>
      <c r="N53" s="67">
        <v>-84</v>
      </c>
      <c r="O53" s="68">
        <v>-266</v>
      </c>
      <c r="P53" s="46"/>
      <c r="Q53" s="46"/>
      <c r="R53" s="46"/>
      <c r="S53" s="46"/>
      <c r="T53" s="46"/>
      <c r="U53" s="46"/>
    </row>
    <row r="54" spans="1:21" ht="24" customHeight="1" x14ac:dyDescent="0.2">
      <c r="A54" s="46"/>
      <c r="B54" s="69" t="s">
        <v>22</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23</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24</v>
      </c>
      <c r="C56" s="71"/>
      <c r="D56" s="71"/>
      <c r="E56" s="71"/>
      <c r="F56" s="71"/>
      <c r="G56" s="71"/>
      <c r="H56" s="71"/>
      <c r="I56" s="71"/>
      <c r="J56" s="71"/>
      <c r="K56" s="72"/>
      <c r="L56" s="72"/>
      <c r="M56" s="72"/>
      <c r="N56" s="72"/>
      <c r="O56" s="73" t="s">
        <v>585</v>
      </c>
      <c r="P56" s="46"/>
      <c r="Q56" s="46"/>
      <c r="R56" s="46"/>
      <c r="S56" s="46"/>
      <c r="T56" s="46"/>
      <c r="U56" s="46"/>
    </row>
    <row r="57" spans="1:21" ht="31.5" customHeight="1" thickBot="1" x14ac:dyDescent="0.25">
      <c r="A57" s="46"/>
      <c r="B57" s="74"/>
      <c r="C57" s="75"/>
      <c r="D57" s="75"/>
      <c r="E57" s="76"/>
      <c r="F57" s="76"/>
      <c r="G57" s="76"/>
      <c r="H57" s="76"/>
      <c r="I57" s="76"/>
      <c r="J57" s="77" t="s">
        <v>2</v>
      </c>
      <c r="K57" s="78" t="s">
        <v>586</v>
      </c>
      <c r="L57" s="79" t="s">
        <v>587</v>
      </c>
      <c r="M57" s="79" t="s">
        <v>588</v>
      </c>
      <c r="N57" s="79" t="s">
        <v>589</v>
      </c>
      <c r="O57" s="80" t="s">
        <v>590</v>
      </c>
      <c r="P57" s="46"/>
      <c r="Q57" s="46"/>
      <c r="R57" s="46"/>
      <c r="S57" s="46"/>
      <c r="T57" s="46"/>
      <c r="U57" s="46"/>
    </row>
    <row r="58" spans="1:21" ht="31.5" customHeight="1" x14ac:dyDescent="0.2">
      <c r="B58" s="1172" t="s">
        <v>25</v>
      </c>
      <c r="C58" s="1173"/>
      <c r="D58" s="1178" t="s">
        <v>26</v>
      </c>
      <c r="E58" s="1179"/>
      <c r="F58" s="1179"/>
      <c r="G58" s="1179"/>
      <c r="H58" s="1179"/>
      <c r="I58" s="1179"/>
      <c r="J58" s="1180"/>
      <c r="K58" s="81"/>
      <c r="L58" s="82"/>
      <c r="M58" s="82"/>
      <c r="N58" s="82"/>
      <c r="O58" s="83"/>
    </row>
    <row r="59" spans="1:21" ht="31.5" customHeight="1" x14ac:dyDescent="0.2">
      <c r="B59" s="1174"/>
      <c r="C59" s="1175"/>
      <c r="D59" s="1181" t="s">
        <v>27</v>
      </c>
      <c r="E59" s="1182"/>
      <c r="F59" s="1182"/>
      <c r="G59" s="1182"/>
      <c r="H59" s="1182"/>
      <c r="I59" s="1182"/>
      <c r="J59" s="1183"/>
      <c r="K59" s="84"/>
      <c r="L59" s="85"/>
      <c r="M59" s="85"/>
      <c r="N59" s="85"/>
      <c r="O59" s="86"/>
    </row>
    <row r="60" spans="1:21" ht="31.5" customHeight="1" thickBot="1" x14ac:dyDescent="0.25">
      <c r="B60" s="1176"/>
      <c r="C60" s="1177"/>
      <c r="D60" s="1184" t="s">
        <v>28</v>
      </c>
      <c r="E60" s="1185"/>
      <c r="F60" s="1185"/>
      <c r="G60" s="1185"/>
      <c r="H60" s="1185"/>
      <c r="I60" s="1185"/>
      <c r="J60" s="1186"/>
      <c r="K60" s="87"/>
      <c r="L60" s="88"/>
      <c r="M60" s="88"/>
      <c r="N60" s="88"/>
      <c r="O60" s="89"/>
    </row>
    <row r="61" spans="1:21" ht="24" customHeight="1" x14ac:dyDescent="0.2">
      <c r="B61" s="90"/>
      <c r="C61" s="90"/>
      <c r="D61" s="91" t="s">
        <v>29</v>
      </c>
      <c r="E61" s="92"/>
      <c r="F61" s="92"/>
      <c r="G61" s="92"/>
      <c r="H61" s="92"/>
      <c r="I61" s="92"/>
      <c r="J61" s="92"/>
      <c r="K61" s="92"/>
      <c r="L61" s="92"/>
      <c r="M61" s="92"/>
      <c r="N61" s="92"/>
      <c r="O61" s="92"/>
    </row>
    <row r="62" spans="1:21" ht="24" customHeight="1" x14ac:dyDescent="0.2">
      <c r="B62" s="93"/>
      <c r="C62" s="93"/>
      <c r="D62" s="91" t="s">
        <v>30</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IZ+cBy8fL1QHvCh2E51qqXxdvEVYfBWXp7CepN9jlrbj1T/vtnOAUP/tfzv82Mio/dNo1s+oTvXjWCVLBTQGgg==" saltValue="imFFuT4IO8zrvMXLQRwOL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8</v>
      </c>
    </row>
    <row r="40" spans="2:13" ht="27.75" customHeight="1" thickBot="1" x14ac:dyDescent="0.25">
      <c r="B40" s="96" t="s">
        <v>9</v>
      </c>
      <c r="C40" s="97"/>
      <c r="D40" s="97"/>
      <c r="E40" s="98"/>
      <c r="F40" s="98"/>
      <c r="G40" s="98"/>
      <c r="H40" s="99" t="s">
        <v>2</v>
      </c>
      <c r="I40" s="100" t="s">
        <v>569</v>
      </c>
      <c r="J40" s="101" t="s">
        <v>570</v>
      </c>
      <c r="K40" s="101" t="s">
        <v>571</v>
      </c>
      <c r="L40" s="101" t="s">
        <v>572</v>
      </c>
      <c r="M40" s="102" t="s">
        <v>573</v>
      </c>
    </row>
    <row r="41" spans="2:13" ht="27.75" customHeight="1" x14ac:dyDescent="0.2">
      <c r="B41" s="1207" t="s">
        <v>31</v>
      </c>
      <c r="C41" s="1208"/>
      <c r="D41" s="103"/>
      <c r="E41" s="1209" t="s">
        <v>32</v>
      </c>
      <c r="F41" s="1209"/>
      <c r="G41" s="1209"/>
      <c r="H41" s="1210"/>
      <c r="I41" s="342">
        <v>127840</v>
      </c>
      <c r="J41" s="343">
        <v>134459</v>
      </c>
      <c r="K41" s="343">
        <v>136369</v>
      </c>
      <c r="L41" s="343">
        <v>140230</v>
      </c>
      <c r="M41" s="344">
        <v>137707</v>
      </c>
    </row>
    <row r="42" spans="2:13" ht="27.75" customHeight="1" x14ac:dyDescent="0.2">
      <c r="B42" s="1197"/>
      <c r="C42" s="1198"/>
      <c r="D42" s="104"/>
      <c r="E42" s="1201" t="s">
        <v>33</v>
      </c>
      <c r="F42" s="1201"/>
      <c r="G42" s="1201"/>
      <c r="H42" s="1202"/>
      <c r="I42" s="345">
        <v>7540</v>
      </c>
      <c r="J42" s="346">
        <v>6020</v>
      </c>
      <c r="K42" s="346">
        <v>4873</v>
      </c>
      <c r="L42" s="346">
        <v>3727</v>
      </c>
      <c r="M42" s="347">
        <v>2755</v>
      </c>
    </row>
    <row r="43" spans="2:13" ht="27.75" customHeight="1" x14ac:dyDescent="0.2">
      <c r="B43" s="1197"/>
      <c r="C43" s="1198"/>
      <c r="D43" s="104"/>
      <c r="E43" s="1201" t="s">
        <v>34</v>
      </c>
      <c r="F43" s="1201"/>
      <c r="G43" s="1201"/>
      <c r="H43" s="1202"/>
      <c r="I43" s="345">
        <v>29024</v>
      </c>
      <c r="J43" s="346">
        <v>28004</v>
      </c>
      <c r="K43" s="346">
        <v>18581</v>
      </c>
      <c r="L43" s="346">
        <v>11669</v>
      </c>
      <c r="M43" s="347">
        <v>4295</v>
      </c>
    </row>
    <row r="44" spans="2:13" ht="27.75" customHeight="1" x14ac:dyDescent="0.2">
      <c r="B44" s="1197"/>
      <c r="C44" s="1198"/>
      <c r="D44" s="104"/>
      <c r="E44" s="1201" t="s">
        <v>35</v>
      </c>
      <c r="F44" s="1201"/>
      <c r="G44" s="1201"/>
      <c r="H44" s="1202"/>
      <c r="I44" s="345">
        <v>308</v>
      </c>
      <c r="J44" s="346">
        <v>114</v>
      </c>
      <c r="K44" s="346">
        <v>35</v>
      </c>
      <c r="L44" s="346">
        <v>31</v>
      </c>
      <c r="M44" s="347">
        <v>26</v>
      </c>
    </row>
    <row r="45" spans="2:13" ht="27.75" customHeight="1" x14ac:dyDescent="0.2">
      <c r="B45" s="1197"/>
      <c r="C45" s="1198"/>
      <c r="D45" s="104"/>
      <c r="E45" s="1201" t="s">
        <v>36</v>
      </c>
      <c r="F45" s="1201"/>
      <c r="G45" s="1201"/>
      <c r="H45" s="1202"/>
      <c r="I45" s="345">
        <v>22020</v>
      </c>
      <c r="J45" s="346">
        <v>20450</v>
      </c>
      <c r="K45" s="346">
        <v>20502</v>
      </c>
      <c r="L45" s="346">
        <v>20262</v>
      </c>
      <c r="M45" s="347">
        <v>20070</v>
      </c>
    </row>
    <row r="46" spans="2:13" ht="27.75" customHeight="1" x14ac:dyDescent="0.2">
      <c r="B46" s="1197"/>
      <c r="C46" s="1198"/>
      <c r="D46" s="105"/>
      <c r="E46" s="1201" t="s">
        <v>37</v>
      </c>
      <c r="F46" s="1201"/>
      <c r="G46" s="1201"/>
      <c r="H46" s="1202"/>
      <c r="I46" s="345" t="s">
        <v>528</v>
      </c>
      <c r="J46" s="346" t="s">
        <v>528</v>
      </c>
      <c r="K46" s="346" t="s">
        <v>528</v>
      </c>
      <c r="L46" s="346" t="s">
        <v>528</v>
      </c>
      <c r="M46" s="347" t="s">
        <v>528</v>
      </c>
    </row>
    <row r="47" spans="2:13" ht="27.75" customHeight="1" x14ac:dyDescent="0.2">
      <c r="B47" s="1197"/>
      <c r="C47" s="1198"/>
      <c r="D47" s="106"/>
      <c r="E47" s="1211" t="s">
        <v>38</v>
      </c>
      <c r="F47" s="1212"/>
      <c r="G47" s="1212"/>
      <c r="H47" s="1213"/>
      <c r="I47" s="345" t="s">
        <v>528</v>
      </c>
      <c r="J47" s="346" t="s">
        <v>528</v>
      </c>
      <c r="K47" s="346" t="s">
        <v>528</v>
      </c>
      <c r="L47" s="346" t="s">
        <v>528</v>
      </c>
      <c r="M47" s="347" t="s">
        <v>528</v>
      </c>
    </row>
    <row r="48" spans="2:13" ht="27.75" customHeight="1" x14ac:dyDescent="0.2">
      <c r="B48" s="1197"/>
      <c r="C48" s="1198"/>
      <c r="D48" s="104"/>
      <c r="E48" s="1201" t="s">
        <v>39</v>
      </c>
      <c r="F48" s="1201"/>
      <c r="G48" s="1201"/>
      <c r="H48" s="1202"/>
      <c r="I48" s="345" t="s">
        <v>528</v>
      </c>
      <c r="J48" s="346" t="s">
        <v>528</v>
      </c>
      <c r="K48" s="346" t="s">
        <v>528</v>
      </c>
      <c r="L48" s="346" t="s">
        <v>528</v>
      </c>
      <c r="M48" s="347" t="s">
        <v>528</v>
      </c>
    </row>
    <row r="49" spans="2:13" ht="27.75" customHeight="1" x14ac:dyDescent="0.2">
      <c r="B49" s="1199"/>
      <c r="C49" s="1200"/>
      <c r="D49" s="104"/>
      <c r="E49" s="1201" t="s">
        <v>40</v>
      </c>
      <c r="F49" s="1201"/>
      <c r="G49" s="1201"/>
      <c r="H49" s="1202"/>
      <c r="I49" s="345" t="s">
        <v>528</v>
      </c>
      <c r="J49" s="346" t="s">
        <v>528</v>
      </c>
      <c r="K49" s="346" t="s">
        <v>528</v>
      </c>
      <c r="L49" s="346" t="s">
        <v>528</v>
      </c>
      <c r="M49" s="347" t="s">
        <v>528</v>
      </c>
    </row>
    <row r="50" spans="2:13" ht="27.75" customHeight="1" x14ac:dyDescent="0.2">
      <c r="B50" s="1195" t="s">
        <v>41</v>
      </c>
      <c r="C50" s="1196"/>
      <c r="D50" s="107"/>
      <c r="E50" s="1201" t="s">
        <v>42</v>
      </c>
      <c r="F50" s="1201"/>
      <c r="G50" s="1201"/>
      <c r="H50" s="1202"/>
      <c r="I50" s="345">
        <v>26101</v>
      </c>
      <c r="J50" s="346">
        <v>27047</v>
      </c>
      <c r="K50" s="346">
        <v>28219</v>
      </c>
      <c r="L50" s="346">
        <v>33114</v>
      </c>
      <c r="M50" s="347">
        <v>40474</v>
      </c>
    </row>
    <row r="51" spans="2:13" ht="27.75" customHeight="1" x14ac:dyDescent="0.2">
      <c r="B51" s="1197"/>
      <c r="C51" s="1198"/>
      <c r="D51" s="104"/>
      <c r="E51" s="1201" t="s">
        <v>43</v>
      </c>
      <c r="F51" s="1201"/>
      <c r="G51" s="1201"/>
      <c r="H51" s="1202"/>
      <c r="I51" s="345">
        <v>43501</v>
      </c>
      <c r="J51" s="346">
        <v>45704</v>
      </c>
      <c r="K51" s="346">
        <v>40601</v>
      </c>
      <c r="L51" s="346">
        <v>39756</v>
      </c>
      <c r="M51" s="347">
        <v>35089</v>
      </c>
    </row>
    <row r="52" spans="2:13" ht="27.75" customHeight="1" x14ac:dyDescent="0.2">
      <c r="B52" s="1199"/>
      <c r="C52" s="1200"/>
      <c r="D52" s="104"/>
      <c r="E52" s="1201" t="s">
        <v>44</v>
      </c>
      <c r="F52" s="1201"/>
      <c r="G52" s="1201"/>
      <c r="H52" s="1202"/>
      <c r="I52" s="345">
        <v>124712</v>
      </c>
      <c r="J52" s="346">
        <v>124744</v>
      </c>
      <c r="K52" s="346">
        <v>122253</v>
      </c>
      <c r="L52" s="346">
        <v>124540</v>
      </c>
      <c r="M52" s="347">
        <v>119332</v>
      </c>
    </row>
    <row r="53" spans="2:13" ht="27.75" customHeight="1" thickBot="1" x14ac:dyDescent="0.25">
      <c r="B53" s="1203" t="s">
        <v>45</v>
      </c>
      <c r="C53" s="1204"/>
      <c r="D53" s="108"/>
      <c r="E53" s="1205" t="s">
        <v>46</v>
      </c>
      <c r="F53" s="1205"/>
      <c r="G53" s="1205"/>
      <c r="H53" s="1206"/>
      <c r="I53" s="348">
        <v>-7582</v>
      </c>
      <c r="J53" s="349">
        <v>-8450</v>
      </c>
      <c r="K53" s="349">
        <v>-10712</v>
      </c>
      <c r="L53" s="349">
        <v>-21491</v>
      </c>
      <c r="M53" s="350">
        <v>-30043</v>
      </c>
    </row>
    <row r="54" spans="2:13" ht="27.75" customHeight="1" x14ac:dyDescent="0.2">
      <c r="B54" s="109" t="s">
        <v>47</v>
      </c>
      <c r="C54" s="110"/>
      <c r="D54" s="110"/>
      <c r="E54" s="111"/>
      <c r="F54" s="111"/>
      <c r="G54" s="111"/>
      <c r="H54" s="111"/>
      <c r="I54" s="112"/>
      <c r="J54" s="112"/>
      <c r="K54" s="112"/>
      <c r="L54" s="112"/>
      <c r="M54" s="112"/>
    </row>
    <row r="55" spans="2:13" ht="13.2" x14ac:dyDescent="0.2"/>
  </sheetData>
  <sheetProtection algorithmName="SHA-512" hashValue="6eRRFSYEQ6SxOgtOQ+3FLykV6/06RjwXxXVsyqZuGPLAHZOWFROJ+K78C85Ftwq5FwEliTHr7SC+kXgZ7u3Cog==" saltValue="PpQlG5Ovkgp0OIV8g1GP8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48</v>
      </c>
    </row>
    <row r="54" spans="2:8" ht="29.25" customHeight="1" thickBot="1" x14ac:dyDescent="0.3">
      <c r="B54" s="114" t="s">
        <v>1</v>
      </c>
      <c r="C54" s="115"/>
      <c r="D54" s="115"/>
      <c r="E54" s="116" t="s">
        <v>2</v>
      </c>
      <c r="F54" s="117" t="s">
        <v>571</v>
      </c>
      <c r="G54" s="117" t="s">
        <v>572</v>
      </c>
      <c r="H54" s="118" t="s">
        <v>573</v>
      </c>
    </row>
    <row r="55" spans="2:8" ht="52.5" customHeight="1" x14ac:dyDescent="0.2">
      <c r="B55" s="119"/>
      <c r="C55" s="1222" t="s">
        <v>49</v>
      </c>
      <c r="D55" s="1222"/>
      <c r="E55" s="1223"/>
      <c r="F55" s="120">
        <v>10911</v>
      </c>
      <c r="G55" s="120">
        <v>14869</v>
      </c>
      <c r="H55" s="121">
        <v>19734</v>
      </c>
    </row>
    <row r="56" spans="2:8" ht="52.5" customHeight="1" x14ac:dyDescent="0.2">
      <c r="B56" s="122"/>
      <c r="C56" s="1224" t="s">
        <v>50</v>
      </c>
      <c r="D56" s="1224"/>
      <c r="E56" s="1225"/>
      <c r="F56" s="123">
        <v>4</v>
      </c>
      <c r="G56" s="123">
        <v>4</v>
      </c>
      <c r="H56" s="124">
        <v>4</v>
      </c>
    </row>
    <row r="57" spans="2:8" ht="53.25" customHeight="1" x14ac:dyDescent="0.2">
      <c r="B57" s="122"/>
      <c r="C57" s="1226" t="s">
        <v>51</v>
      </c>
      <c r="D57" s="1226"/>
      <c r="E57" s="1227"/>
      <c r="F57" s="125">
        <v>13488</v>
      </c>
      <c r="G57" s="125">
        <v>14306</v>
      </c>
      <c r="H57" s="126">
        <v>15999</v>
      </c>
    </row>
    <row r="58" spans="2:8" ht="45.75" customHeight="1" x14ac:dyDescent="0.2">
      <c r="B58" s="127"/>
      <c r="C58" s="1214" t="s">
        <v>604</v>
      </c>
      <c r="D58" s="1215"/>
      <c r="E58" s="1216"/>
      <c r="F58" s="128">
        <v>6768</v>
      </c>
      <c r="G58" s="128">
        <v>7597</v>
      </c>
      <c r="H58" s="129">
        <v>9210</v>
      </c>
    </row>
    <row r="59" spans="2:8" ht="45.75" customHeight="1" x14ac:dyDescent="0.2">
      <c r="B59" s="127"/>
      <c r="C59" s="1214" t="s">
        <v>605</v>
      </c>
      <c r="D59" s="1215"/>
      <c r="E59" s="1216"/>
      <c r="F59" s="128">
        <v>2913</v>
      </c>
      <c r="G59" s="128">
        <v>2913</v>
      </c>
      <c r="H59" s="129">
        <v>2914</v>
      </c>
    </row>
    <row r="60" spans="2:8" ht="45.75" customHeight="1" x14ac:dyDescent="0.2">
      <c r="B60" s="127"/>
      <c r="C60" s="1214" t="s">
        <v>606</v>
      </c>
      <c r="D60" s="1215"/>
      <c r="E60" s="1216"/>
      <c r="F60" s="128">
        <v>2214</v>
      </c>
      <c r="G60" s="128">
        <v>2214</v>
      </c>
      <c r="H60" s="129">
        <v>2215</v>
      </c>
    </row>
    <row r="61" spans="2:8" ht="45.75" customHeight="1" x14ac:dyDescent="0.2">
      <c r="B61" s="127"/>
      <c r="C61" s="1214" t="s">
        <v>607</v>
      </c>
      <c r="D61" s="1215"/>
      <c r="E61" s="1216"/>
      <c r="F61" s="128">
        <v>613</v>
      </c>
      <c r="G61" s="128">
        <v>613</v>
      </c>
      <c r="H61" s="129">
        <v>592</v>
      </c>
    </row>
    <row r="62" spans="2:8" ht="45.75" customHeight="1" thickBot="1" x14ac:dyDescent="0.25">
      <c r="B62" s="130"/>
      <c r="C62" s="1217" t="s">
        <v>608</v>
      </c>
      <c r="D62" s="1218"/>
      <c r="E62" s="1219"/>
      <c r="F62" s="131">
        <v>258</v>
      </c>
      <c r="G62" s="131">
        <v>294</v>
      </c>
      <c r="H62" s="132">
        <v>329</v>
      </c>
    </row>
    <row r="63" spans="2:8" ht="52.5" customHeight="1" thickBot="1" x14ac:dyDescent="0.25">
      <c r="B63" s="133"/>
      <c r="C63" s="1220" t="s">
        <v>52</v>
      </c>
      <c r="D63" s="1220"/>
      <c r="E63" s="1221"/>
      <c r="F63" s="134">
        <v>24402</v>
      </c>
      <c r="G63" s="134">
        <v>29179</v>
      </c>
      <c r="H63" s="135">
        <v>35737</v>
      </c>
    </row>
    <row r="64" spans="2:8" ht="13.2" x14ac:dyDescent="0.2"/>
  </sheetData>
  <sheetProtection algorithmName="SHA-512" hashValue="9rFI3fnmd6QBB+jxCEONvTvAVBmcvpZ6UUIAWBmImAn0sP/ZyRLEOJHQ6gwHRgY/OuFPPuINzw30ePets6yijw==" saltValue="4yVXuVcPZ1KPZI79Hehy0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609</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610</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6" t="s">
        <v>611</v>
      </c>
      <c r="AO43" s="1250"/>
      <c r="AP43" s="1250"/>
      <c r="AQ43" s="1250"/>
      <c r="AR43" s="1250"/>
      <c r="AS43" s="1250"/>
      <c r="AT43" s="1250"/>
      <c r="AU43" s="1250"/>
      <c r="AV43" s="1250"/>
      <c r="AW43" s="1250"/>
      <c r="AX43" s="1250"/>
      <c r="AY43" s="1250"/>
      <c r="AZ43" s="1250"/>
      <c r="BA43" s="1250"/>
      <c r="BB43" s="1250"/>
      <c r="BC43" s="1250"/>
      <c r="BD43" s="1250"/>
      <c r="BE43" s="1250"/>
      <c r="BF43" s="1250"/>
      <c r="BG43" s="1250"/>
      <c r="BH43" s="1250"/>
      <c r="BI43" s="1250"/>
      <c r="BJ43" s="1250"/>
      <c r="BK43" s="1250"/>
      <c r="BL43" s="1250"/>
      <c r="BM43" s="1250"/>
      <c r="BN43" s="1250"/>
      <c r="BO43" s="1250"/>
      <c r="BP43" s="1250"/>
      <c r="BQ43" s="1250"/>
      <c r="BR43" s="1250"/>
      <c r="BS43" s="1250"/>
      <c r="BT43" s="1250"/>
      <c r="BU43" s="1250"/>
      <c r="BV43" s="1250"/>
      <c r="BW43" s="1250"/>
      <c r="BX43" s="1250"/>
      <c r="BY43" s="1250"/>
      <c r="BZ43" s="1250"/>
      <c r="CA43" s="1250"/>
      <c r="CB43" s="1250"/>
      <c r="CC43" s="1250"/>
      <c r="CD43" s="1250"/>
      <c r="CE43" s="1250"/>
      <c r="CF43" s="1250"/>
      <c r="CG43" s="1250"/>
      <c r="CH43" s="1250"/>
      <c r="CI43" s="1250"/>
      <c r="CJ43" s="1250"/>
      <c r="CK43" s="1250"/>
      <c r="CL43" s="1250"/>
      <c r="CM43" s="1250"/>
      <c r="CN43" s="1250"/>
      <c r="CO43" s="1250"/>
      <c r="CP43" s="1250"/>
      <c r="CQ43" s="1250"/>
      <c r="CR43" s="1250"/>
      <c r="CS43" s="1250"/>
      <c r="CT43" s="1250"/>
      <c r="CU43" s="1250"/>
      <c r="CV43" s="1250"/>
      <c r="CW43" s="1250"/>
      <c r="CX43" s="1250"/>
      <c r="CY43" s="1250"/>
      <c r="CZ43" s="1250"/>
      <c r="DA43" s="1250"/>
      <c r="DB43" s="1250"/>
      <c r="DC43" s="1251"/>
    </row>
    <row r="44" spans="2:109" ht="13.2" x14ac:dyDescent="0.2">
      <c r="B44" s="259"/>
      <c r="AN44" s="1252"/>
      <c r="AO44" s="1253"/>
      <c r="AP44" s="1253"/>
      <c r="AQ44" s="1253"/>
      <c r="AR44" s="1253"/>
      <c r="AS44" s="1253"/>
      <c r="AT44" s="1253"/>
      <c r="AU44" s="1253"/>
      <c r="AV44" s="1253"/>
      <c r="AW44" s="1253"/>
      <c r="AX44" s="1253"/>
      <c r="AY44" s="1253"/>
      <c r="AZ44" s="1253"/>
      <c r="BA44" s="1253"/>
      <c r="BB44" s="1253"/>
      <c r="BC44" s="1253"/>
      <c r="BD44" s="1253"/>
      <c r="BE44" s="1253"/>
      <c r="BF44" s="1253"/>
      <c r="BG44" s="1253"/>
      <c r="BH44" s="1253"/>
      <c r="BI44" s="1253"/>
      <c r="BJ44" s="1253"/>
      <c r="BK44" s="1253"/>
      <c r="BL44" s="1253"/>
      <c r="BM44" s="1253"/>
      <c r="BN44" s="1253"/>
      <c r="BO44" s="1253"/>
      <c r="BP44" s="1253"/>
      <c r="BQ44" s="1253"/>
      <c r="BR44" s="1253"/>
      <c r="BS44" s="1253"/>
      <c r="BT44" s="1253"/>
      <c r="BU44" s="1253"/>
      <c r="BV44" s="1253"/>
      <c r="BW44" s="1253"/>
      <c r="BX44" s="1253"/>
      <c r="BY44" s="1253"/>
      <c r="BZ44" s="1253"/>
      <c r="CA44" s="1253"/>
      <c r="CB44" s="1253"/>
      <c r="CC44" s="1253"/>
      <c r="CD44" s="1253"/>
      <c r="CE44" s="1253"/>
      <c r="CF44" s="1253"/>
      <c r="CG44" s="1253"/>
      <c r="CH44" s="1253"/>
      <c r="CI44" s="1253"/>
      <c r="CJ44" s="1253"/>
      <c r="CK44" s="1253"/>
      <c r="CL44" s="1253"/>
      <c r="CM44" s="1253"/>
      <c r="CN44" s="1253"/>
      <c r="CO44" s="1253"/>
      <c r="CP44" s="1253"/>
      <c r="CQ44" s="1253"/>
      <c r="CR44" s="1253"/>
      <c r="CS44" s="1253"/>
      <c r="CT44" s="1253"/>
      <c r="CU44" s="1253"/>
      <c r="CV44" s="1253"/>
      <c r="CW44" s="1253"/>
      <c r="CX44" s="1253"/>
      <c r="CY44" s="1253"/>
      <c r="CZ44" s="1253"/>
      <c r="DA44" s="1253"/>
      <c r="DB44" s="1253"/>
      <c r="DC44" s="1254"/>
    </row>
    <row r="45" spans="2:109" ht="13.2" x14ac:dyDescent="0.2">
      <c r="B45" s="259"/>
      <c r="AN45" s="1252"/>
      <c r="AO45" s="1253"/>
      <c r="AP45" s="1253"/>
      <c r="AQ45" s="1253"/>
      <c r="AR45" s="1253"/>
      <c r="AS45" s="1253"/>
      <c r="AT45" s="1253"/>
      <c r="AU45" s="1253"/>
      <c r="AV45" s="1253"/>
      <c r="AW45" s="1253"/>
      <c r="AX45" s="1253"/>
      <c r="AY45" s="1253"/>
      <c r="AZ45" s="1253"/>
      <c r="BA45" s="1253"/>
      <c r="BB45" s="1253"/>
      <c r="BC45" s="1253"/>
      <c r="BD45" s="1253"/>
      <c r="BE45" s="1253"/>
      <c r="BF45" s="1253"/>
      <c r="BG45" s="1253"/>
      <c r="BH45" s="1253"/>
      <c r="BI45" s="1253"/>
      <c r="BJ45" s="1253"/>
      <c r="BK45" s="1253"/>
      <c r="BL45" s="1253"/>
      <c r="BM45" s="1253"/>
      <c r="BN45" s="1253"/>
      <c r="BO45" s="1253"/>
      <c r="BP45" s="1253"/>
      <c r="BQ45" s="1253"/>
      <c r="BR45" s="1253"/>
      <c r="BS45" s="1253"/>
      <c r="BT45" s="1253"/>
      <c r="BU45" s="1253"/>
      <c r="BV45" s="1253"/>
      <c r="BW45" s="1253"/>
      <c r="BX45" s="1253"/>
      <c r="BY45" s="1253"/>
      <c r="BZ45" s="1253"/>
      <c r="CA45" s="1253"/>
      <c r="CB45" s="1253"/>
      <c r="CC45" s="1253"/>
      <c r="CD45" s="1253"/>
      <c r="CE45" s="1253"/>
      <c r="CF45" s="1253"/>
      <c r="CG45" s="1253"/>
      <c r="CH45" s="1253"/>
      <c r="CI45" s="1253"/>
      <c r="CJ45" s="1253"/>
      <c r="CK45" s="1253"/>
      <c r="CL45" s="1253"/>
      <c r="CM45" s="1253"/>
      <c r="CN45" s="1253"/>
      <c r="CO45" s="1253"/>
      <c r="CP45" s="1253"/>
      <c r="CQ45" s="1253"/>
      <c r="CR45" s="1253"/>
      <c r="CS45" s="1253"/>
      <c r="CT45" s="1253"/>
      <c r="CU45" s="1253"/>
      <c r="CV45" s="1253"/>
      <c r="CW45" s="1253"/>
      <c r="CX45" s="1253"/>
      <c r="CY45" s="1253"/>
      <c r="CZ45" s="1253"/>
      <c r="DA45" s="1253"/>
      <c r="DB45" s="1253"/>
      <c r="DC45" s="1254"/>
    </row>
    <row r="46" spans="2:109" ht="13.2" x14ac:dyDescent="0.2">
      <c r="B46" s="259"/>
      <c r="AN46" s="1252"/>
      <c r="AO46" s="1253"/>
      <c r="AP46" s="1253"/>
      <c r="AQ46" s="1253"/>
      <c r="AR46" s="1253"/>
      <c r="AS46" s="1253"/>
      <c r="AT46" s="1253"/>
      <c r="AU46" s="1253"/>
      <c r="AV46" s="1253"/>
      <c r="AW46" s="1253"/>
      <c r="AX46" s="1253"/>
      <c r="AY46" s="1253"/>
      <c r="AZ46" s="1253"/>
      <c r="BA46" s="1253"/>
      <c r="BB46" s="1253"/>
      <c r="BC46" s="1253"/>
      <c r="BD46" s="1253"/>
      <c r="BE46" s="1253"/>
      <c r="BF46" s="1253"/>
      <c r="BG46" s="1253"/>
      <c r="BH46" s="1253"/>
      <c r="BI46" s="1253"/>
      <c r="BJ46" s="1253"/>
      <c r="BK46" s="1253"/>
      <c r="BL46" s="1253"/>
      <c r="BM46" s="1253"/>
      <c r="BN46" s="1253"/>
      <c r="BO46" s="1253"/>
      <c r="BP46" s="1253"/>
      <c r="BQ46" s="1253"/>
      <c r="BR46" s="1253"/>
      <c r="BS46" s="1253"/>
      <c r="BT46" s="1253"/>
      <c r="BU46" s="1253"/>
      <c r="BV46" s="1253"/>
      <c r="BW46" s="1253"/>
      <c r="BX46" s="1253"/>
      <c r="BY46" s="1253"/>
      <c r="BZ46" s="1253"/>
      <c r="CA46" s="1253"/>
      <c r="CB46" s="1253"/>
      <c r="CC46" s="1253"/>
      <c r="CD46" s="1253"/>
      <c r="CE46" s="1253"/>
      <c r="CF46" s="1253"/>
      <c r="CG46" s="1253"/>
      <c r="CH46" s="1253"/>
      <c r="CI46" s="1253"/>
      <c r="CJ46" s="1253"/>
      <c r="CK46" s="1253"/>
      <c r="CL46" s="1253"/>
      <c r="CM46" s="1253"/>
      <c r="CN46" s="1253"/>
      <c r="CO46" s="1253"/>
      <c r="CP46" s="1253"/>
      <c r="CQ46" s="1253"/>
      <c r="CR46" s="1253"/>
      <c r="CS46" s="1253"/>
      <c r="CT46" s="1253"/>
      <c r="CU46" s="1253"/>
      <c r="CV46" s="1253"/>
      <c r="CW46" s="1253"/>
      <c r="CX46" s="1253"/>
      <c r="CY46" s="1253"/>
      <c r="CZ46" s="1253"/>
      <c r="DA46" s="1253"/>
      <c r="DB46" s="1253"/>
      <c r="DC46" s="1254"/>
    </row>
    <row r="47" spans="2:109" ht="13.2" x14ac:dyDescent="0.2">
      <c r="B47" s="259"/>
      <c r="AN47" s="1255"/>
      <c r="AO47" s="1256"/>
      <c r="AP47" s="1256"/>
      <c r="AQ47" s="1256"/>
      <c r="AR47" s="1256"/>
      <c r="AS47" s="1256"/>
      <c r="AT47" s="1256"/>
      <c r="AU47" s="1256"/>
      <c r="AV47" s="1256"/>
      <c r="AW47" s="1256"/>
      <c r="AX47" s="1256"/>
      <c r="AY47" s="1256"/>
      <c r="AZ47" s="1256"/>
      <c r="BA47" s="1256"/>
      <c r="BB47" s="1256"/>
      <c r="BC47" s="1256"/>
      <c r="BD47" s="1256"/>
      <c r="BE47" s="1256"/>
      <c r="BF47" s="1256"/>
      <c r="BG47" s="1256"/>
      <c r="BH47" s="1256"/>
      <c r="BI47" s="1256"/>
      <c r="BJ47" s="1256"/>
      <c r="BK47" s="1256"/>
      <c r="BL47" s="1256"/>
      <c r="BM47" s="1256"/>
      <c r="BN47" s="1256"/>
      <c r="BO47" s="1256"/>
      <c r="BP47" s="1256"/>
      <c r="BQ47" s="1256"/>
      <c r="BR47" s="1256"/>
      <c r="BS47" s="1256"/>
      <c r="BT47" s="1256"/>
      <c r="BU47" s="1256"/>
      <c r="BV47" s="1256"/>
      <c r="BW47" s="1256"/>
      <c r="BX47" s="1256"/>
      <c r="BY47" s="1256"/>
      <c r="BZ47" s="1256"/>
      <c r="CA47" s="1256"/>
      <c r="CB47" s="1256"/>
      <c r="CC47" s="1256"/>
      <c r="CD47" s="1256"/>
      <c r="CE47" s="1256"/>
      <c r="CF47" s="1256"/>
      <c r="CG47" s="1256"/>
      <c r="CH47" s="1256"/>
      <c r="CI47" s="1256"/>
      <c r="CJ47" s="1256"/>
      <c r="CK47" s="1256"/>
      <c r="CL47" s="1256"/>
      <c r="CM47" s="1256"/>
      <c r="CN47" s="1256"/>
      <c r="CO47" s="1256"/>
      <c r="CP47" s="1256"/>
      <c r="CQ47" s="1256"/>
      <c r="CR47" s="1256"/>
      <c r="CS47" s="1256"/>
      <c r="CT47" s="1256"/>
      <c r="CU47" s="1256"/>
      <c r="CV47" s="1256"/>
      <c r="CW47" s="1256"/>
      <c r="CX47" s="1256"/>
      <c r="CY47" s="1256"/>
      <c r="CZ47" s="1256"/>
      <c r="DA47" s="1256"/>
      <c r="DB47" s="1256"/>
      <c r="DC47" s="1257"/>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612</v>
      </c>
    </row>
    <row r="50" spans="1:109" ht="13.2" x14ac:dyDescent="0.2">
      <c r="B50" s="259"/>
      <c r="G50" s="1228"/>
      <c r="H50" s="1228"/>
      <c r="I50" s="1228"/>
      <c r="J50" s="1228"/>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34" t="s">
        <v>569</v>
      </c>
      <c r="BQ50" s="1234"/>
      <c r="BR50" s="1234"/>
      <c r="BS50" s="1234"/>
      <c r="BT50" s="1234"/>
      <c r="BU50" s="1234"/>
      <c r="BV50" s="1234"/>
      <c r="BW50" s="1234"/>
      <c r="BX50" s="1234" t="s">
        <v>570</v>
      </c>
      <c r="BY50" s="1234"/>
      <c r="BZ50" s="1234"/>
      <c r="CA50" s="1234"/>
      <c r="CB50" s="1234"/>
      <c r="CC50" s="1234"/>
      <c r="CD50" s="1234"/>
      <c r="CE50" s="1234"/>
      <c r="CF50" s="1234" t="s">
        <v>571</v>
      </c>
      <c r="CG50" s="1234"/>
      <c r="CH50" s="1234"/>
      <c r="CI50" s="1234"/>
      <c r="CJ50" s="1234"/>
      <c r="CK50" s="1234"/>
      <c r="CL50" s="1234"/>
      <c r="CM50" s="1234"/>
      <c r="CN50" s="1234" t="s">
        <v>572</v>
      </c>
      <c r="CO50" s="1234"/>
      <c r="CP50" s="1234"/>
      <c r="CQ50" s="1234"/>
      <c r="CR50" s="1234"/>
      <c r="CS50" s="1234"/>
      <c r="CT50" s="1234"/>
      <c r="CU50" s="1234"/>
      <c r="CV50" s="1234" t="s">
        <v>573</v>
      </c>
      <c r="CW50" s="1234"/>
      <c r="CX50" s="1234"/>
      <c r="CY50" s="1234"/>
      <c r="CZ50" s="1234"/>
      <c r="DA50" s="1234"/>
      <c r="DB50" s="1234"/>
      <c r="DC50" s="1234"/>
    </row>
    <row r="51" spans="1:109" ht="13.5" customHeight="1" x14ac:dyDescent="0.2">
      <c r="B51" s="259"/>
      <c r="G51" s="1245"/>
      <c r="H51" s="1245"/>
      <c r="I51" s="1249"/>
      <c r="J51" s="1249"/>
      <c r="K51" s="1235"/>
      <c r="L51" s="1235"/>
      <c r="M51" s="1235"/>
      <c r="N51" s="1235"/>
      <c r="AM51" s="359"/>
      <c r="AN51" s="1233" t="s">
        <v>613</v>
      </c>
      <c r="AO51" s="1233"/>
      <c r="AP51" s="1233"/>
      <c r="AQ51" s="1233"/>
      <c r="AR51" s="1233"/>
      <c r="AS51" s="1233"/>
      <c r="AT51" s="1233"/>
      <c r="AU51" s="1233"/>
      <c r="AV51" s="1233"/>
      <c r="AW51" s="1233"/>
      <c r="AX51" s="1233"/>
      <c r="AY51" s="1233"/>
      <c r="AZ51" s="1233"/>
      <c r="BA51" s="1233"/>
      <c r="BB51" s="1233" t="s">
        <v>614</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ht="13.2" x14ac:dyDescent="0.2">
      <c r="B52" s="259"/>
      <c r="G52" s="1245"/>
      <c r="H52" s="1245"/>
      <c r="I52" s="1249"/>
      <c r="J52" s="1249"/>
      <c r="K52" s="1235"/>
      <c r="L52" s="1235"/>
      <c r="M52" s="1235"/>
      <c r="N52" s="1235"/>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2" x14ac:dyDescent="0.2">
      <c r="A53" s="358"/>
      <c r="B53" s="259"/>
      <c r="G53" s="1245"/>
      <c r="H53" s="1245"/>
      <c r="I53" s="1228"/>
      <c r="J53" s="1228"/>
      <c r="K53" s="1235"/>
      <c r="L53" s="1235"/>
      <c r="M53" s="1235"/>
      <c r="N53" s="1235"/>
      <c r="AM53" s="359"/>
      <c r="AN53" s="1233"/>
      <c r="AO53" s="1233"/>
      <c r="AP53" s="1233"/>
      <c r="AQ53" s="1233"/>
      <c r="AR53" s="1233"/>
      <c r="AS53" s="1233"/>
      <c r="AT53" s="1233"/>
      <c r="AU53" s="1233"/>
      <c r="AV53" s="1233"/>
      <c r="AW53" s="1233"/>
      <c r="AX53" s="1233"/>
      <c r="AY53" s="1233"/>
      <c r="AZ53" s="1233"/>
      <c r="BA53" s="1233"/>
      <c r="BB53" s="1233" t="s">
        <v>615</v>
      </c>
      <c r="BC53" s="1233"/>
      <c r="BD53" s="1233"/>
      <c r="BE53" s="1233"/>
      <c r="BF53" s="1233"/>
      <c r="BG53" s="1233"/>
      <c r="BH53" s="1233"/>
      <c r="BI53" s="1233"/>
      <c r="BJ53" s="1233"/>
      <c r="BK53" s="1233"/>
      <c r="BL53" s="1233"/>
      <c r="BM53" s="1233"/>
      <c r="BN53" s="1233"/>
      <c r="BO53" s="1233"/>
      <c r="BP53" s="1230">
        <v>54.4</v>
      </c>
      <c r="BQ53" s="1230"/>
      <c r="BR53" s="1230"/>
      <c r="BS53" s="1230"/>
      <c r="BT53" s="1230"/>
      <c r="BU53" s="1230"/>
      <c r="BV53" s="1230"/>
      <c r="BW53" s="1230"/>
      <c r="BX53" s="1230">
        <v>55.8</v>
      </c>
      <c r="BY53" s="1230"/>
      <c r="BZ53" s="1230"/>
      <c r="CA53" s="1230"/>
      <c r="CB53" s="1230"/>
      <c r="CC53" s="1230"/>
      <c r="CD53" s="1230"/>
      <c r="CE53" s="1230"/>
      <c r="CF53" s="1230">
        <v>56.7</v>
      </c>
      <c r="CG53" s="1230"/>
      <c r="CH53" s="1230"/>
      <c r="CI53" s="1230"/>
      <c r="CJ53" s="1230"/>
      <c r="CK53" s="1230"/>
      <c r="CL53" s="1230"/>
      <c r="CM53" s="1230"/>
      <c r="CN53" s="1230">
        <v>58.2</v>
      </c>
      <c r="CO53" s="1230"/>
      <c r="CP53" s="1230"/>
      <c r="CQ53" s="1230"/>
      <c r="CR53" s="1230"/>
      <c r="CS53" s="1230"/>
      <c r="CT53" s="1230"/>
      <c r="CU53" s="1230"/>
      <c r="CV53" s="1230">
        <v>58</v>
      </c>
      <c r="CW53" s="1230"/>
      <c r="CX53" s="1230"/>
      <c r="CY53" s="1230"/>
      <c r="CZ53" s="1230"/>
      <c r="DA53" s="1230"/>
      <c r="DB53" s="1230"/>
      <c r="DC53" s="1230"/>
    </row>
    <row r="54" spans="1:109" ht="13.2" x14ac:dyDescent="0.2">
      <c r="A54" s="358"/>
      <c r="B54" s="259"/>
      <c r="G54" s="1245"/>
      <c r="H54" s="1245"/>
      <c r="I54" s="1228"/>
      <c r="J54" s="1228"/>
      <c r="K54" s="1235"/>
      <c r="L54" s="1235"/>
      <c r="M54" s="1235"/>
      <c r="N54" s="1235"/>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2" x14ac:dyDescent="0.2">
      <c r="A55" s="358"/>
      <c r="B55" s="259"/>
      <c r="G55" s="1228"/>
      <c r="H55" s="1228"/>
      <c r="I55" s="1228"/>
      <c r="J55" s="1228"/>
      <c r="K55" s="1235"/>
      <c r="L55" s="1235"/>
      <c r="M55" s="1235"/>
      <c r="N55" s="1235"/>
      <c r="AN55" s="1234" t="s">
        <v>616</v>
      </c>
      <c r="AO55" s="1234"/>
      <c r="AP55" s="1234"/>
      <c r="AQ55" s="1234"/>
      <c r="AR55" s="1234"/>
      <c r="AS55" s="1234"/>
      <c r="AT55" s="1234"/>
      <c r="AU55" s="1234"/>
      <c r="AV55" s="1234"/>
      <c r="AW55" s="1234"/>
      <c r="AX55" s="1234"/>
      <c r="AY55" s="1234"/>
      <c r="AZ55" s="1234"/>
      <c r="BA55" s="1234"/>
      <c r="BB55" s="1233" t="s">
        <v>614</v>
      </c>
      <c r="BC55" s="1233"/>
      <c r="BD55" s="1233"/>
      <c r="BE55" s="1233"/>
      <c r="BF55" s="1233"/>
      <c r="BG55" s="1233"/>
      <c r="BH55" s="1233"/>
      <c r="BI55" s="1233"/>
      <c r="BJ55" s="1233"/>
      <c r="BK55" s="1233"/>
      <c r="BL55" s="1233"/>
      <c r="BM55" s="1233"/>
      <c r="BN55" s="1233"/>
      <c r="BO55" s="1233"/>
      <c r="BP55" s="1230">
        <v>34</v>
      </c>
      <c r="BQ55" s="1230"/>
      <c r="BR55" s="1230"/>
      <c r="BS55" s="1230"/>
      <c r="BT55" s="1230"/>
      <c r="BU55" s="1230"/>
      <c r="BV55" s="1230"/>
      <c r="BW55" s="1230"/>
      <c r="BX55" s="1230">
        <v>33.9</v>
      </c>
      <c r="BY55" s="1230"/>
      <c r="BZ55" s="1230"/>
      <c r="CA55" s="1230"/>
      <c r="CB55" s="1230"/>
      <c r="CC55" s="1230"/>
      <c r="CD55" s="1230"/>
      <c r="CE55" s="1230"/>
      <c r="CF55" s="1230">
        <v>31.5</v>
      </c>
      <c r="CG55" s="1230"/>
      <c r="CH55" s="1230"/>
      <c r="CI55" s="1230"/>
      <c r="CJ55" s="1230"/>
      <c r="CK55" s="1230"/>
      <c r="CL55" s="1230"/>
      <c r="CM55" s="1230"/>
      <c r="CN55" s="1230">
        <v>23.4</v>
      </c>
      <c r="CO55" s="1230"/>
      <c r="CP55" s="1230"/>
      <c r="CQ55" s="1230"/>
      <c r="CR55" s="1230"/>
      <c r="CS55" s="1230"/>
      <c r="CT55" s="1230"/>
      <c r="CU55" s="1230"/>
      <c r="CV55" s="1230">
        <v>18.2</v>
      </c>
      <c r="CW55" s="1230"/>
      <c r="CX55" s="1230"/>
      <c r="CY55" s="1230"/>
      <c r="CZ55" s="1230"/>
      <c r="DA55" s="1230"/>
      <c r="DB55" s="1230"/>
      <c r="DC55" s="1230"/>
    </row>
    <row r="56" spans="1:109" ht="13.2" x14ac:dyDescent="0.2">
      <c r="A56" s="358"/>
      <c r="B56" s="259"/>
      <c r="G56" s="1228"/>
      <c r="H56" s="1228"/>
      <c r="I56" s="1228"/>
      <c r="J56" s="1228"/>
      <c r="K56" s="1235"/>
      <c r="L56" s="1235"/>
      <c r="M56" s="1235"/>
      <c r="N56" s="1235"/>
      <c r="AN56" s="1234"/>
      <c r="AO56" s="1234"/>
      <c r="AP56" s="1234"/>
      <c r="AQ56" s="1234"/>
      <c r="AR56" s="1234"/>
      <c r="AS56" s="1234"/>
      <c r="AT56" s="1234"/>
      <c r="AU56" s="1234"/>
      <c r="AV56" s="1234"/>
      <c r="AW56" s="1234"/>
      <c r="AX56" s="1234"/>
      <c r="AY56" s="1234"/>
      <c r="AZ56" s="1234"/>
      <c r="BA56" s="1234"/>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ht="13.2" x14ac:dyDescent="0.2">
      <c r="B57" s="362"/>
      <c r="G57" s="1228"/>
      <c r="H57" s="1228"/>
      <c r="I57" s="1231"/>
      <c r="J57" s="1231"/>
      <c r="K57" s="1235"/>
      <c r="L57" s="1235"/>
      <c r="M57" s="1235"/>
      <c r="N57" s="1235"/>
      <c r="AM57" s="255"/>
      <c r="AN57" s="1234"/>
      <c r="AO57" s="1234"/>
      <c r="AP57" s="1234"/>
      <c r="AQ57" s="1234"/>
      <c r="AR57" s="1234"/>
      <c r="AS57" s="1234"/>
      <c r="AT57" s="1234"/>
      <c r="AU57" s="1234"/>
      <c r="AV57" s="1234"/>
      <c r="AW57" s="1234"/>
      <c r="AX57" s="1234"/>
      <c r="AY57" s="1234"/>
      <c r="AZ57" s="1234"/>
      <c r="BA57" s="1234"/>
      <c r="BB57" s="1233" t="s">
        <v>615</v>
      </c>
      <c r="BC57" s="1233"/>
      <c r="BD57" s="1233"/>
      <c r="BE57" s="1233"/>
      <c r="BF57" s="1233"/>
      <c r="BG57" s="1233"/>
      <c r="BH57" s="1233"/>
      <c r="BI57" s="1233"/>
      <c r="BJ57" s="1233"/>
      <c r="BK57" s="1233"/>
      <c r="BL57" s="1233"/>
      <c r="BM57" s="1233"/>
      <c r="BN57" s="1233"/>
      <c r="BO57" s="1233"/>
      <c r="BP57" s="1230">
        <v>61.1</v>
      </c>
      <c r="BQ57" s="1230"/>
      <c r="BR57" s="1230"/>
      <c r="BS57" s="1230"/>
      <c r="BT57" s="1230"/>
      <c r="BU57" s="1230"/>
      <c r="BV57" s="1230"/>
      <c r="BW57" s="1230"/>
      <c r="BX57" s="1230">
        <v>61.9</v>
      </c>
      <c r="BY57" s="1230"/>
      <c r="BZ57" s="1230"/>
      <c r="CA57" s="1230"/>
      <c r="CB57" s="1230"/>
      <c r="CC57" s="1230"/>
      <c r="CD57" s="1230"/>
      <c r="CE57" s="1230"/>
      <c r="CF57" s="1230">
        <v>62.7</v>
      </c>
      <c r="CG57" s="1230"/>
      <c r="CH57" s="1230"/>
      <c r="CI57" s="1230"/>
      <c r="CJ57" s="1230"/>
      <c r="CK57" s="1230"/>
      <c r="CL57" s="1230"/>
      <c r="CM57" s="1230"/>
      <c r="CN57" s="1230">
        <v>63.9</v>
      </c>
      <c r="CO57" s="1230"/>
      <c r="CP57" s="1230"/>
      <c r="CQ57" s="1230"/>
      <c r="CR57" s="1230"/>
      <c r="CS57" s="1230"/>
      <c r="CT57" s="1230"/>
      <c r="CU57" s="1230"/>
      <c r="CV57" s="1230">
        <v>64.8</v>
      </c>
      <c r="CW57" s="1230"/>
      <c r="CX57" s="1230"/>
      <c r="CY57" s="1230"/>
      <c r="CZ57" s="1230"/>
      <c r="DA57" s="1230"/>
      <c r="DB57" s="1230"/>
      <c r="DC57" s="1230"/>
      <c r="DD57" s="363"/>
      <c r="DE57" s="362"/>
    </row>
    <row r="58" spans="1:109" s="358" customFormat="1" ht="13.2" x14ac:dyDescent="0.2">
      <c r="A58" s="255"/>
      <c r="B58" s="362"/>
      <c r="G58" s="1228"/>
      <c r="H58" s="1228"/>
      <c r="I58" s="1231"/>
      <c r="J58" s="1231"/>
      <c r="K58" s="1235"/>
      <c r="L58" s="1235"/>
      <c r="M58" s="1235"/>
      <c r="N58" s="1235"/>
      <c r="AM58" s="255"/>
      <c r="AN58" s="1234"/>
      <c r="AO58" s="1234"/>
      <c r="AP58" s="1234"/>
      <c r="AQ58" s="1234"/>
      <c r="AR58" s="1234"/>
      <c r="AS58" s="1234"/>
      <c r="AT58" s="1234"/>
      <c r="AU58" s="1234"/>
      <c r="AV58" s="1234"/>
      <c r="AW58" s="1234"/>
      <c r="AX58" s="1234"/>
      <c r="AY58" s="1234"/>
      <c r="AZ58" s="1234"/>
      <c r="BA58" s="1234"/>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617</v>
      </c>
    </row>
    <row r="64" spans="1:109" ht="13.2" x14ac:dyDescent="0.2">
      <c r="B64" s="259"/>
      <c r="G64" s="357"/>
      <c r="I64" s="369"/>
      <c r="J64" s="369"/>
      <c r="K64" s="369"/>
      <c r="L64" s="369"/>
      <c r="M64" s="369"/>
      <c r="N64" s="370"/>
      <c r="AM64" s="357"/>
      <c r="AN64" s="357" t="s">
        <v>610</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6" t="s">
        <v>618</v>
      </c>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8"/>
    </row>
    <row r="66" spans="2:107" ht="13.2" x14ac:dyDescent="0.2">
      <c r="B66" s="259"/>
      <c r="AN66" s="1239"/>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41"/>
    </row>
    <row r="67" spans="2:107" ht="13.2" x14ac:dyDescent="0.2">
      <c r="B67" s="259"/>
      <c r="AN67" s="1239"/>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1"/>
    </row>
    <row r="68" spans="2:107" ht="13.2" x14ac:dyDescent="0.2">
      <c r="B68" s="259"/>
      <c r="AN68" s="1239"/>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41"/>
    </row>
    <row r="69" spans="2:107" ht="13.2" x14ac:dyDescent="0.2">
      <c r="B69" s="259"/>
      <c r="AN69" s="1242"/>
      <c r="AO69" s="1243"/>
      <c r="AP69" s="1243"/>
      <c r="AQ69" s="1243"/>
      <c r="AR69" s="1243"/>
      <c r="AS69" s="1243"/>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s="1243"/>
      <c r="CC69" s="1243"/>
      <c r="CD69" s="1243"/>
      <c r="CE69" s="1243"/>
      <c r="CF69" s="1243"/>
      <c r="CG69" s="1243"/>
      <c r="CH69" s="1243"/>
      <c r="CI69" s="1243"/>
      <c r="CJ69" s="1243"/>
      <c r="CK69" s="1243"/>
      <c r="CL69" s="1243"/>
      <c r="CM69" s="1243"/>
      <c r="CN69" s="1243"/>
      <c r="CO69" s="1243"/>
      <c r="CP69" s="1243"/>
      <c r="CQ69" s="1243"/>
      <c r="CR69" s="1243"/>
      <c r="CS69" s="1243"/>
      <c r="CT69" s="1243"/>
      <c r="CU69" s="1243"/>
      <c r="CV69" s="1243"/>
      <c r="CW69" s="1243"/>
      <c r="CX69" s="1243"/>
      <c r="CY69" s="1243"/>
      <c r="CZ69" s="1243"/>
      <c r="DA69" s="1243"/>
      <c r="DB69" s="1243"/>
      <c r="DC69" s="1244"/>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612</v>
      </c>
    </row>
    <row r="72" spans="2:107" ht="13.2" x14ac:dyDescent="0.2">
      <c r="B72" s="259"/>
      <c r="G72" s="1228"/>
      <c r="H72" s="1228"/>
      <c r="I72" s="1228"/>
      <c r="J72" s="1228"/>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34" t="s">
        <v>569</v>
      </c>
      <c r="BQ72" s="1234"/>
      <c r="BR72" s="1234"/>
      <c r="BS72" s="1234"/>
      <c r="BT72" s="1234"/>
      <c r="BU72" s="1234"/>
      <c r="BV72" s="1234"/>
      <c r="BW72" s="1234"/>
      <c r="BX72" s="1234" t="s">
        <v>570</v>
      </c>
      <c r="BY72" s="1234"/>
      <c r="BZ72" s="1234"/>
      <c r="CA72" s="1234"/>
      <c r="CB72" s="1234"/>
      <c r="CC72" s="1234"/>
      <c r="CD72" s="1234"/>
      <c r="CE72" s="1234"/>
      <c r="CF72" s="1234" t="s">
        <v>571</v>
      </c>
      <c r="CG72" s="1234"/>
      <c r="CH72" s="1234"/>
      <c r="CI72" s="1234"/>
      <c r="CJ72" s="1234"/>
      <c r="CK72" s="1234"/>
      <c r="CL72" s="1234"/>
      <c r="CM72" s="1234"/>
      <c r="CN72" s="1234" t="s">
        <v>572</v>
      </c>
      <c r="CO72" s="1234"/>
      <c r="CP72" s="1234"/>
      <c r="CQ72" s="1234"/>
      <c r="CR72" s="1234"/>
      <c r="CS72" s="1234"/>
      <c r="CT72" s="1234"/>
      <c r="CU72" s="1234"/>
      <c r="CV72" s="1234" t="s">
        <v>573</v>
      </c>
      <c r="CW72" s="1234"/>
      <c r="CX72" s="1234"/>
      <c r="CY72" s="1234"/>
      <c r="CZ72" s="1234"/>
      <c r="DA72" s="1234"/>
      <c r="DB72" s="1234"/>
      <c r="DC72" s="1234"/>
    </row>
    <row r="73" spans="2:107" ht="13.2" x14ac:dyDescent="0.2">
      <c r="B73" s="259"/>
      <c r="G73" s="1245"/>
      <c r="H73" s="1245"/>
      <c r="I73" s="1245"/>
      <c r="J73" s="1245"/>
      <c r="K73" s="1229"/>
      <c r="L73" s="1229"/>
      <c r="M73" s="1229"/>
      <c r="N73" s="1229"/>
      <c r="AM73" s="359"/>
      <c r="AN73" s="1233" t="s">
        <v>613</v>
      </c>
      <c r="AO73" s="1233"/>
      <c r="AP73" s="1233"/>
      <c r="AQ73" s="1233"/>
      <c r="AR73" s="1233"/>
      <c r="AS73" s="1233"/>
      <c r="AT73" s="1233"/>
      <c r="AU73" s="1233"/>
      <c r="AV73" s="1233"/>
      <c r="AW73" s="1233"/>
      <c r="AX73" s="1233"/>
      <c r="AY73" s="1233"/>
      <c r="AZ73" s="1233"/>
      <c r="BA73" s="1233"/>
      <c r="BB73" s="1233" t="s">
        <v>614</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2" x14ac:dyDescent="0.2">
      <c r="B74" s="259"/>
      <c r="G74" s="1245"/>
      <c r="H74" s="1245"/>
      <c r="I74" s="1245"/>
      <c r="J74" s="1245"/>
      <c r="K74" s="1229"/>
      <c r="L74" s="1229"/>
      <c r="M74" s="1229"/>
      <c r="N74" s="1229"/>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2" x14ac:dyDescent="0.2">
      <c r="B75" s="259"/>
      <c r="G75" s="1245"/>
      <c r="H75" s="1245"/>
      <c r="I75" s="1228"/>
      <c r="J75" s="1228"/>
      <c r="K75" s="1235"/>
      <c r="L75" s="1235"/>
      <c r="M75" s="1235"/>
      <c r="N75" s="1235"/>
      <c r="AM75" s="359"/>
      <c r="AN75" s="1233"/>
      <c r="AO75" s="1233"/>
      <c r="AP75" s="1233"/>
      <c r="AQ75" s="1233"/>
      <c r="AR75" s="1233"/>
      <c r="AS75" s="1233"/>
      <c r="AT75" s="1233"/>
      <c r="AU75" s="1233"/>
      <c r="AV75" s="1233"/>
      <c r="AW75" s="1233"/>
      <c r="AX75" s="1233"/>
      <c r="AY75" s="1233"/>
      <c r="AZ75" s="1233"/>
      <c r="BA75" s="1233"/>
      <c r="BB75" s="1233" t="s">
        <v>619</v>
      </c>
      <c r="BC75" s="1233"/>
      <c r="BD75" s="1233"/>
      <c r="BE75" s="1233"/>
      <c r="BF75" s="1233"/>
      <c r="BG75" s="1233"/>
      <c r="BH75" s="1233"/>
      <c r="BI75" s="1233"/>
      <c r="BJ75" s="1233"/>
      <c r="BK75" s="1233"/>
      <c r="BL75" s="1233"/>
      <c r="BM75" s="1233"/>
      <c r="BN75" s="1233"/>
      <c r="BO75" s="1233"/>
      <c r="BP75" s="1230">
        <v>-0.6</v>
      </c>
      <c r="BQ75" s="1230"/>
      <c r="BR75" s="1230"/>
      <c r="BS75" s="1230"/>
      <c r="BT75" s="1230"/>
      <c r="BU75" s="1230"/>
      <c r="BV75" s="1230"/>
      <c r="BW75" s="1230"/>
      <c r="BX75" s="1230">
        <v>-0.7</v>
      </c>
      <c r="BY75" s="1230"/>
      <c r="BZ75" s="1230"/>
      <c r="CA75" s="1230"/>
      <c r="CB75" s="1230"/>
      <c r="CC75" s="1230"/>
      <c r="CD75" s="1230"/>
      <c r="CE75" s="1230"/>
      <c r="CF75" s="1230">
        <v>-0.9</v>
      </c>
      <c r="CG75" s="1230"/>
      <c r="CH75" s="1230"/>
      <c r="CI75" s="1230"/>
      <c r="CJ75" s="1230"/>
      <c r="CK75" s="1230"/>
      <c r="CL75" s="1230"/>
      <c r="CM75" s="1230"/>
      <c r="CN75" s="1230">
        <v>-0.6</v>
      </c>
      <c r="CO75" s="1230"/>
      <c r="CP75" s="1230"/>
      <c r="CQ75" s="1230"/>
      <c r="CR75" s="1230"/>
      <c r="CS75" s="1230"/>
      <c r="CT75" s="1230"/>
      <c r="CU75" s="1230"/>
      <c r="CV75" s="1230">
        <v>-0.4</v>
      </c>
      <c r="CW75" s="1230"/>
      <c r="CX75" s="1230"/>
      <c r="CY75" s="1230"/>
      <c r="CZ75" s="1230"/>
      <c r="DA75" s="1230"/>
      <c r="DB75" s="1230"/>
      <c r="DC75" s="1230"/>
    </row>
    <row r="76" spans="2:107" ht="13.2" x14ac:dyDescent="0.2">
      <c r="B76" s="259"/>
      <c r="G76" s="1245"/>
      <c r="H76" s="1245"/>
      <c r="I76" s="1228"/>
      <c r="J76" s="1228"/>
      <c r="K76" s="1235"/>
      <c r="L76" s="1235"/>
      <c r="M76" s="1235"/>
      <c r="N76" s="1235"/>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2" x14ac:dyDescent="0.2">
      <c r="B77" s="259"/>
      <c r="G77" s="1228"/>
      <c r="H77" s="1228"/>
      <c r="I77" s="1228"/>
      <c r="J77" s="1228"/>
      <c r="K77" s="1229"/>
      <c r="L77" s="1229"/>
      <c r="M77" s="1229"/>
      <c r="N77" s="1229"/>
      <c r="AN77" s="1234" t="s">
        <v>616</v>
      </c>
      <c r="AO77" s="1234"/>
      <c r="AP77" s="1234"/>
      <c r="AQ77" s="1234"/>
      <c r="AR77" s="1234"/>
      <c r="AS77" s="1234"/>
      <c r="AT77" s="1234"/>
      <c r="AU77" s="1234"/>
      <c r="AV77" s="1234"/>
      <c r="AW77" s="1234"/>
      <c r="AX77" s="1234"/>
      <c r="AY77" s="1234"/>
      <c r="AZ77" s="1234"/>
      <c r="BA77" s="1234"/>
      <c r="BB77" s="1233" t="s">
        <v>614</v>
      </c>
      <c r="BC77" s="1233"/>
      <c r="BD77" s="1233"/>
      <c r="BE77" s="1233"/>
      <c r="BF77" s="1233"/>
      <c r="BG77" s="1233"/>
      <c r="BH77" s="1233"/>
      <c r="BI77" s="1233"/>
      <c r="BJ77" s="1233"/>
      <c r="BK77" s="1233"/>
      <c r="BL77" s="1233"/>
      <c r="BM77" s="1233"/>
      <c r="BN77" s="1233"/>
      <c r="BO77" s="1233"/>
      <c r="BP77" s="1230">
        <v>34</v>
      </c>
      <c r="BQ77" s="1230"/>
      <c r="BR77" s="1230"/>
      <c r="BS77" s="1230"/>
      <c r="BT77" s="1230"/>
      <c r="BU77" s="1230"/>
      <c r="BV77" s="1230"/>
      <c r="BW77" s="1230"/>
      <c r="BX77" s="1230">
        <v>33.9</v>
      </c>
      <c r="BY77" s="1230"/>
      <c r="BZ77" s="1230"/>
      <c r="CA77" s="1230"/>
      <c r="CB77" s="1230"/>
      <c r="CC77" s="1230"/>
      <c r="CD77" s="1230"/>
      <c r="CE77" s="1230"/>
      <c r="CF77" s="1230">
        <v>31.5</v>
      </c>
      <c r="CG77" s="1230"/>
      <c r="CH77" s="1230"/>
      <c r="CI77" s="1230"/>
      <c r="CJ77" s="1230"/>
      <c r="CK77" s="1230"/>
      <c r="CL77" s="1230"/>
      <c r="CM77" s="1230"/>
      <c r="CN77" s="1230">
        <v>23.4</v>
      </c>
      <c r="CO77" s="1230"/>
      <c r="CP77" s="1230"/>
      <c r="CQ77" s="1230"/>
      <c r="CR77" s="1230"/>
      <c r="CS77" s="1230"/>
      <c r="CT77" s="1230"/>
      <c r="CU77" s="1230"/>
      <c r="CV77" s="1230">
        <v>18.2</v>
      </c>
      <c r="CW77" s="1230"/>
      <c r="CX77" s="1230"/>
      <c r="CY77" s="1230"/>
      <c r="CZ77" s="1230"/>
      <c r="DA77" s="1230"/>
      <c r="DB77" s="1230"/>
      <c r="DC77" s="1230"/>
    </row>
    <row r="78" spans="2:107" ht="13.2" x14ac:dyDescent="0.2">
      <c r="B78" s="259"/>
      <c r="G78" s="1228"/>
      <c r="H78" s="1228"/>
      <c r="I78" s="1228"/>
      <c r="J78" s="1228"/>
      <c r="K78" s="1229"/>
      <c r="L78" s="1229"/>
      <c r="M78" s="1229"/>
      <c r="N78" s="1229"/>
      <c r="AN78" s="1234"/>
      <c r="AO78" s="1234"/>
      <c r="AP78" s="1234"/>
      <c r="AQ78" s="1234"/>
      <c r="AR78" s="1234"/>
      <c r="AS78" s="1234"/>
      <c r="AT78" s="1234"/>
      <c r="AU78" s="1234"/>
      <c r="AV78" s="1234"/>
      <c r="AW78" s="1234"/>
      <c r="AX78" s="1234"/>
      <c r="AY78" s="1234"/>
      <c r="AZ78" s="1234"/>
      <c r="BA78" s="1234"/>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2" x14ac:dyDescent="0.2">
      <c r="B79" s="259"/>
      <c r="G79" s="1228"/>
      <c r="H79" s="1228"/>
      <c r="I79" s="1231"/>
      <c r="J79" s="1231"/>
      <c r="K79" s="1232"/>
      <c r="L79" s="1232"/>
      <c r="M79" s="1232"/>
      <c r="N79" s="1232"/>
      <c r="AN79" s="1234"/>
      <c r="AO79" s="1234"/>
      <c r="AP79" s="1234"/>
      <c r="AQ79" s="1234"/>
      <c r="AR79" s="1234"/>
      <c r="AS79" s="1234"/>
      <c r="AT79" s="1234"/>
      <c r="AU79" s="1234"/>
      <c r="AV79" s="1234"/>
      <c r="AW79" s="1234"/>
      <c r="AX79" s="1234"/>
      <c r="AY79" s="1234"/>
      <c r="AZ79" s="1234"/>
      <c r="BA79" s="1234"/>
      <c r="BB79" s="1233" t="s">
        <v>619</v>
      </c>
      <c r="BC79" s="1233"/>
      <c r="BD79" s="1233"/>
      <c r="BE79" s="1233"/>
      <c r="BF79" s="1233"/>
      <c r="BG79" s="1233"/>
      <c r="BH79" s="1233"/>
      <c r="BI79" s="1233"/>
      <c r="BJ79" s="1233"/>
      <c r="BK79" s="1233"/>
      <c r="BL79" s="1233"/>
      <c r="BM79" s="1233"/>
      <c r="BN79" s="1233"/>
      <c r="BO79" s="1233"/>
      <c r="BP79" s="1230">
        <v>5.9</v>
      </c>
      <c r="BQ79" s="1230"/>
      <c r="BR79" s="1230"/>
      <c r="BS79" s="1230"/>
      <c r="BT79" s="1230"/>
      <c r="BU79" s="1230"/>
      <c r="BV79" s="1230"/>
      <c r="BW79" s="1230"/>
      <c r="BX79" s="1230">
        <v>5.7</v>
      </c>
      <c r="BY79" s="1230"/>
      <c r="BZ79" s="1230"/>
      <c r="CA79" s="1230"/>
      <c r="CB79" s="1230"/>
      <c r="CC79" s="1230"/>
      <c r="CD79" s="1230"/>
      <c r="CE79" s="1230"/>
      <c r="CF79" s="1230">
        <v>5.4</v>
      </c>
      <c r="CG79" s="1230"/>
      <c r="CH79" s="1230"/>
      <c r="CI79" s="1230"/>
      <c r="CJ79" s="1230"/>
      <c r="CK79" s="1230"/>
      <c r="CL79" s="1230"/>
      <c r="CM79" s="1230"/>
      <c r="CN79" s="1230">
        <v>5.2</v>
      </c>
      <c r="CO79" s="1230"/>
      <c r="CP79" s="1230"/>
      <c r="CQ79" s="1230"/>
      <c r="CR79" s="1230"/>
      <c r="CS79" s="1230"/>
      <c r="CT79" s="1230"/>
      <c r="CU79" s="1230"/>
      <c r="CV79" s="1230">
        <v>5.2</v>
      </c>
      <c r="CW79" s="1230"/>
      <c r="CX79" s="1230"/>
      <c r="CY79" s="1230"/>
      <c r="CZ79" s="1230"/>
      <c r="DA79" s="1230"/>
      <c r="DB79" s="1230"/>
      <c r="DC79" s="1230"/>
    </row>
    <row r="80" spans="2:107" ht="13.2" x14ac:dyDescent="0.2">
      <c r="B80" s="259"/>
      <c r="G80" s="1228"/>
      <c r="H80" s="1228"/>
      <c r="I80" s="1231"/>
      <c r="J80" s="1231"/>
      <c r="K80" s="1232"/>
      <c r="L80" s="1232"/>
      <c r="M80" s="1232"/>
      <c r="N80" s="1232"/>
      <c r="AN80" s="1234"/>
      <c r="AO80" s="1234"/>
      <c r="AP80" s="1234"/>
      <c r="AQ80" s="1234"/>
      <c r="AR80" s="1234"/>
      <c r="AS80" s="1234"/>
      <c r="AT80" s="1234"/>
      <c r="AU80" s="1234"/>
      <c r="AV80" s="1234"/>
      <c r="AW80" s="1234"/>
      <c r="AX80" s="1234"/>
      <c r="AY80" s="1234"/>
      <c r="AZ80" s="1234"/>
      <c r="BA80" s="1234"/>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hWjEeiMkBS0Ug3PPvJeKrJHYoGL6b11m8WB9DqjmQho8ZLkiV2I8eMwffE581nuuNh9miuVz+xtncInxnPCsCw==" saltValue="F4rBI3/5KajDHQWjaRUvnA=="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4"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516</v>
      </c>
    </row>
  </sheetData>
  <sheetProtection algorithmName="SHA-512" hashValue="cCde04+OM2pJAi1b6w7wS6asjRmP1fC5qhydw3sM0MNPRAYRqHU86+r7QJ/UZh1I6LWTDbTsDr4xKRpj1Q7tPg==" saltValue="/RCezBFjjEpvvKWEFWjkY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516</v>
      </c>
    </row>
  </sheetData>
  <sheetProtection algorithmName="SHA-512" hashValue="JhntPVreA9fCyLmPSc5Wnlx2XaJPLJqjYiBvTdYYuAHrlEpTt2CVAbjEs9YK2x7Mnbuos2kmU9P6v4WGaAk8OQ==" saltValue="6OD9HyBkTkcU2O96h5f91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53</v>
      </c>
      <c r="E2" s="147"/>
      <c r="F2" s="148" t="s">
        <v>566</v>
      </c>
      <c r="G2" s="149"/>
      <c r="H2" s="150"/>
    </row>
    <row r="3" spans="1:8" x14ac:dyDescent="0.2">
      <c r="A3" s="146" t="s">
        <v>559</v>
      </c>
      <c r="B3" s="151"/>
      <c r="C3" s="152"/>
      <c r="D3" s="153">
        <v>35408</v>
      </c>
      <c r="E3" s="154"/>
      <c r="F3" s="155">
        <v>46457</v>
      </c>
      <c r="G3" s="156"/>
      <c r="H3" s="157"/>
    </row>
    <row r="4" spans="1:8" x14ac:dyDescent="0.2">
      <c r="A4" s="158"/>
      <c r="B4" s="159"/>
      <c r="C4" s="160"/>
      <c r="D4" s="161">
        <v>23438</v>
      </c>
      <c r="E4" s="162"/>
      <c r="F4" s="163">
        <v>24020</v>
      </c>
      <c r="G4" s="164"/>
      <c r="H4" s="165"/>
    </row>
    <row r="5" spans="1:8" x14ac:dyDescent="0.2">
      <c r="A5" s="146" t="s">
        <v>561</v>
      </c>
      <c r="B5" s="151"/>
      <c r="C5" s="152"/>
      <c r="D5" s="153">
        <v>43615</v>
      </c>
      <c r="E5" s="154"/>
      <c r="F5" s="155">
        <v>51849</v>
      </c>
      <c r="G5" s="156"/>
      <c r="H5" s="157"/>
    </row>
    <row r="6" spans="1:8" x14ac:dyDescent="0.2">
      <c r="A6" s="158"/>
      <c r="B6" s="159"/>
      <c r="C6" s="160"/>
      <c r="D6" s="161">
        <v>31201</v>
      </c>
      <c r="E6" s="162"/>
      <c r="F6" s="163">
        <v>26326</v>
      </c>
      <c r="G6" s="164"/>
      <c r="H6" s="165"/>
    </row>
    <row r="7" spans="1:8" x14ac:dyDescent="0.2">
      <c r="A7" s="146" t="s">
        <v>562</v>
      </c>
      <c r="B7" s="151"/>
      <c r="C7" s="152"/>
      <c r="D7" s="153">
        <v>34213</v>
      </c>
      <c r="E7" s="154"/>
      <c r="F7" s="155">
        <v>52191</v>
      </c>
      <c r="G7" s="156"/>
      <c r="H7" s="157"/>
    </row>
    <row r="8" spans="1:8" x14ac:dyDescent="0.2">
      <c r="A8" s="158"/>
      <c r="B8" s="159"/>
      <c r="C8" s="160"/>
      <c r="D8" s="161">
        <v>21361</v>
      </c>
      <c r="E8" s="162"/>
      <c r="F8" s="163">
        <v>26807</v>
      </c>
      <c r="G8" s="164"/>
      <c r="H8" s="165"/>
    </row>
    <row r="9" spans="1:8" x14ac:dyDescent="0.2">
      <c r="A9" s="146" t="s">
        <v>563</v>
      </c>
      <c r="B9" s="151"/>
      <c r="C9" s="152"/>
      <c r="D9" s="153">
        <v>56272</v>
      </c>
      <c r="E9" s="154"/>
      <c r="F9" s="155">
        <v>48105</v>
      </c>
      <c r="G9" s="156"/>
      <c r="H9" s="157"/>
    </row>
    <row r="10" spans="1:8" x14ac:dyDescent="0.2">
      <c r="A10" s="158"/>
      <c r="B10" s="159"/>
      <c r="C10" s="160"/>
      <c r="D10" s="161">
        <v>24903</v>
      </c>
      <c r="E10" s="162"/>
      <c r="F10" s="163">
        <v>24072</v>
      </c>
      <c r="G10" s="164"/>
      <c r="H10" s="165"/>
    </row>
    <row r="11" spans="1:8" x14ac:dyDescent="0.2">
      <c r="A11" s="146" t="s">
        <v>564</v>
      </c>
      <c r="B11" s="151"/>
      <c r="C11" s="152"/>
      <c r="D11" s="153">
        <v>32876</v>
      </c>
      <c r="E11" s="154"/>
      <c r="F11" s="155">
        <v>47446</v>
      </c>
      <c r="G11" s="156"/>
      <c r="H11" s="157"/>
    </row>
    <row r="12" spans="1:8" x14ac:dyDescent="0.2">
      <c r="A12" s="158"/>
      <c r="B12" s="159"/>
      <c r="C12" s="166"/>
      <c r="D12" s="161">
        <v>21495</v>
      </c>
      <c r="E12" s="162"/>
      <c r="F12" s="163">
        <v>24371</v>
      </c>
      <c r="G12" s="164"/>
      <c r="H12" s="165"/>
    </row>
    <row r="13" spans="1:8" x14ac:dyDescent="0.2">
      <c r="A13" s="146"/>
      <c r="B13" s="151"/>
      <c r="C13" s="152"/>
      <c r="D13" s="153">
        <v>40477</v>
      </c>
      <c r="E13" s="154"/>
      <c r="F13" s="155">
        <v>49210</v>
      </c>
      <c r="G13" s="167"/>
      <c r="H13" s="157"/>
    </row>
    <row r="14" spans="1:8" x14ac:dyDescent="0.2">
      <c r="A14" s="158"/>
      <c r="B14" s="159"/>
      <c r="C14" s="160"/>
      <c r="D14" s="161">
        <v>24480</v>
      </c>
      <c r="E14" s="162"/>
      <c r="F14" s="163">
        <v>25119</v>
      </c>
      <c r="G14" s="164"/>
      <c r="H14" s="165"/>
    </row>
    <row r="17" spans="1:11" x14ac:dyDescent="0.2">
      <c r="A17" s="142" t="s">
        <v>54</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55</v>
      </c>
      <c r="B19" s="168">
        <f>ROUND(VALUE(SUBSTITUTE(実質収支比率等に係る経年分析!F$48,"▲","-")),2)</f>
        <v>3.46</v>
      </c>
      <c r="C19" s="168">
        <f>ROUND(VALUE(SUBSTITUTE(実質収支比率等に係る経年分析!G$48,"▲","-")),2)</f>
        <v>1.49</v>
      </c>
      <c r="D19" s="168">
        <f>ROUND(VALUE(SUBSTITUTE(実質収支比率等に係る経年分析!H$48,"▲","-")),2)</f>
        <v>5.58</v>
      </c>
      <c r="E19" s="168">
        <f>ROUND(VALUE(SUBSTITUTE(実質収支比率等に係る経年分析!I$48,"▲","-")),2)</f>
        <v>6.52</v>
      </c>
      <c r="F19" s="168">
        <f>ROUND(VALUE(SUBSTITUTE(実質収支比率等に係る経年分析!J$48,"▲","-")),2)</f>
        <v>5.31</v>
      </c>
    </row>
    <row r="20" spans="1:11" x14ac:dyDescent="0.2">
      <c r="A20" s="168" t="s">
        <v>56</v>
      </c>
      <c r="B20" s="168">
        <f>ROUND(VALUE(SUBSTITUTE(実質収支比率等に係る経年分析!F$47,"▲","-")),2)</f>
        <v>9.66</v>
      </c>
      <c r="C20" s="168">
        <f>ROUND(VALUE(SUBSTITUTE(実質収支比率等に係る経年分析!G$47,"▲","-")),2)</f>
        <v>9.84</v>
      </c>
      <c r="D20" s="168">
        <f>ROUND(VALUE(SUBSTITUTE(実質収支比率等に係る経年分析!H$47,"▲","-")),2)</f>
        <v>9.9</v>
      </c>
      <c r="E20" s="168">
        <f>ROUND(VALUE(SUBSTITUTE(実質収支比率等に係る経年分析!I$47,"▲","-")),2)</f>
        <v>12.9</v>
      </c>
      <c r="F20" s="168">
        <f>ROUND(VALUE(SUBSTITUTE(実質収支比率等に係る経年分析!J$47,"▲","-")),2)</f>
        <v>17.41</v>
      </c>
    </row>
    <row r="21" spans="1:11" x14ac:dyDescent="0.2">
      <c r="A21" s="168" t="s">
        <v>57</v>
      </c>
      <c r="B21" s="168">
        <f>IF(ISNUMBER(VALUE(SUBSTITUTE(実質収支比率等に係る経年分析!F$49,"▲","-"))),ROUND(VALUE(SUBSTITUTE(実質収支比率等に係る経年分析!F$49,"▲","-")),2),NA())</f>
        <v>1.04</v>
      </c>
      <c r="C21" s="168">
        <f>IF(ISNUMBER(VALUE(SUBSTITUTE(実質収支比率等に係る経年分析!G$49,"▲","-"))),ROUND(VALUE(SUBSTITUTE(実質収支比率等に係る経年分析!G$49,"▲","-")),2),NA())</f>
        <v>-1.76</v>
      </c>
      <c r="D21" s="168">
        <f>IF(ISNUMBER(VALUE(SUBSTITUTE(実質収支比率等に係る経年分析!H$49,"▲","-"))),ROUND(VALUE(SUBSTITUTE(実質収支比率等に係る経年分析!H$49,"▲","-")),2),NA())</f>
        <v>4.34</v>
      </c>
      <c r="E21" s="168">
        <f>IF(ISNUMBER(VALUE(SUBSTITUTE(実質収支比率等に係る経年分析!I$49,"▲","-"))),ROUND(VALUE(SUBSTITUTE(実質収支比率等に係る経年分析!I$49,"▲","-")),2),NA())</f>
        <v>4.62</v>
      </c>
      <c r="F21" s="168">
        <f>IF(ISNUMBER(VALUE(SUBSTITUTE(実質収支比率等に係る経年分析!J$49,"▲","-"))),ROUND(VALUE(SUBSTITUTE(実質収支比率等に係る経年分析!J$49,"▲","-")),2),NA())</f>
        <v>2.97</v>
      </c>
    </row>
    <row r="24" spans="1:11" x14ac:dyDescent="0.2">
      <c r="A24" s="142" t="s">
        <v>58</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59</v>
      </c>
      <c r="C26" s="169" t="s">
        <v>60</v>
      </c>
      <c r="D26" s="169" t="s">
        <v>59</v>
      </c>
      <c r="E26" s="169" t="s">
        <v>60</v>
      </c>
      <c r="F26" s="169" t="s">
        <v>59</v>
      </c>
      <c r="G26" s="169" t="s">
        <v>60</v>
      </c>
      <c r="H26" s="169" t="s">
        <v>59</v>
      </c>
      <c r="I26" s="169" t="s">
        <v>60</v>
      </c>
      <c r="J26" s="169" t="s">
        <v>59</v>
      </c>
      <c r="K26" s="169" t="s">
        <v>60</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0.14000000000000001</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0.43</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土地取得事業特別会計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2">
      <c r="A30" s="169" t="str">
        <f>IF(連結実質赤字比率に係る赤字・黒字の構成分析!C$40="",NA(),連結実質赤字比率に係る赤字・黒字の構成分析!C$40)</f>
        <v>母子・父子福祉資金特別会計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v>
      </c>
    </row>
    <row r="31" spans="1:11" x14ac:dyDescent="0.2">
      <c r="A31" s="169" t="str">
        <f>IF(連結実質赤字比率に係る赤字・黒字の構成分析!C$39="",NA(),連結実質赤字比率に係る赤字・黒字の構成分析!C$39)</f>
        <v>駐車場事業特別会計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0.03</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0.08</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0.09</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0.05</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0.05</v>
      </c>
    </row>
    <row r="33" spans="1:16" x14ac:dyDescent="0.2">
      <c r="A33" s="169" t="str">
        <f>IF(連結実質赤字比率に係る赤字・黒字の構成分析!C$37="",NA(),連結実質赤字比率に係る赤字・黒字の構成分析!C$37)</f>
        <v>国民健康保険事業特別会計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0.52</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0.53</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0.64</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0.77</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0.42</v>
      </c>
    </row>
    <row r="34" spans="1:16" x14ac:dyDescent="0.2">
      <c r="A34" s="169" t="str">
        <f>IF(連結実質赤字比率に係る赤字・黒字の構成分析!C$36="",NA(),連結実質赤字比率に係る赤字・黒字の構成分析!C$36)</f>
        <v>介護保険特別会計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0.36</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0.44</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0.59</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1.44</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1.23</v>
      </c>
    </row>
    <row r="35" spans="1:16" x14ac:dyDescent="0.2">
      <c r="A35" s="169" t="str">
        <f>IF(連結実質赤字比率に係る赤字・黒字の構成分析!C$35="",NA(),連結実質赤字比率に係る赤字・黒字の構成分析!C$35)</f>
        <v>下水道事業会計</v>
      </c>
      <c r="B35" s="169" t="e">
        <f>IF(ROUND(VALUE(SUBSTITUTE(連結実質赤字比率に係る赤字・黒字の構成分析!F$35,"▲", "-")), 2) &lt; 0, ABS(ROUND(VALUE(SUBSTITUTE(連結実質赤字比率に係る赤字・黒字の構成分析!F$35,"▲", "-")), 2)), NA())</f>
        <v>#VALUE!</v>
      </c>
      <c r="C35" s="169" t="e">
        <f>IF(ROUND(VALUE(SUBSTITUTE(連結実質赤字比率に係る赤字・黒字の構成分析!F$35,"▲", "-")), 2) &gt;= 0, ABS(ROUND(VALUE(SUBSTITUTE(連結実質赤字比率に係る赤字・黒字の構成分析!F$35,"▲", "-")), 2)), NA())</f>
        <v>#VALUE!</v>
      </c>
      <c r="D35" s="169" t="e">
        <f>IF(ROUND(VALUE(SUBSTITUTE(連結実質赤字比率に係る赤字・黒字の構成分析!G$35,"▲", "-")), 2) &lt; 0, ABS(ROUND(VALUE(SUBSTITUTE(連結実質赤字比率に係る赤字・黒字の構成分析!G$35,"▲", "-")), 2)), NA())</f>
        <v>#VALUE!</v>
      </c>
      <c r="E35" s="169" t="e">
        <f>IF(ROUND(VALUE(SUBSTITUTE(連結実質赤字比率に係る赤字・黒字の構成分析!G$35,"▲", "-")), 2) &gt;= 0, ABS(ROUND(VALUE(SUBSTITUTE(連結実質赤字比率に係る赤字・黒字の構成分析!G$35,"▲", "-")), 2)), NA())</f>
        <v>#VALUE!</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0.61</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1.4</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2.11</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3.46</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1.49</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5.58</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6.52</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5.31</v>
      </c>
    </row>
    <row r="39" spans="1:16" x14ac:dyDescent="0.2">
      <c r="A39" s="142" t="s">
        <v>61</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62</v>
      </c>
      <c r="C41" s="170"/>
      <c r="D41" s="170" t="s">
        <v>63</v>
      </c>
      <c r="E41" s="170" t="s">
        <v>62</v>
      </c>
      <c r="F41" s="170"/>
      <c r="G41" s="170" t="s">
        <v>63</v>
      </c>
      <c r="H41" s="170" t="s">
        <v>62</v>
      </c>
      <c r="I41" s="170"/>
      <c r="J41" s="170" t="s">
        <v>63</v>
      </c>
      <c r="K41" s="170" t="s">
        <v>62</v>
      </c>
      <c r="L41" s="170"/>
      <c r="M41" s="170" t="s">
        <v>63</v>
      </c>
      <c r="N41" s="170" t="s">
        <v>62</v>
      </c>
      <c r="O41" s="170"/>
      <c r="P41" s="170" t="s">
        <v>63</v>
      </c>
    </row>
    <row r="42" spans="1:16" x14ac:dyDescent="0.2">
      <c r="A42" s="170" t="s">
        <v>64</v>
      </c>
      <c r="B42" s="170"/>
      <c r="C42" s="170"/>
      <c r="D42" s="170">
        <f>'実質公債費比率（分子）の構造'!K$52</f>
        <v>18024</v>
      </c>
      <c r="E42" s="170"/>
      <c r="F42" s="170"/>
      <c r="G42" s="170">
        <f>'実質公債費比率（分子）の構造'!L$52</f>
        <v>17965</v>
      </c>
      <c r="H42" s="170"/>
      <c r="I42" s="170"/>
      <c r="J42" s="170">
        <f>'実質公債費比率（分子）の構造'!M$52</f>
        <v>14094</v>
      </c>
      <c r="K42" s="170"/>
      <c r="L42" s="170"/>
      <c r="M42" s="170">
        <f>'実質公債費比率（分子）の構造'!N$52</f>
        <v>13804</v>
      </c>
      <c r="N42" s="170"/>
      <c r="O42" s="170"/>
      <c r="P42" s="170">
        <f>'実質公債費比率（分子）の構造'!O$52</f>
        <v>14266</v>
      </c>
    </row>
    <row r="43" spans="1:16" x14ac:dyDescent="0.2">
      <c r="A43" s="170" t="s">
        <v>65</v>
      </c>
      <c r="B43" s="170" t="str">
        <f>'実質公債費比率（分子）の構造'!K$51</f>
        <v>-</v>
      </c>
      <c r="C43" s="170"/>
      <c r="D43" s="170"/>
      <c r="E43" s="170">
        <f>'実質公債費比率（分子）の構造'!L$51</f>
        <v>0</v>
      </c>
      <c r="F43" s="170"/>
      <c r="G43" s="170"/>
      <c r="H43" s="170">
        <f>'実質公債費比率（分子）の構造'!M$51</f>
        <v>1</v>
      </c>
      <c r="I43" s="170"/>
      <c r="J43" s="170"/>
      <c r="K43" s="170" t="str">
        <f>'実質公債費比率（分子）の構造'!N$51</f>
        <v>-</v>
      </c>
      <c r="L43" s="170"/>
      <c r="M43" s="170"/>
      <c r="N43" s="170" t="str">
        <f>'実質公債費比率（分子）の構造'!O$51</f>
        <v>-</v>
      </c>
      <c r="O43" s="170"/>
      <c r="P43" s="170"/>
    </row>
    <row r="44" spans="1:16" x14ac:dyDescent="0.2">
      <c r="A44" s="170" t="s">
        <v>66</v>
      </c>
      <c r="B44" s="170">
        <f>'実質公債費比率（分子）の構造'!K$50</f>
        <v>1187</v>
      </c>
      <c r="C44" s="170"/>
      <c r="D44" s="170"/>
      <c r="E44" s="170">
        <f>'実質公債費比率（分子）の構造'!L$50</f>
        <v>1091</v>
      </c>
      <c r="F44" s="170"/>
      <c r="G44" s="170"/>
      <c r="H44" s="170">
        <f>'実質公債費比率（分子）の構造'!M$50</f>
        <v>886</v>
      </c>
      <c r="I44" s="170"/>
      <c r="J44" s="170"/>
      <c r="K44" s="170">
        <f>'実質公債費比率（分子）の構造'!N$50</f>
        <v>888</v>
      </c>
      <c r="L44" s="170"/>
      <c r="M44" s="170"/>
      <c r="N44" s="170">
        <f>'実質公債費比率（分子）の構造'!O$50</f>
        <v>750</v>
      </c>
      <c r="O44" s="170"/>
      <c r="P44" s="170"/>
    </row>
    <row r="45" spans="1:16" x14ac:dyDescent="0.2">
      <c r="A45" s="170" t="s">
        <v>67</v>
      </c>
      <c r="B45" s="170">
        <f>'実質公債費比率（分子）の構造'!K$49</f>
        <v>210</v>
      </c>
      <c r="C45" s="170"/>
      <c r="D45" s="170"/>
      <c r="E45" s="170">
        <f>'実質公債費比率（分子）の構造'!L$49</f>
        <v>184</v>
      </c>
      <c r="F45" s="170"/>
      <c r="G45" s="170"/>
      <c r="H45" s="170">
        <f>'実質公債費比率（分子）の構造'!M$49</f>
        <v>75</v>
      </c>
      <c r="I45" s="170"/>
      <c r="J45" s="170"/>
      <c r="K45" s="170">
        <f>'実質公債費比率（分子）の構造'!N$49</f>
        <v>5</v>
      </c>
      <c r="L45" s="170"/>
      <c r="M45" s="170"/>
      <c r="N45" s="170">
        <f>'実質公債費比率（分子）の構造'!O$49</f>
        <v>4</v>
      </c>
      <c r="O45" s="170"/>
      <c r="P45" s="170"/>
    </row>
    <row r="46" spans="1:16" x14ac:dyDescent="0.2">
      <c r="A46" s="170" t="s">
        <v>68</v>
      </c>
      <c r="B46" s="170">
        <f>'実質公債費比率（分子）の構造'!K$48</f>
        <v>3442</v>
      </c>
      <c r="C46" s="170"/>
      <c r="D46" s="170"/>
      <c r="E46" s="170">
        <f>'実質公債費比率（分子）の構造'!L$48</f>
        <v>3744</v>
      </c>
      <c r="F46" s="170"/>
      <c r="G46" s="170"/>
      <c r="H46" s="170">
        <f>'実質公債費比率（分子）の構造'!M$48</f>
        <v>465</v>
      </c>
      <c r="I46" s="170"/>
      <c r="J46" s="170"/>
      <c r="K46" s="170">
        <f>'実質公債費比率（分子）の構造'!N$48</f>
        <v>595</v>
      </c>
      <c r="L46" s="170"/>
      <c r="M46" s="170"/>
      <c r="N46" s="170">
        <f>'実質公債費比率（分子）の構造'!O$48</f>
        <v>646</v>
      </c>
      <c r="O46" s="170"/>
      <c r="P46" s="170"/>
    </row>
    <row r="47" spans="1:16" x14ac:dyDescent="0.2">
      <c r="A47" s="170" t="s">
        <v>69</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70</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71</v>
      </c>
      <c r="B49" s="170">
        <f>'実質公債費比率（分子）の構造'!K$45</f>
        <v>12438</v>
      </c>
      <c r="C49" s="170"/>
      <c r="D49" s="170"/>
      <c r="E49" s="170">
        <f>'実質公債費比率（分子）の構造'!L$45</f>
        <v>12018</v>
      </c>
      <c r="F49" s="170"/>
      <c r="G49" s="170"/>
      <c r="H49" s="170">
        <f>'実質公債費比率（分子）の構造'!M$45</f>
        <v>11650</v>
      </c>
      <c r="I49" s="170"/>
      <c r="J49" s="170"/>
      <c r="K49" s="170">
        <f>'実質公債費比率（分子）の構造'!N$45</f>
        <v>12232</v>
      </c>
      <c r="L49" s="170"/>
      <c r="M49" s="170"/>
      <c r="N49" s="170">
        <f>'実質公債費比率（分子）の構造'!O$45</f>
        <v>12600</v>
      </c>
      <c r="O49" s="170"/>
      <c r="P49" s="170"/>
    </row>
    <row r="50" spans="1:16" x14ac:dyDescent="0.2">
      <c r="A50" s="170" t="s">
        <v>72</v>
      </c>
      <c r="B50" s="170" t="e">
        <f>NA()</f>
        <v>#N/A</v>
      </c>
      <c r="C50" s="170">
        <f>IF(ISNUMBER('実質公債費比率（分子）の構造'!K$53),'実質公債費比率（分子）の構造'!K$53,NA())</f>
        <v>-747</v>
      </c>
      <c r="D50" s="170" t="e">
        <f>NA()</f>
        <v>#N/A</v>
      </c>
      <c r="E50" s="170" t="e">
        <f>NA()</f>
        <v>#N/A</v>
      </c>
      <c r="F50" s="170">
        <f>IF(ISNUMBER('実質公債費比率（分子）の構造'!L$53),'実質公債費比率（分子）の構造'!L$53,NA())</f>
        <v>-928</v>
      </c>
      <c r="G50" s="170" t="e">
        <f>NA()</f>
        <v>#N/A</v>
      </c>
      <c r="H50" s="170" t="e">
        <f>NA()</f>
        <v>#N/A</v>
      </c>
      <c r="I50" s="170">
        <f>IF(ISNUMBER('実質公債費比率（分子）の構造'!M$53),'実質公債費比率（分子）の構造'!M$53,NA())</f>
        <v>-1017</v>
      </c>
      <c r="J50" s="170" t="e">
        <f>NA()</f>
        <v>#N/A</v>
      </c>
      <c r="K50" s="170" t="e">
        <f>NA()</f>
        <v>#N/A</v>
      </c>
      <c r="L50" s="170">
        <f>IF(ISNUMBER('実質公債費比率（分子）の構造'!N$53),'実質公債費比率（分子）の構造'!N$53,NA())</f>
        <v>-84</v>
      </c>
      <c r="M50" s="170" t="e">
        <f>NA()</f>
        <v>#N/A</v>
      </c>
      <c r="N50" s="170" t="e">
        <f>NA()</f>
        <v>#N/A</v>
      </c>
      <c r="O50" s="170">
        <f>IF(ISNUMBER('実質公債費比率（分子）の構造'!O$53),'実質公債費比率（分子）の構造'!O$53,NA())</f>
        <v>-266</v>
      </c>
      <c r="P50" s="170" t="e">
        <f>NA()</f>
        <v>#N/A</v>
      </c>
    </row>
    <row r="53" spans="1:16" x14ac:dyDescent="0.2">
      <c r="A53" s="142" t="s">
        <v>73</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74</v>
      </c>
      <c r="C55" s="169"/>
      <c r="D55" s="169" t="s">
        <v>75</v>
      </c>
      <c r="E55" s="169" t="s">
        <v>74</v>
      </c>
      <c r="F55" s="169"/>
      <c r="G55" s="169" t="s">
        <v>75</v>
      </c>
      <c r="H55" s="169" t="s">
        <v>74</v>
      </c>
      <c r="I55" s="169"/>
      <c r="J55" s="169" t="s">
        <v>75</v>
      </c>
      <c r="K55" s="169" t="s">
        <v>74</v>
      </c>
      <c r="L55" s="169"/>
      <c r="M55" s="169" t="s">
        <v>75</v>
      </c>
      <c r="N55" s="169" t="s">
        <v>74</v>
      </c>
      <c r="O55" s="169"/>
      <c r="P55" s="169" t="s">
        <v>75</v>
      </c>
    </row>
    <row r="56" spans="1:16" x14ac:dyDescent="0.2">
      <c r="A56" s="169" t="s">
        <v>44</v>
      </c>
      <c r="B56" s="169"/>
      <c r="C56" s="169"/>
      <c r="D56" s="169">
        <f>'将来負担比率（分子）の構造'!I$52</f>
        <v>124712</v>
      </c>
      <c r="E56" s="169"/>
      <c r="F56" s="169"/>
      <c r="G56" s="169">
        <f>'将来負担比率（分子）の構造'!J$52</f>
        <v>124744</v>
      </c>
      <c r="H56" s="169"/>
      <c r="I56" s="169"/>
      <c r="J56" s="169">
        <f>'将来負担比率（分子）の構造'!K$52</f>
        <v>122253</v>
      </c>
      <c r="K56" s="169"/>
      <c r="L56" s="169"/>
      <c r="M56" s="169">
        <f>'将来負担比率（分子）の構造'!L$52</f>
        <v>124540</v>
      </c>
      <c r="N56" s="169"/>
      <c r="O56" s="169"/>
      <c r="P56" s="169">
        <f>'将来負担比率（分子）の構造'!M$52</f>
        <v>119332</v>
      </c>
    </row>
    <row r="57" spans="1:16" x14ac:dyDescent="0.2">
      <c r="A57" s="169" t="s">
        <v>43</v>
      </c>
      <c r="B57" s="169"/>
      <c r="C57" s="169"/>
      <c r="D57" s="169">
        <f>'将来負担比率（分子）の構造'!I$51</f>
        <v>43501</v>
      </c>
      <c r="E57" s="169"/>
      <c r="F57" s="169"/>
      <c r="G57" s="169">
        <f>'将来負担比率（分子）の構造'!J$51</f>
        <v>45704</v>
      </c>
      <c r="H57" s="169"/>
      <c r="I57" s="169"/>
      <c r="J57" s="169">
        <f>'将来負担比率（分子）の構造'!K$51</f>
        <v>40601</v>
      </c>
      <c r="K57" s="169"/>
      <c r="L57" s="169"/>
      <c r="M57" s="169">
        <f>'将来負担比率（分子）の構造'!L$51</f>
        <v>39756</v>
      </c>
      <c r="N57" s="169"/>
      <c r="O57" s="169"/>
      <c r="P57" s="169">
        <f>'将来負担比率（分子）の構造'!M$51</f>
        <v>35089</v>
      </c>
    </row>
    <row r="58" spans="1:16" x14ac:dyDescent="0.2">
      <c r="A58" s="169" t="s">
        <v>42</v>
      </c>
      <c r="B58" s="169"/>
      <c r="C58" s="169"/>
      <c r="D58" s="169">
        <f>'将来負担比率（分子）の構造'!I$50</f>
        <v>26101</v>
      </c>
      <c r="E58" s="169"/>
      <c r="F58" s="169"/>
      <c r="G58" s="169">
        <f>'将来負担比率（分子）の構造'!J$50</f>
        <v>27047</v>
      </c>
      <c r="H58" s="169"/>
      <c r="I58" s="169"/>
      <c r="J58" s="169">
        <f>'将来負担比率（分子）の構造'!K$50</f>
        <v>28219</v>
      </c>
      <c r="K58" s="169"/>
      <c r="L58" s="169"/>
      <c r="M58" s="169">
        <f>'将来負担比率（分子）の構造'!L$50</f>
        <v>33114</v>
      </c>
      <c r="N58" s="169"/>
      <c r="O58" s="169"/>
      <c r="P58" s="169">
        <f>'将来負担比率（分子）の構造'!M$50</f>
        <v>40474</v>
      </c>
    </row>
    <row r="59" spans="1:16" x14ac:dyDescent="0.2">
      <c r="A59" s="169" t="s">
        <v>40</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39</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37</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36</v>
      </c>
      <c r="B62" s="169">
        <f>'将来負担比率（分子）の構造'!I$45</f>
        <v>22020</v>
      </c>
      <c r="C62" s="169"/>
      <c r="D62" s="169"/>
      <c r="E62" s="169">
        <f>'将来負担比率（分子）の構造'!J$45</f>
        <v>20450</v>
      </c>
      <c r="F62" s="169"/>
      <c r="G62" s="169"/>
      <c r="H62" s="169">
        <f>'将来負担比率（分子）の構造'!K$45</f>
        <v>20502</v>
      </c>
      <c r="I62" s="169"/>
      <c r="J62" s="169"/>
      <c r="K62" s="169">
        <f>'将来負担比率（分子）の構造'!L$45</f>
        <v>20262</v>
      </c>
      <c r="L62" s="169"/>
      <c r="M62" s="169"/>
      <c r="N62" s="169">
        <f>'将来負担比率（分子）の構造'!M$45</f>
        <v>20070</v>
      </c>
      <c r="O62" s="169"/>
      <c r="P62" s="169"/>
    </row>
    <row r="63" spans="1:16" x14ac:dyDescent="0.2">
      <c r="A63" s="169" t="s">
        <v>35</v>
      </c>
      <c r="B63" s="169">
        <f>'将来負担比率（分子）の構造'!I$44</f>
        <v>308</v>
      </c>
      <c r="C63" s="169"/>
      <c r="D63" s="169"/>
      <c r="E63" s="169">
        <f>'将来負担比率（分子）の構造'!J$44</f>
        <v>114</v>
      </c>
      <c r="F63" s="169"/>
      <c r="G63" s="169"/>
      <c r="H63" s="169">
        <f>'将来負担比率（分子）の構造'!K$44</f>
        <v>35</v>
      </c>
      <c r="I63" s="169"/>
      <c r="J63" s="169"/>
      <c r="K63" s="169">
        <f>'将来負担比率（分子）の構造'!L$44</f>
        <v>31</v>
      </c>
      <c r="L63" s="169"/>
      <c r="M63" s="169"/>
      <c r="N63" s="169">
        <f>'将来負担比率（分子）の構造'!M$44</f>
        <v>26</v>
      </c>
      <c r="O63" s="169"/>
      <c r="P63" s="169"/>
    </row>
    <row r="64" spans="1:16" x14ac:dyDescent="0.2">
      <c r="A64" s="169" t="s">
        <v>34</v>
      </c>
      <c r="B64" s="169">
        <f>'将来負担比率（分子）の構造'!I$43</f>
        <v>29024</v>
      </c>
      <c r="C64" s="169"/>
      <c r="D64" s="169"/>
      <c r="E64" s="169">
        <f>'将来負担比率（分子）の構造'!J$43</f>
        <v>28004</v>
      </c>
      <c r="F64" s="169"/>
      <c r="G64" s="169"/>
      <c r="H64" s="169">
        <f>'将来負担比率（分子）の構造'!K$43</f>
        <v>18581</v>
      </c>
      <c r="I64" s="169"/>
      <c r="J64" s="169"/>
      <c r="K64" s="169">
        <f>'将来負担比率（分子）の構造'!L$43</f>
        <v>11669</v>
      </c>
      <c r="L64" s="169"/>
      <c r="M64" s="169"/>
      <c r="N64" s="169">
        <f>'将来負担比率（分子）の構造'!M$43</f>
        <v>4295</v>
      </c>
      <c r="O64" s="169"/>
      <c r="P64" s="169"/>
    </row>
    <row r="65" spans="1:16" x14ac:dyDescent="0.2">
      <c r="A65" s="169" t="s">
        <v>33</v>
      </c>
      <c r="B65" s="169">
        <f>'将来負担比率（分子）の構造'!I$42</f>
        <v>7540</v>
      </c>
      <c r="C65" s="169"/>
      <c r="D65" s="169"/>
      <c r="E65" s="169">
        <f>'将来負担比率（分子）の構造'!J$42</f>
        <v>6020</v>
      </c>
      <c r="F65" s="169"/>
      <c r="G65" s="169"/>
      <c r="H65" s="169">
        <f>'将来負担比率（分子）の構造'!K$42</f>
        <v>4873</v>
      </c>
      <c r="I65" s="169"/>
      <c r="J65" s="169"/>
      <c r="K65" s="169">
        <f>'将来負担比率（分子）の構造'!L$42</f>
        <v>3727</v>
      </c>
      <c r="L65" s="169"/>
      <c r="M65" s="169"/>
      <c r="N65" s="169">
        <f>'将来負担比率（分子）の構造'!M$42</f>
        <v>2755</v>
      </c>
      <c r="O65" s="169"/>
      <c r="P65" s="169"/>
    </row>
    <row r="66" spans="1:16" x14ac:dyDescent="0.2">
      <c r="A66" s="169" t="s">
        <v>32</v>
      </c>
      <c r="B66" s="169">
        <f>'将来負担比率（分子）の構造'!I$41</f>
        <v>127840</v>
      </c>
      <c r="C66" s="169"/>
      <c r="D66" s="169"/>
      <c r="E66" s="169">
        <f>'将来負担比率（分子）の構造'!J$41</f>
        <v>134459</v>
      </c>
      <c r="F66" s="169"/>
      <c r="G66" s="169"/>
      <c r="H66" s="169">
        <f>'将来負担比率（分子）の構造'!K$41</f>
        <v>136369</v>
      </c>
      <c r="I66" s="169"/>
      <c r="J66" s="169"/>
      <c r="K66" s="169">
        <f>'将来負担比率（分子）の構造'!L$41</f>
        <v>140230</v>
      </c>
      <c r="L66" s="169"/>
      <c r="M66" s="169"/>
      <c r="N66" s="169">
        <f>'将来負担比率（分子）の構造'!M$41</f>
        <v>137707</v>
      </c>
      <c r="O66" s="169"/>
      <c r="P66" s="169"/>
    </row>
    <row r="67" spans="1:16" x14ac:dyDescent="0.2">
      <c r="A67" s="169" t="s">
        <v>76</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77</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78</v>
      </c>
      <c r="B72" s="173">
        <f>基金残高に係る経年分析!F55</f>
        <v>10911</v>
      </c>
      <c r="C72" s="173">
        <f>基金残高に係る経年分析!G55</f>
        <v>14869</v>
      </c>
      <c r="D72" s="173">
        <f>基金残高に係る経年分析!H55</f>
        <v>19734</v>
      </c>
    </row>
    <row r="73" spans="1:16" x14ac:dyDescent="0.2">
      <c r="A73" s="172" t="s">
        <v>79</v>
      </c>
      <c r="B73" s="173">
        <f>基金残高に係る経年分析!F56</f>
        <v>4</v>
      </c>
      <c r="C73" s="173">
        <f>基金残高に係る経年分析!G56</f>
        <v>4</v>
      </c>
      <c r="D73" s="173">
        <f>基金残高に係る経年分析!H56</f>
        <v>4</v>
      </c>
    </row>
    <row r="74" spans="1:16" x14ac:dyDescent="0.2">
      <c r="A74" s="172" t="s">
        <v>80</v>
      </c>
      <c r="B74" s="173">
        <f>基金残高に係る経年分析!F57</f>
        <v>13488</v>
      </c>
      <c r="C74" s="173">
        <f>基金残高に係る経年分析!G57</f>
        <v>14306</v>
      </c>
      <c r="D74" s="173">
        <f>基金残高に係る経年分析!H57</f>
        <v>15999</v>
      </c>
    </row>
  </sheetData>
  <sheetProtection algorithmName="SHA-512" hashValue="0yJL2/eMhUsvUAok2BG7UTUu6KqFV7iHt831SuIdNTsKDCm8iBt/xjpohvUCZ/zRDub+lqT6emy0YkpH6MCCbA==" saltValue="sgAVAJ7ObuIsgxZjPElgY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213</v>
      </c>
      <c r="DI1" s="731"/>
      <c r="DJ1" s="731"/>
      <c r="DK1" s="731"/>
      <c r="DL1" s="731"/>
      <c r="DM1" s="731"/>
      <c r="DN1" s="732"/>
      <c r="DO1" s="208"/>
      <c r="DP1" s="730" t="s">
        <v>214</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215</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216</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217</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218</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219</v>
      </c>
      <c r="S4" s="687"/>
      <c r="T4" s="687"/>
      <c r="U4" s="687"/>
      <c r="V4" s="687"/>
      <c r="W4" s="687"/>
      <c r="X4" s="687"/>
      <c r="Y4" s="688"/>
      <c r="Z4" s="686" t="s">
        <v>220</v>
      </c>
      <c r="AA4" s="687"/>
      <c r="AB4" s="687"/>
      <c r="AC4" s="688"/>
      <c r="AD4" s="686" t="s">
        <v>221</v>
      </c>
      <c r="AE4" s="687"/>
      <c r="AF4" s="687"/>
      <c r="AG4" s="687"/>
      <c r="AH4" s="687"/>
      <c r="AI4" s="687"/>
      <c r="AJ4" s="687"/>
      <c r="AK4" s="688"/>
      <c r="AL4" s="686" t="s">
        <v>220</v>
      </c>
      <c r="AM4" s="687"/>
      <c r="AN4" s="687"/>
      <c r="AO4" s="688"/>
      <c r="AP4" s="733" t="s">
        <v>222</v>
      </c>
      <c r="AQ4" s="733"/>
      <c r="AR4" s="733"/>
      <c r="AS4" s="733"/>
      <c r="AT4" s="733"/>
      <c r="AU4" s="733"/>
      <c r="AV4" s="733"/>
      <c r="AW4" s="733"/>
      <c r="AX4" s="733"/>
      <c r="AY4" s="733"/>
      <c r="AZ4" s="733"/>
      <c r="BA4" s="733"/>
      <c r="BB4" s="733"/>
      <c r="BC4" s="733"/>
      <c r="BD4" s="733"/>
      <c r="BE4" s="733"/>
      <c r="BF4" s="733"/>
      <c r="BG4" s="733" t="s">
        <v>223</v>
      </c>
      <c r="BH4" s="733"/>
      <c r="BI4" s="733"/>
      <c r="BJ4" s="733"/>
      <c r="BK4" s="733"/>
      <c r="BL4" s="733"/>
      <c r="BM4" s="733"/>
      <c r="BN4" s="733"/>
      <c r="BO4" s="733" t="s">
        <v>220</v>
      </c>
      <c r="BP4" s="733"/>
      <c r="BQ4" s="733"/>
      <c r="BR4" s="733"/>
      <c r="BS4" s="733" t="s">
        <v>224</v>
      </c>
      <c r="BT4" s="733"/>
      <c r="BU4" s="733"/>
      <c r="BV4" s="733"/>
      <c r="BW4" s="733"/>
      <c r="BX4" s="733"/>
      <c r="BY4" s="733"/>
      <c r="BZ4" s="733"/>
      <c r="CA4" s="733"/>
      <c r="CB4" s="733"/>
      <c r="CD4" s="686" t="s">
        <v>225</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226</v>
      </c>
      <c r="C5" s="693"/>
      <c r="D5" s="693"/>
      <c r="E5" s="693"/>
      <c r="F5" s="693"/>
      <c r="G5" s="693"/>
      <c r="H5" s="693"/>
      <c r="I5" s="693"/>
      <c r="J5" s="693"/>
      <c r="K5" s="693"/>
      <c r="L5" s="693"/>
      <c r="M5" s="693"/>
      <c r="N5" s="693"/>
      <c r="O5" s="693"/>
      <c r="P5" s="693"/>
      <c r="Q5" s="694"/>
      <c r="R5" s="689">
        <v>92744193</v>
      </c>
      <c r="S5" s="690"/>
      <c r="T5" s="690"/>
      <c r="U5" s="690"/>
      <c r="V5" s="690"/>
      <c r="W5" s="690"/>
      <c r="X5" s="690"/>
      <c r="Y5" s="715"/>
      <c r="Z5" s="728">
        <v>39.1</v>
      </c>
      <c r="AA5" s="728"/>
      <c r="AB5" s="728"/>
      <c r="AC5" s="728"/>
      <c r="AD5" s="729">
        <v>85630400</v>
      </c>
      <c r="AE5" s="729"/>
      <c r="AF5" s="729"/>
      <c r="AG5" s="729"/>
      <c r="AH5" s="729"/>
      <c r="AI5" s="729"/>
      <c r="AJ5" s="729"/>
      <c r="AK5" s="729"/>
      <c r="AL5" s="716">
        <v>74.900000000000006</v>
      </c>
      <c r="AM5" s="698"/>
      <c r="AN5" s="698"/>
      <c r="AO5" s="717"/>
      <c r="AP5" s="692" t="s">
        <v>227</v>
      </c>
      <c r="AQ5" s="693"/>
      <c r="AR5" s="693"/>
      <c r="AS5" s="693"/>
      <c r="AT5" s="693"/>
      <c r="AU5" s="693"/>
      <c r="AV5" s="693"/>
      <c r="AW5" s="693"/>
      <c r="AX5" s="693"/>
      <c r="AY5" s="693"/>
      <c r="AZ5" s="693"/>
      <c r="BA5" s="693"/>
      <c r="BB5" s="693"/>
      <c r="BC5" s="693"/>
      <c r="BD5" s="693"/>
      <c r="BE5" s="693"/>
      <c r="BF5" s="694"/>
      <c r="BG5" s="634">
        <v>83416758</v>
      </c>
      <c r="BH5" s="635"/>
      <c r="BI5" s="635"/>
      <c r="BJ5" s="635"/>
      <c r="BK5" s="635"/>
      <c r="BL5" s="635"/>
      <c r="BM5" s="635"/>
      <c r="BN5" s="636"/>
      <c r="BO5" s="672">
        <v>89.9</v>
      </c>
      <c r="BP5" s="672"/>
      <c r="BQ5" s="672"/>
      <c r="BR5" s="672"/>
      <c r="BS5" s="673">
        <v>662325</v>
      </c>
      <c r="BT5" s="673"/>
      <c r="BU5" s="673"/>
      <c r="BV5" s="673"/>
      <c r="BW5" s="673"/>
      <c r="BX5" s="673"/>
      <c r="BY5" s="673"/>
      <c r="BZ5" s="673"/>
      <c r="CA5" s="673"/>
      <c r="CB5" s="713"/>
      <c r="CD5" s="686" t="s">
        <v>222</v>
      </c>
      <c r="CE5" s="687"/>
      <c r="CF5" s="687"/>
      <c r="CG5" s="687"/>
      <c r="CH5" s="687"/>
      <c r="CI5" s="687"/>
      <c r="CJ5" s="687"/>
      <c r="CK5" s="687"/>
      <c r="CL5" s="687"/>
      <c r="CM5" s="687"/>
      <c r="CN5" s="687"/>
      <c r="CO5" s="687"/>
      <c r="CP5" s="687"/>
      <c r="CQ5" s="688"/>
      <c r="CR5" s="686" t="s">
        <v>228</v>
      </c>
      <c r="CS5" s="687"/>
      <c r="CT5" s="687"/>
      <c r="CU5" s="687"/>
      <c r="CV5" s="687"/>
      <c r="CW5" s="687"/>
      <c r="CX5" s="687"/>
      <c r="CY5" s="688"/>
      <c r="CZ5" s="686" t="s">
        <v>220</v>
      </c>
      <c r="DA5" s="687"/>
      <c r="DB5" s="687"/>
      <c r="DC5" s="688"/>
      <c r="DD5" s="686" t="s">
        <v>229</v>
      </c>
      <c r="DE5" s="687"/>
      <c r="DF5" s="687"/>
      <c r="DG5" s="687"/>
      <c r="DH5" s="687"/>
      <c r="DI5" s="687"/>
      <c r="DJ5" s="687"/>
      <c r="DK5" s="687"/>
      <c r="DL5" s="687"/>
      <c r="DM5" s="687"/>
      <c r="DN5" s="687"/>
      <c r="DO5" s="687"/>
      <c r="DP5" s="688"/>
      <c r="DQ5" s="686" t="s">
        <v>230</v>
      </c>
      <c r="DR5" s="687"/>
      <c r="DS5" s="687"/>
      <c r="DT5" s="687"/>
      <c r="DU5" s="687"/>
      <c r="DV5" s="687"/>
      <c r="DW5" s="687"/>
      <c r="DX5" s="687"/>
      <c r="DY5" s="687"/>
      <c r="DZ5" s="687"/>
      <c r="EA5" s="687"/>
      <c r="EB5" s="687"/>
      <c r="EC5" s="688"/>
    </row>
    <row r="6" spans="2:143" ht="11.25" customHeight="1" x14ac:dyDescent="0.2">
      <c r="B6" s="631" t="s">
        <v>231</v>
      </c>
      <c r="C6" s="632"/>
      <c r="D6" s="632"/>
      <c r="E6" s="632"/>
      <c r="F6" s="632"/>
      <c r="G6" s="632"/>
      <c r="H6" s="632"/>
      <c r="I6" s="632"/>
      <c r="J6" s="632"/>
      <c r="K6" s="632"/>
      <c r="L6" s="632"/>
      <c r="M6" s="632"/>
      <c r="N6" s="632"/>
      <c r="O6" s="632"/>
      <c r="P6" s="632"/>
      <c r="Q6" s="633"/>
      <c r="R6" s="634">
        <v>1059997</v>
      </c>
      <c r="S6" s="635"/>
      <c r="T6" s="635"/>
      <c r="U6" s="635"/>
      <c r="V6" s="635"/>
      <c r="W6" s="635"/>
      <c r="X6" s="635"/>
      <c r="Y6" s="636"/>
      <c r="Z6" s="672">
        <v>0.4</v>
      </c>
      <c r="AA6" s="672"/>
      <c r="AB6" s="672"/>
      <c r="AC6" s="672"/>
      <c r="AD6" s="673">
        <v>1059997</v>
      </c>
      <c r="AE6" s="673"/>
      <c r="AF6" s="673"/>
      <c r="AG6" s="673"/>
      <c r="AH6" s="673"/>
      <c r="AI6" s="673"/>
      <c r="AJ6" s="673"/>
      <c r="AK6" s="673"/>
      <c r="AL6" s="637">
        <v>0.9</v>
      </c>
      <c r="AM6" s="638"/>
      <c r="AN6" s="638"/>
      <c r="AO6" s="674"/>
      <c r="AP6" s="631" t="s">
        <v>232</v>
      </c>
      <c r="AQ6" s="632"/>
      <c r="AR6" s="632"/>
      <c r="AS6" s="632"/>
      <c r="AT6" s="632"/>
      <c r="AU6" s="632"/>
      <c r="AV6" s="632"/>
      <c r="AW6" s="632"/>
      <c r="AX6" s="632"/>
      <c r="AY6" s="632"/>
      <c r="AZ6" s="632"/>
      <c r="BA6" s="632"/>
      <c r="BB6" s="632"/>
      <c r="BC6" s="632"/>
      <c r="BD6" s="632"/>
      <c r="BE6" s="632"/>
      <c r="BF6" s="633"/>
      <c r="BG6" s="634">
        <v>83416758</v>
      </c>
      <c r="BH6" s="635"/>
      <c r="BI6" s="635"/>
      <c r="BJ6" s="635"/>
      <c r="BK6" s="635"/>
      <c r="BL6" s="635"/>
      <c r="BM6" s="635"/>
      <c r="BN6" s="636"/>
      <c r="BO6" s="672">
        <v>89.9</v>
      </c>
      <c r="BP6" s="672"/>
      <c r="BQ6" s="672"/>
      <c r="BR6" s="672"/>
      <c r="BS6" s="673">
        <v>662325</v>
      </c>
      <c r="BT6" s="673"/>
      <c r="BU6" s="673"/>
      <c r="BV6" s="673"/>
      <c r="BW6" s="673"/>
      <c r="BX6" s="673"/>
      <c r="BY6" s="673"/>
      <c r="BZ6" s="673"/>
      <c r="CA6" s="673"/>
      <c r="CB6" s="713"/>
      <c r="CD6" s="692" t="s">
        <v>233</v>
      </c>
      <c r="CE6" s="693"/>
      <c r="CF6" s="693"/>
      <c r="CG6" s="693"/>
      <c r="CH6" s="693"/>
      <c r="CI6" s="693"/>
      <c r="CJ6" s="693"/>
      <c r="CK6" s="693"/>
      <c r="CL6" s="693"/>
      <c r="CM6" s="693"/>
      <c r="CN6" s="693"/>
      <c r="CO6" s="693"/>
      <c r="CP6" s="693"/>
      <c r="CQ6" s="694"/>
      <c r="CR6" s="634">
        <v>704864</v>
      </c>
      <c r="CS6" s="635"/>
      <c r="CT6" s="635"/>
      <c r="CU6" s="635"/>
      <c r="CV6" s="635"/>
      <c r="CW6" s="635"/>
      <c r="CX6" s="635"/>
      <c r="CY6" s="636"/>
      <c r="CZ6" s="716">
        <v>0.3</v>
      </c>
      <c r="DA6" s="698"/>
      <c r="DB6" s="698"/>
      <c r="DC6" s="718"/>
      <c r="DD6" s="640" t="s">
        <v>234</v>
      </c>
      <c r="DE6" s="635"/>
      <c r="DF6" s="635"/>
      <c r="DG6" s="635"/>
      <c r="DH6" s="635"/>
      <c r="DI6" s="635"/>
      <c r="DJ6" s="635"/>
      <c r="DK6" s="635"/>
      <c r="DL6" s="635"/>
      <c r="DM6" s="635"/>
      <c r="DN6" s="635"/>
      <c r="DO6" s="635"/>
      <c r="DP6" s="636"/>
      <c r="DQ6" s="640">
        <v>704503</v>
      </c>
      <c r="DR6" s="635"/>
      <c r="DS6" s="635"/>
      <c r="DT6" s="635"/>
      <c r="DU6" s="635"/>
      <c r="DV6" s="635"/>
      <c r="DW6" s="635"/>
      <c r="DX6" s="635"/>
      <c r="DY6" s="635"/>
      <c r="DZ6" s="635"/>
      <c r="EA6" s="635"/>
      <c r="EB6" s="635"/>
      <c r="EC6" s="671"/>
    </row>
    <row r="7" spans="2:143" ht="11.25" customHeight="1" x14ac:dyDescent="0.2">
      <c r="B7" s="631" t="s">
        <v>235</v>
      </c>
      <c r="C7" s="632"/>
      <c r="D7" s="632"/>
      <c r="E7" s="632"/>
      <c r="F7" s="632"/>
      <c r="G7" s="632"/>
      <c r="H7" s="632"/>
      <c r="I7" s="632"/>
      <c r="J7" s="632"/>
      <c r="K7" s="632"/>
      <c r="L7" s="632"/>
      <c r="M7" s="632"/>
      <c r="N7" s="632"/>
      <c r="O7" s="632"/>
      <c r="P7" s="632"/>
      <c r="Q7" s="633"/>
      <c r="R7" s="634">
        <v>136467</v>
      </c>
      <c r="S7" s="635"/>
      <c r="T7" s="635"/>
      <c r="U7" s="635"/>
      <c r="V7" s="635"/>
      <c r="W7" s="635"/>
      <c r="X7" s="635"/>
      <c r="Y7" s="636"/>
      <c r="Z7" s="672">
        <v>0.1</v>
      </c>
      <c r="AA7" s="672"/>
      <c r="AB7" s="672"/>
      <c r="AC7" s="672"/>
      <c r="AD7" s="673">
        <v>136467</v>
      </c>
      <c r="AE7" s="673"/>
      <c r="AF7" s="673"/>
      <c r="AG7" s="673"/>
      <c r="AH7" s="673"/>
      <c r="AI7" s="673"/>
      <c r="AJ7" s="673"/>
      <c r="AK7" s="673"/>
      <c r="AL7" s="637">
        <v>0.1</v>
      </c>
      <c r="AM7" s="638"/>
      <c r="AN7" s="638"/>
      <c r="AO7" s="674"/>
      <c r="AP7" s="631" t="s">
        <v>236</v>
      </c>
      <c r="AQ7" s="632"/>
      <c r="AR7" s="632"/>
      <c r="AS7" s="632"/>
      <c r="AT7" s="632"/>
      <c r="AU7" s="632"/>
      <c r="AV7" s="632"/>
      <c r="AW7" s="632"/>
      <c r="AX7" s="632"/>
      <c r="AY7" s="632"/>
      <c r="AZ7" s="632"/>
      <c r="BA7" s="632"/>
      <c r="BB7" s="632"/>
      <c r="BC7" s="632"/>
      <c r="BD7" s="632"/>
      <c r="BE7" s="632"/>
      <c r="BF7" s="633"/>
      <c r="BG7" s="634">
        <v>42494027</v>
      </c>
      <c r="BH7" s="635"/>
      <c r="BI7" s="635"/>
      <c r="BJ7" s="635"/>
      <c r="BK7" s="635"/>
      <c r="BL7" s="635"/>
      <c r="BM7" s="635"/>
      <c r="BN7" s="636"/>
      <c r="BO7" s="672">
        <v>45.8</v>
      </c>
      <c r="BP7" s="672"/>
      <c r="BQ7" s="672"/>
      <c r="BR7" s="672"/>
      <c r="BS7" s="673">
        <v>662325</v>
      </c>
      <c r="BT7" s="673"/>
      <c r="BU7" s="673"/>
      <c r="BV7" s="673"/>
      <c r="BW7" s="673"/>
      <c r="BX7" s="673"/>
      <c r="BY7" s="673"/>
      <c r="BZ7" s="673"/>
      <c r="CA7" s="673"/>
      <c r="CB7" s="713"/>
      <c r="CD7" s="631" t="s">
        <v>237</v>
      </c>
      <c r="CE7" s="632"/>
      <c r="CF7" s="632"/>
      <c r="CG7" s="632"/>
      <c r="CH7" s="632"/>
      <c r="CI7" s="632"/>
      <c r="CJ7" s="632"/>
      <c r="CK7" s="632"/>
      <c r="CL7" s="632"/>
      <c r="CM7" s="632"/>
      <c r="CN7" s="632"/>
      <c r="CO7" s="632"/>
      <c r="CP7" s="632"/>
      <c r="CQ7" s="633"/>
      <c r="CR7" s="634">
        <v>23534864</v>
      </c>
      <c r="CS7" s="635"/>
      <c r="CT7" s="635"/>
      <c r="CU7" s="635"/>
      <c r="CV7" s="635"/>
      <c r="CW7" s="635"/>
      <c r="CX7" s="635"/>
      <c r="CY7" s="636"/>
      <c r="CZ7" s="672">
        <v>10.3</v>
      </c>
      <c r="DA7" s="672"/>
      <c r="DB7" s="672"/>
      <c r="DC7" s="672"/>
      <c r="DD7" s="640">
        <v>733586</v>
      </c>
      <c r="DE7" s="635"/>
      <c r="DF7" s="635"/>
      <c r="DG7" s="635"/>
      <c r="DH7" s="635"/>
      <c r="DI7" s="635"/>
      <c r="DJ7" s="635"/>
      <c r="DK7" s="635"/>
      <c r="DL7" s="635"/>
      <c r="DM7" s="635"/>
      <c r="DN7" s="635"/>
      <c r="DO7" s="635"/>
      <c r="DP7" s="636"/>
      <c r="DQ7" s="640">
        <v>21095586</v>
      </c>
      <c r="DR7" s="635"/>
      <c r="DS7" s="635"/>
      <c r="DT7" s="635"/>
      <c r="DU7" s="635"/>
      <c r="DV7" s="635"/>
      <c r="DW7" s="635"/>
      <c r="DX7" s="635"/>
      <c r="DY7" s="635"/>
      <c r="DZ7" s="635"/>
      <c r="EA7" s="635"/>
      <c r="EB7" s="635"/>
      <c r="EC7" s="671"/>
    </row>
    <row r="8" spans="2:143" ht="11.25" customHeight="1" x14ac:dyDescent="0.2">
      <c r="B8" s="631" t="s">
        <v>238</v>
      </c>
      <c r="C8" s="632"/>
      <c r="D8" s="632"/>
      <c r="E8" s="632"/>
      <c r="F8" s="632"/>
      <c r="G8" s="632"/>
      <c r="H8" s="632"/>
      <c r="I8" s="632"/>
      <c r="J8" s="632"/>
      <c r="K8" s="632"/>
      <c r="L8" s="632"/>
      <c r="M8" s="632"/>
      <c r="N8" s="632"/>
      <c r="O8" s="632"/>
      <c r="P8" s="632"/>
      <c r="Q8" s="633"/>
      <c r="R8" s="634">
        <v>724997</v>
      </c>
      <c r="S8" s="635"/>
      <c r="T8" s="635"/>
      <c r="U8" s="635"/>
      <c r="V8" s="635"/>
      <c r="W8" s="635"/>
      <c r="X8" s="635"/>
      <c r="Y8" s="636"/>
      <c r="Z8" s="672">
        <v>0.3</v>
      </c>
      <c r="AA8" s="672"/>
      <c r="AB8" s="672"/>
      <c r="AC8" s="672"/>
      <c r="AD8" s="673">
        <v>724997</v>
      </c>
      <c r="AE8" s="673"/>
      <c r="AF8" s="673"/>
      <c r="AG8" s="673"/>
      <c r="AH8" s="673"/>
      <c r="AI8" s="673"/>
      <c r="AJ8" s="673"/>
      <c r="AK8" s="673"/>
      <c r="AL8" s="637">
        <v>0.6</v>
      </c>
      <c r="AM8" s="638"/>
      <c r="AN8" s="638"/>
      <c r="AO8" s="674"/>
      <c r="AP8" s="631" t="s">
        <v>239</v>
      </c>
      <c r="AQ8" s="632"/>
      <c r="AR8" s="632"/>
      <c r="AS8" s="632"/>
      <c r="AT8" s="632"/>
      <c r="AU8" s="632"/>
      <c r="AV8" s="632"/>
      <c r="AW8" s="632"/>
      <c r="AX8" s="632"/>
      <c r="AY8" s="632"/>
      <c r="AZ8" s="632"/>
      <c r="BA8" s="632"/>
      <c r="BB8" s="632"/>
      <c r="BC8" s="632"/>
      <c r="BD8" s="632"/>
      <c r="BE8" s="632"/>
      <c r="BF8" s="633"/>
      <c r="BG8" s="634">
        <v>997146</v>
      </c>
      <c r="BH8" s="635"/>
      <c r="BI8" s="635"/>
      <c r="BJ8" s="635"/>
      <c r="BK8" s="635"/>
      <c r="BL8" s="635"/>
      <c r="BM8" s="635"/>
      <c r="BN8" s="636"/>
      <c r="BO8" s="672">
        <v>1.1000000000000001</v>
      </c>
      <c r="BP8" s="672"/>
      <c r="BQ8" s="672"/>
      <c r="BR8" s="672"/>
      <c r="BS8" s="673" t="s">
        <v>234</v>
      </c>
      <c r="BT8" s="673"/>
      <c r="BU8" s="673"/>
      <c r="BV8" s="673"/>
      <c r="BW8" s="673"/>
      <c r="BX8" s="673"/>
      <c r="BY8" s="673"/>
      <c r="BZ8" s="673"/>
      <c r="CA8" s="673"/>
      <c r="CB8" s="713"/>
      <c r="CD8" s="631" t="s">
        <v>240</v>
      </c>
      <c r="CE8" s="632"/>
      <c r="CF8" s="632"/>
      <c r="CG8" s="632"/>
      <c r="CH8" s="632"/>
      <c r="CI8" s="632"/>
      <c r="CJ8" s="632"/>
      <c r="CK8" s="632"/>
      <c r="CL8" s="632"/>
      <c r="CM8" s="632"/>
      <c r="CN8" s="632"/>
      <c r="CO8" s="632"/>
      <c r="CP8" s="632"/>
      <c r="CQ8" s="633"/>
      <c r="CR8" s="634">
        <v>114719290</v>
      </c>
      <c r="CS8" s="635"/>
      <c r="CT8" s="635"/>
      <c r="CU8" s="635"/>
      <c r="CV8" s="635"/>
      <c r="CW8" s="635"/>
      <c r="CX8" s="635"/>
      <c r="CY8" s="636"/>
      <c r="CZ8" s="672">
        <v>50.3</v>
      </c>
      <c r="DA8" s="672"/>
      <c r="DB8" s="672"/>
      <c r="DC8" s="672"/>
      <c r="DD8" s="640">
        <v>1574986</v>
      </c>
      <c r="DE8" s="635"/>
      <c r="DF8" s="635"/>
      <c r="DG8" s="635"/>
      <c r="DH8" s="635"/>
      <c r="DI8" s="635"/>
      <c r="DJ8" s="635"/>
      <c r="DK8" s="635"/>
      <c r="DL8" s="635"/>
      <c r="DM8" s="635"/>
      <c r="DN8" s="635"/>
      <c r="DO8" s="635"/>
      <c r="DP8" s="636"/>
      <c r="DQ8" s="640">
        <v>47117203</v>
      </c>
      <c r="DR8" s="635"/>
      <c r="DS8" s="635"/>
      <c r="DT8" s="635"/>
      <c r="DU8" s="635"/>
      <c r="DV8" s="635"/>
      <c r="DW8" s="635"/>
      <c r="DX8" s="635"/>
      <c r="DY8" s="635"/>
      <c r="DZ8" s="635"/>
      <c r="EA8" s="635"/>
      <c r="EB8" s="635"/>
      <c r="EC8" s="671"/>
    </row>
    <row r="9" spans="2:143" ht="11.25" customHeight="1" x14ac:dyDescent="0.2">
      <c r="B9" s="631" t="s">
        <v>241</v>
      </c>
      <c r="C9" s="632"/>
      <c r="D9" s="632"/>
      <c r="E9" s="632"/>
      <c r="F9" s="632"/>
      <c r="G9" s="632"/>
      <c r="H9" s="632"/>
      <c r="I9" s="632"/>
      <c r="J9" s="632"/>
      <c r="K9" s="632"/>
      <c r="L9" s="632"/>
      <c r="M9" s="632"/>
      <c r="N9" s="632"/>
      <c r="O9" s="632"/>
      <c r="P9" s="632"/>
      <c r="Q9" s="633"/>
      <c r="R9" s="634">
        <v>555017</v>
      </c>
      <c r="S9" s="635"/>
      <c r="T9" s="635"/>
      <c r="U9" s="635"/>
      <c r="V9" s="635"/>
      <c r="W9" s="635"/>
      <c r="X9" s="635"/>
      <c r="Y9" s="636"/>
      <c r="Z9" s="672">
        <v>0.2</v>
      </c>
      <c r="AA9" s="672"/>
      <c r="AB9" s="672"/>
      <c r="AC9" s="672"/>
      <c r="AD9" s="673">
        <v>555017</v>
      </c>
      <c r="AE9" s="673"/>
      <c r="AF9" s="673"/>
      <c r="AG9" s="673"/>
      <c r="AH9" s="673"/>
      <c r="AI9" s="673"/>
      <c r="AJ9" s="673"/>
      <c r="AK9" s="673"/>
      <c r="AL9" s="637">
        <v>0.5</v>
      </c>
      <c r="AM9" s="638"/>
      <c r="AN9" s="638"/>
      <c r="AO9" s="674"/>
      <c r="AP9" s="631" t="s">
        <v>242</v>
      </c>
      <c r="AQ9" s="632"/>
      <c r="AR9" s="632"/>
      <c r="AS9" s="632"/>
      <c r="AT9" s="632"/>
      <c r="AU9" s="632"/>
      <c r="AV9" s="632"/>
      <c r="AW9" s="632"/>
      <c r="AX9" s="632"/>
      <c r="AY9" s="632"/>
      <c r="AZ9" s="632"/>
      <c r="BA9" s="632"/>
      <c r="BB9" s="632"/>
      <c r="BC9" s="632"/>
      <c r="BD9" s="632"/>
      <c r="BE9" s="632"/>
      <c r="BF9" s="633"/>
      <c r="BG9" s="634">
        <v>36419212</v>
      </c>
      <c r="BH9" s="635"/>
      <c r="BI9" s="635"/>
      <c r="BJ9" s="635"/>
      <c r="BK9" s="635"/>
      <c r="BL9" s="635"/>
      <c r="BM9" s="635"/>
      <c r="BN9" s="636"/>
      <c r="BO9" s="672">
        <v>39.299999999999997</v>
      </c>
      <c r="BP9" s="672"/>
      <c r="BQ9" s="672"/>
      <c r="BR9" s="672"/>
      <c r="BS9" s="673" t="s">
        <v>147</v>
      </c>
      <c r="BT9" s="673"/>
      <c r="BU9" s="673"/>
      <c r="BV9" s="673"/>
      <c r="BW9" s="673"/>
      <c r="BX9" s="673"/>
      <c r="BY9" s="673"/>
      <c r="BZ9" s="673"/>
      <c r="CA9" s="673"/>
      <c r="CB9" s="713"/>
      <c r="CD9" s="631" t="s">
        <v>243</v>
      </c>
      <c r="CE9" s="632"/>
      <c r="CF9" s="632"/>
      <c r="CG9" s="632"/>
      <c r="CH9" s="632"/>
      <c r="CI9" s="632"/>
      <c r="CJ9" s="632"/>
      <c r="CK9" s="632"/>
      <c r="CL9" s="632"/>
      <c r="CM9" s="632"/>
      <c r="CN9" s="632"/>
      <c r="CO9" s="632"/>
      <c r="CP9" s="632"/>
      <c r="CQ9" s="633"/>
      <c r="CR9" s="634">
        <v>26774545</v>
      </c>
      <c r="CS9" s="635"/>
      <c r="CT9" s="635"/>
      <c r="CU9" s="635"/>
      <c r="CV9" s="635"/>
      <c r="CW9" s="635"/>
      <c r="CX9" s="635"/>
      <c r="CY9" s="636"/>
      <c r="CZ9" s="672">
        <v>11.7</v>
      </c>
      <c r="DA9" s="672"/>
      <c r="DB9" s="672"/>
      <c r="DC9" s="672"/>
      <c r="DD9" s="640">
        <v>3917073</v>
      </c>
      <c r="DE9" s="635"/>
      <c r="DF9" s="635"/>
      <c r="DG9" s="635"/>
      <c r="DH9" s="635"/>
      <c r="DI9" s="635"/>
      <c r="DJ9" s="635"/>
      <c r="DK9" s="635"/>
      <c r="DL9" s="635"/>
      <c r="DM9" s="635"/>
      <c r="DN9" s="635"/>
      <c r="DO9" s="635"/>
      <c r="DP9" s="636"/>
      <c r="DQ9" s="640">
        <v>12454994</v>
      </c>
      <c r="DR9" s="635"/>
      <c r="DS9" s="635"/>
      <c r="DT9" s="635"/>
      <c r="DU9" s="635"/>
      <c r="DV9" s="635"/>
      <c r="DW9" s="635"/>
      <c r="DX9" s="635"/>
      <c r="DY9" s="635"/>
      <c r="DZ9" s="635"/>
      <c r="EA9" s="635"/>
      <c r="EB9" s="635"/>
      <c r="EC9" s="671"/>
    </row>
    <row r="10" spans="2:143" ht="11.25" customHeight="1" x14ac:dyDescent="0.2">
      <c r="B10" s="631" t="s">
        <v>244</v>
      </c>
      <c r="C10" s="632"/>
      <c r="D10" s="632"/>
      <c r="E10" s="632"/>
      <c r="F10" s="632"/>
      <c r="G10" s="632"/>
      <c r="H10" s="632"/>
      <c r="I10" s="632"/>
      <c r="J10" s="632"/>
      <c r="K10" s="632"/>
      <c r="L10" s="632"/>
      <c r="M10" s="632"/>
      <c r="N10" s="632"/>
      <c r="O10" s="632"/>
      <c r="P10" s="632"/>
      <c r="Q10" s="633"/>
      <c r="R10" s="634" t="s">
        <v>234</v>
      </c>
      <c r="S10" s="635"/>
      <c r="T10" s="635"/>
      <c r="U10" s="635"/>
      <c r="V10" s="635"/>
      <c r="W10" s="635"/>
      <c r="X10" s="635"/>
      <c r="Y10" s="636"/>
      <c r="Z10" s="672" t="s">
        <v>234</v>
      </c>
      <c r="AA10" s="672"/>
      <c r="AB10" s="672"/>
      <c r="AC10" s="672"/>
      <c r="AD10" s="673" t="s">
        <v>234</v>
      </c>
      <c r="AE10" s="673"/>
      <c r="AF10" s="673"/>
      <c r="AG10" s="673"/>
      <c r="AH10" s="673"/>
      <c r="AI10" s="673"/>
      <c r="AJ10" s="673"/>
      <c r="AK10" s="673"/>
      <c r="AL10" s="637" t="s">
        <v>234</v>
      </c>
      <c r="AM10" s="638"/>
      <c r="AN10" s="638"/>
      <c r="AO10" s="674"/>
      <c r="AP10" s="631" t="s">
        <v>245</v>
      </c>
      <c r="AQ10" s="632"/>
      <c r="AR10" s="632"/>
      <c r="AS10" s="632"/>
      <c r="AT10" s="632"/>
      <c r="AU10" s="632"/>
      <c r="AV10" s="632"/>
      <c r="AW10" s="632"/>
      <c r="AX10" s="632"/>
      <c r="AY10" s="632"/>
      <c r="AZ10" s="632"/>
      <c r="BA10" s="632"/>
      <c r="BB10" s="632"/>
      <c r="BC10" s="632"/>
      <c r="BD10" s="632"/>
      <c r="BE10" s="632"/>
      <c r="BF10" s="633"/>
      <c r="BG10" s="634">
        <v>1502056</v>
      </c>
      <c r="BH10" s="635"/>
      <c r="BI10" s="635"/>
      <c r="BJ10" s="635"/>
      <c r="BK10" s="635"/>
      <c r="BL10" s="635"/>
      <c r="BM10" s="635"/>
      <c r="BN10" s="636"/>
      <c r="BO10" s="672">
        <v>1.6</v>
      </c>
      <c r="BP10" s="672"/>
      <c r="BQ10" s="672"/>
      <c r="BR10" s="672"/>
      <c r="BS10" s="673" t="s">
        <v>234</v>
      </c>
      <c r="BT10" s="673"/>
      <c r="BU10" s="673"/>
      <c r="BV10" s="673"/>
      <c r="BW10" s="673"/>
      <c r="BX10" s="673"/>
      <c r="BY10" s="673"/>
      <c r="BZ10" s="673"/>
      <c r="CA10" s="673"/>
      <c r="CB10" s="713"/>
      <c r="CD10" s="631" t="s">
        <v>246</v>
      </c>
      <c r="CE10" s="632"/>
      <c r="CF10" s="632"/>
      <c r="CG10" s="632"/>
      <c r="CH10" s="632"/>
      <c r="CI10" s="632"/>
      <c r="CJ10" s="632"/>
      <c r="CK10" s="632"/>
      <c r="CL10" s="632"/>
      <c r="CM10" s="632"/>
      <c r="CN10" s="632"/>
      <c r="CO10" s="632"/>
      <c r="CP10" s="632"/>
      <c r="CQ10" s="633"/>
      <c r="CR10" s="634">
        <v>529129</v>
      </c>
      <c r="CS10" s="635"/>
      <c r="CT10" s="635"/>
      <c r="CU10" s="635"/>
      <c r="CV10" s="635"/>
      <c r="CW10" s="635"/>
      <c r="CX10" s="635"/>
      <c r="CY10" s="636"/>
      <c r="CZ10" s="672">
        <v>0.2</v>
      </c>
      <c r="DA10" s="672"/>
      <c r="DB10" s="672"/>
      <c r="DC10" s="672"/>
      <c r="DD10" s="640" t="s">
        <v>147</v>
      </c>
      <c r="DE10" s="635"/>
      <c r="DF10" s="635"/>
      <c r="DG10" s="635"/>
      <c r="DH10" s="635"/>
      <c r="DI10" s="635"/>
      <c r="DJ10" s="635"/>
      <c r="DK10" s="635"/>
      <c r="DL10" s="635"/>
      <c r="DM10" s="635"/>
      <c r="DN10" s="635"/>
      <c r="DO10" s="635"/>
      <c r="DP10" s="636"/>
      <c r="DQ10" s="640">
        <v>460110</v>
      </c>
      <c r="DR10" s="635"/>
      <c r="DS10" s="635"/>
      <c r="DT10" s="635"/>
      <c r="DU10" s="635"/>
      <c r="DV10" s="635"/>
      <c r="DW10" s="635"/>
      <c r="DX10" s="635"/>
      <c r="DY10" s="635"/>
      <c r="DZ10" s="635"/>
      <c r="EA10" s="635"/>
      <c r="EB10" s="635"/>
      <c r="EC10" s="671"/>
    </row>
    <row r="11" spans="2:143" ht="11.25" customHeight="1" x14ac:dyDescent="0.2">
      <c r="B11" s="631" t="s">
        <v>247</v>
      </c>
      <c r="C11" s="632"/>
      <c r="D11" s="632"/>
      <c r="E11" s="632"/>
      <c r="F11" s="632"/>
      <c r="G11" s="632"/>
      <c r="H11" s="632"/>
      <c r="I11" s="632"/>
      <c r="J11" s="632"/>
      <c r="K11" s="632"/>
      <c r="L11" s="632"/>
      <c r="M11" s="632"/>
      <c r="N11" s="632"/>
      <c r="O11" s="632"/>
      <c r="P11" s="632"/>
      <c r="Q11" s="633"/>
      <c r="R11" s="634">
        <v>13970803</v>
      </c>
      <c r="S11" s="635"/>
      <c r="T11" s="635"/>
      <c r="U11" s="635"/>
      <c r="V11" s="635"/>
      <c r="W11" s="635"/>
      <c r="X11" s="635"/>
      <c r="Y11" s="636"/>
      <c r="Z11" s="637">
        <v>5.9</v>
      </c>
      <c r="AA11" s="638"/>
      <c r="AB11" s="638"/>
      <c r="AC11" s="639"/>
      <c r="AD11" s="640">
        <v>13970803</v>
      </c>
      <c r="AE11" s="635"/>
      <c r="AF11" s="635"/>
      <c r="AG11" s="635"/>
      <c r="AH11" s="635"/>
      <c r="AI11" s="635"/>
      <c r="AJ11" s="635"/>
      <c r="AK11" s="636"/>
      <c r="AL11" s="637">
        <v>12.2</v>
      </c>
      <c r="AM11" s="638"/>
      <c r="AN11" s="638"/>
      <c r="AO11" s="674"/>
      <c r="AP11" s="631" t="s">
        <v>248</v>
      </c>
      <c r="AQ11" s="632"/>
      <c r="AR11" s="632"/>
      <c r="AS11" s="632"/>
      <c r="AT11" s="632"/>
      <c r="AU11" s="632"/>
      <c r="AV11" s="632"/>
      <c r="AW11" s="632"/>
      <c r="AX11" s="632"/>
      <c r="AY11" s="632"/>
      <c r="AZ11" s="632"/>
      <c r="BA11" s="632"/>
      <c r="BB11" s="632"/>
      <c r="BC11" s="632"/>
      <c r="BD11" s="632"/>
      <c r="BE11" s="632"/>
      <c r="BF11" s="633"/>
      <c r="BG11" s="634">
        <v>3575613</v>
      </c>
      <c r="BH11" s="635"/>
      <c r="BI11" s="635"/>
      <c r="BJ11" s="635"/>
      <c r="BK11" s="635"/>
      <c r="BL11" s="635"/>
      <c r="BM11" s="635"/>
      <c r="BN11" s="636"/>
      <c r="BO11" s="672">
        <v>3.9</v>
      </c>
      <c r="BP11" s="672"/>
      <c r="BQ11" s="672"/>
      <c r="BR11" s="672"/>
      <c r="BS11" s="673">
        <v>662325</v>
      </c>
      <c r="BT11" s="673"/>
      <c r="BU11" s="673"/>
      <c r="BV11" s="673"/>
      <c r="BW11" s="673"/>
      <c r="BX11" s="673"/>
      <c r="BY11" s="673"/>
      <c r="BZ11" s="673"/>
      <c r="CA11" s="673"/>
      <c r="CB11" s="713"/>
      <c r="CD11" s="631" t="s">
        <v>249</v>
      </c>
      <c r="CE11" s="632"/>
      <c r="CF11" s="632"/>
      <c r="CG11" s="632"/>
      <c r="CH11" s="632"/>
      <c r="CI11" s="632"/>
      <c r="CJ11" s="632"/>
      <c r="CK11" s="632"/>
      <c r="CL11" s="632"/>
      <c r="CM11" s="632"/>
      <c r="CN11" s="632"/>
      <c r="CO11" s="632"/>
      <c r="CP11" s="632"/>
      <c r="CQ11" s="633"/>
      <c r="CR11" s="634">
        <v>412216</v>
      </c>
      <c r="CS11" s="635"/>
      <c r="CT11" s="635"/>
      <c r="CU11" s="635"/>
      <c r="CV11" s="635"/>
      <c r="CW11" s="635"/>
      <c r="CX11" s="635"/>
      <c r="CY11" s="636"/>
      <c r="CZ11" s="672">
        <v>0.2</v>
      </c>
      <c r="DA11" s="672"/>
      <c r="DB11" s="672"/>
      <c r="DC11" s="672"/>
      <c r="DD11" s="640">
        <v>21115</v>
      </c>
      <c r="DE11" s="635"/>
      <c r="DF11" s="635"/>
      <c r="DG11" s="635"/>
      <c r="DH11" s="635"/>
      <c r="DI11" s="635"/>
      <c r="DJ11" s="635"/>
      <c r="DK11" s="635"/>
      <c r="DL11" s="635"/>
      <c r="DM11" s="635"/>
      <c r="DN11" s="635"/>
      <c r="DO11" s="635"/>
      <c r="DP11" s="636"/>
      <c r="DQ11" s="640">
        <v>284962</v>
      </c>
      <c r="DR11" s="635"/>
      <c r="DS11" s="635"/>
      <c r="DT11" s="635"/>
      <c r="DU11" s="635"/>
      <c r="DV11" s="635"/>
      <c r="DW11" s="635"/>
      <c r="DX11" s="635"/>
      <c r="DY11" s="635"/>
      <c r="DZ11" s="635"/>
      <c r="EA11" s="635"/>
      <c r="EB11" s="635"/>
      <c r="EC11" s="671"/>
    </row>
    <row r="12" spans="2:143" ht="11.25" customHeight="1" x14ac:dyDescent="0.2">
      <c r="B12" s="631" t="s">
        <v>250</v>
      </c>
      <c r="C12" s="632"/>
      <c r="D12" s="632"/>
      <c r="E12" s="632"/>
      <c r="F12" s="632"/>
      <c r="G12" s="632"/>
      <c r="H12" s="632"/>
      <c r="I12" s="632"/>
      <c r="J12" s="632"/>
      <c r="K12" s="632"/>
      <c r="L12" s="632"/>
      <c r="M12" s="632"/>
      <c r="N12" s="632"/>
      <c r="O12" s="632"/>
      <c r="P12" s="632"/>
      <c r="Q12" s="633"/>
      <c r="R12" s="634">
        <v>91485</v>
      </c>
      <c r="S12" s="635"/>
      <c r="T12" s="635"/>
      <c r="U12" s="635"/>
      <c r="V12" s="635"/>
      <c r="W12" s="635"/>
      <c r="X12" s="635"/>
      <c r="Y12" s="636"/>
      <c r="Z12" s="672">
        <v>0</v>
      </c>
      <c r="AA12" s="672"/>
      <c r="AB12" s="672"/>
      <c r="AC12" s="672"/>
      <c r="AD12" s="673">
        <v>91485</v>
      </c>
      <c r="AE12" s="673"/>
      <c r="AF12" s="673"/>
      <c r="AG12" s="673"/>
      <c r="AH12" s="673"/>
      <c r="AI12" s="673"/>
      <c r="AJ12" s="673"/>
      <c r="AK12" s="673"/>
      <c r="AL12" s="637">
        <v>0.1</v>
      </c>
      <c r="AM12" s="638"/>
      <c r="AN12" s="638"/>
      <c r="AO12" s="674"/>
      <c r="AP12" s="631" t="s">
        <v>251</v>
      </c>
      <c r="AQ12" s="632"/>
      <c r="AR12" s="632"/>
      <c r="AS12" s="632"/>
      <c r="AT12" s="632"/>
      <c r="AU12" s="632"/>
      <c r="AV12" s="632"/>
      <c r="AW12" s="632"/>
      <c r="AX12" s="632"/>
      <c r="AY12" s="632"/>
      <c r="AZ12" s="632"/>
      <c r="BA12" s="632"/>
      <c r="BB12" s="632"/>
      <c r="BC12" s="632"/>
      <c r="BD12" s="632"/>
      <c r="BE12" s="632"/>
      <c r="BF12" s="633"/>
      <c r="BG12" s="634">
        <v>36503616</v>
      </c>
      <c r="BH12" s="635"/>
      <c r="BI12" s="635"/>
      <c r="BJ12" s="635"/>
      <c r="BK12" s="635"/>
      <c r="BL12" s="635"/>
      <c r="BM12" s="635"/>
      <c r="BN12" s="636"/>
      <c r="BO12" s="672">
        <v>39.4</v>
      </c>
      <c r="BP12" s="672"/>
      <c r="BQ12" s="672"/>
      <c r="BR12" s="672"/>
      <c r="BS12" s="673" t="s">
        <v>234</v>
      </c>
      <c r="BT12" s="673"/>
      <c r="BU12" s="673"/>
      <c r="BV12" s="673"/>
      <c r="BW12" s="673"/>
      <c r="BX12" s="673"/>
      <c r="BY12" s="673"/>
      <c r="BZ12" s="673"/>
      <c r="CA12" s="673"/>
      <c r="CB12" s="713"/>
      <c r="CD12" s="631" t="s">
        <v>252</v>
      </c>
      <c r="CE12" s="632"/>
      <c r="CF12" s="632"/>
      <c r="CG12" s="632"/>
      <c r="CH12" s="632"/>
      <c r="CI12" s="632"/>
      <c r="CJ12" s="632"/>
      <c r="CK12" s="632"/>
      <c r="CL12" s="632"/>
      <c r="CM12" s="632"/>
      <c r="CN12" s="632"/>
      <c r="CO12" s="632"/>
      <c r="CP12" s="632"/>
      <c r="CQ12" s="633"/>
      <c r="CR12" s="634">
        <v>2617576</v>
      </c>
      <c r="CS12" s="635"/>
      <c r="CT12" s="635"/>
      <c r="CU12" s="635"/>
      <c r="CV12" s="635"/>
      <c r="CW12" s="635"/>
      <c r="CX12" s="635"/>
      <c r="CY12" s="636"/>
      <c r="CZ12" s="672">
        <v>1.1000000000000001</v>
      </c>
      <c r="DA12" s="672"/>
      <c r="DB12" s="672"/>
      <c r="DC12" s="672"/>
      <c r="DD12" s="640">
        <v>6816</v>
      </c>
      <c r="DE12" s="635"/>
      <c r="DF12" s="635"/>
      <c r="DG12" s="635"/>
      <c r="DH12" s="635"/>
      <c r="DI12" s="635"/>
      <c r="DJ12" s="635"/>
      <c r="DK12" s="635"/>
      <c r="DL12" s="635"/>
      <c r="DM12" s="635"/>
      <c r="DN12" s="635"/>
      <c r="DO12" s="635"/>
      <c r="DP12" s="636"/>
      <c r="DQ12" s="640">
        <v>2112381</v>
      </c>
      <c r="DR12" s="635"/>
      <c r="DS12" s="635"/>
      <c r="DT12" s="635"/>
      <c r="DU12" s="635"/>
      <c r="DV12" s="635"/>
      <c r="DW12" s="635"/>
      <c r="DX12" s="635"/>
      <c r="DY12" s="635"/>
      <c r="DZ12" s="635"/>
      <c r="EA12" s="635"/>
      <c r="EB12" s="635"/>
      <c r="EC12" s="671"/>
    </row>
    <row r="13" spans="2:143" ht="11.25" customHeight="1" x14ac:dyDescent="0.2">
      <c r="B13" s="631" t="s">
        <v>253</v>
      </c>
      <c r="C13" s="632"/>
      <c r="D13" s="632"/>
      <c r="E13" s="632"/>
      <c r="F13" s="632"/>
      <c r="G13" s="632"/>
      <c r="H13" s="632"/>
      <c r="I13" s="632"/>
      <c r="J13" s="632"/>
      <c r="K13" s="632"/>
      <c r="L13" s="632"/>
      <c r="M13" s="632"/>
      <c r="N13" s="632"/>
      <c r="O13" s="632"/>
      <c r="P13" s="632"/>
      <c r="Q13" s="633"/>
      <c r="R13" s="634" t="s">
        <v>147</v>
      </c>
      <c r="S13" s="635"/>
      <c r="T13" s="635"/>
      <c r="U13" s="635"/>
      <c r="V13" s="635"/>
      <c r="W13" s="635"/>
      <c r="X13" s="635"/>
      <c r="Y13" s="636"/>
      <c r="Z13" s="672" t="s">
        <v>234</v>
      </c>
      <c r="AA13" s="672"/>
      <c r="AB13" s="672"/>
      <c r="AC13" s="672"/>
      <c r="AD13" s="673" t="s">
        <v>234</v>
      </c>
      <c r="AE13" s="673"/>
      <c r="AF13" s="673"/>
      <c r="AG13" s="673"/>
      <c r="AH13" s="673"/>
      <c r="AI13" s="673"/>
      <c r="AJ13" s="673"/>
      <c r="AK13" s="673"/>
      <c r="AL13" s="637" t="s">
        <v>234</v>
      </c>
      <c r="AM13" s="638"/>
      <c r="AN13" s="638"/>
      <c r="AO13" s="674"/>
      <c r="AP13" s="631" t="s">
        <v>254</v>
      </c>
      <c r="AQ13" s="632"/>
      <c r="AR13" s="632"/>
      <c r="AS13" s="632"/>
      <c r="AT13" s="632"/>
      <c r="AU13" s="632"/>
      <c r="AV13" s="632"/>
      <c r="AW13" s="632"/>
      <c r="AX13" s="632"/>
      <c r="AY13" s="632"/>
      <c r="AZ13" s="632"/>
      <c r="BA13" s="632"/>
      <c r="BB13" s="632"/>
      <c r="BC13" s="632"/>
      <c r="BD13" s="632"/>
      <c r="BE13" s="632"/>
      <c r="BF13" s="633"/>
      <c r="BG13" s="634">
        <v>35651472</v>
      </c>
      <c r="BH13" s="635"/>
      <c r="BI13" s="635"/>
      <c r="BJ13" s="635"/>
      <c r="BK13" s="635"/>
      <c r="BL13" s="635"/>
      <c r="BM13" s="635"/>
      <c r="BN13" s="636"/>
      <c r="BO13" s="672">
        <v>38.4</v>
      </c>
      <c r="BP13" s="672"/>
      <c r="BQ13" s="672"/>
      <c r="BR13" s="672"/>
      <c r="BS13" s="673" t="s">
        <v>147</v>
      </c>
      <c r="BT13" s="673"/>
      <c r="BU13" s="673"/>
      <c r="BV13" s="673"/>
      <c r="BW13" s="673"/>
      <c r="BX13" s="673"/>
      <c r="BY13" s="673"/>
      <c r="BZ13" s="673"/>
      <c r="CA13" s="673"/>
      <c r="CB13" s="713"/>
      <c r="CD13" s="631" t="s">
        <v>255</v>
      </c>
      <c r="CE13" s="632"/>
      <c r="CF13" s="632"/>
      <c r="CG13" s="632"/>
      <c r="CH13" s="632"/>
      <c r="CI13" s="632"/>
      <c r="CJ13" s="632"/>
      <c r="CK13" s="632"/>
      <c r="CL13" s="632"/>
      <c r="CM13" s="632"/>
      <c r="CN13" s="632"/>
      <c r="CO13" s="632"/>
      <c r="CP13" s="632"/>
      <c r="CQ13" s="633"/>
      <c r="CR13" s="634">
        <v>17489268</v>
      </c>
      <c r="CS13" s="635"/>
      <c r="CT13" s="635"/>
      <c r="CU13" s="635"/>
      <c r="CV13" s="635"/>
      <c r="CW13" s="635"/>
      <c r="CX13" s="635"/>
      <c r="CY13" s="636"/>
      <c r="CZ13" s="672">
        <v>7.7</v>
      </c>
      <c r="DA13" s="672"/>
      <c r="DB13" s="672"/>
      <c r="DC13" s="672"/>
      <c r="DD13" s="640">
        <v>6885204</v>
      </c>
      <c r="DE13" s="635"/>
      <c r="DF13" s="635"/>
      <c r="DG13" s="635"/>
      <c r="DH13" s="635"/>
      <c r="DI13" s="635"/>
      <c r="DJ13" s="635"/>
      <c r="DK13" s="635"/>
      <c r="DL13" s="635"/>
      <c r="DM13" s="635"/>
      <c r="DN13" s="635"/>
      <c r="DO13" s="635"/>
      <c r="DP13" s="636"/>
      <c r="DQ13" s="640">
        <v>13157056</v>
      </c>
      <c r="DR13" s="635"/>
      <c r="DS13" s="635"/>
      <c r="DT13" s="635"/>
      <c r="DU13" s="635"/>
      <c r="DV13" s="635"/>
      <c r="DW13" s="635"/>
      <c r="DX13" s="635"/>
      <c r="DY13" s="635"/>
      <c r="DZ13" s="635"/>
      <c r="EA13" s="635"/>
      <c r="EB13" s="635"/>
      <c r="EC13" s="671"/>
    </row>
    <row r="14" spans="2:143" ht="11.25" customHeight="1" x14ac:dyDescent="0.2">
      <c r="B14" s="631" t="s">
        <v>256</v>
      </c>
      <c r="C14" s="632"/>
      <c r="D14" s="632"/>
      <c r="E14" s="632"/>
      <c r="F14" s="632"/>
      <c r="G14" s="632"/>
      <c r="H14" s="632"/>
      <c r="I14" s="632"/>
      <c r="J14" s="632"/>
      <c r="K14" s="632"/>
      <c r="L14" s="632"/>
      <c r="M14" s="632"/>
      <c r="N14" s="632"/>
      <c r="O14" s="632"/>
      <c r="P14" s="632"/>
      <c r="Q14" s="633"/>
      <c r="R14" s="634">
        <v>48</v>
      </c>
      <c r="S14" s="635"/>
      <c r="T14" s="635"/>
      <c r="U14" s="635"/>
      <c r="V14" s="635"/>
      <c r="W14" s="635"/>
      <c r="X14" s="635"/>
      <c r="Y14" s="636"/>
      <c r="Z14" s="672">
        <v>0</v>
      </c>
      <c r="AA14" s="672"/>
      <c r="AB14" s="672"/>
      <c r="AC14" s="672"/>
      <c r="AD14" s="673">
        <v>48</v>
      </c>
      <c r="AE14" s="673"/>
      <c r="AF14" s="673"/>
      <c r="AG14" s="673"/>
      <c r="AH14" s="673"/>
      <c r="AI14" s="673"/>
      <c r="AJ14" s="673"/>
      <c r="AK14" s="673"/>
      <c r="AL14" s="637">
        <v>0</v>
      </c>
      <c r="AM14" s="638"/>
      <c r="AN14" s="638"/>
      <c r="AO14" s="674"/>
      <c r="AP14" s="631" t="s">
        <v>257</v>
      </c>
      <c r="AQ14" s="632"/>
      <c r="AR14" s="632"/>
      <c r="AS14" s="632"/>
      <c r="AT14" s="632"/>
      <c r="AU14" s="632"/>
      <c r="AV14" s="632"/>
      <c r="AW14" s="632"/>
      <c r="AX14" s="632"/>
      <c r="AY14" s="632"/>
      <c r="AZ14" s="632"/>
      <c r="BA14" s="632"/>
      <c r="BB14" s="632"/>
      <c r="BC14" s="632"/>
      <c r="BD14" s="632"/>
      <c r="BE14" s="632"/>
      <c r="BF14" s="633"/>
      <c r="BG14" s="634">
        <v>886364</v>
      </c>
      <c r="BH14" s="635"/>
      <c r="BI14" s="635"/>
      <c r="BJ14" s="635"/>
      <c r="BK14" s="635"/>
      <c r="BL14" s="635"/>
      <c r="BM14" s="635"/>
      <c r="BN14" s="636"/>
      <c r="BO14" s="672">
        <v>1</v>
      </c>
      <c r="BP14" s="672"/>
      <c r="BQ14" s="672"/>
      <c r="BR14" s="672"/>
      <c r="BS14" s="673" t="s">
        <v>234</v>
      </c>
      <c r="BT14" s="673"/>
      <c r="BU14" s="673"/>
      <c r="BV14" s="673"/>
      <c r="BW14" s="673"/>
      <c r="BX14" s="673"/>
      <c r="BY14" s="673"/>
      <c r="BZ14" s="673"/>
      <c r="CA14" s="673"/>
      <c r="CB14" s="713"/>
      <c r="CD14" s="631" t="s">
        <v>258</v>
      </c>
      <c r="CE14" s="632"/>
      <c r="CF14" s="632"/>
      <c r="CG14" s="632"/>
      <c r="CH14" s="632"/>
      <c r="CI14" s="632"/>
      <c r="CJ14" s="632"/>
      <c r="CK14" s="632"/>
      <c r="CL14" s="632"/>
      <c r="CM14" s="632"/>
      <c r="CN14" s="632"/>
      <c r="CO14" s="632"/>
      <c r="CP14" s="632"/>
      <c r="CQ14" s="633"/>
      <c r="CR14" s="634">
        <v>6334634</v>
      </c>
      <c r="CS14" s="635"/>
      <c r="CT14" s="635"/>
      <c r="CU14" s="635"/>
      <c r="CV14" s="635"/>
      <c r="CW14" s="635"/>
      <c r="CX14" s="635"/>
      <c r="CY14" s="636"/>
      <c r="CZ14" s="672">
        <v>2.8</v>
      </c>
      <c r="DA14" s="672"/>
      <c r="DB14" s="672"/>
      <c r="DC14" s="672"/>
      <c r="DD14" s="640">
        <v>186043</v>
      </c>
      <c r="DE14" s="635"/>
      <c r="DF14" s="635"/>
      <c r="DG14" s="635"/>
      <c r="DH14" s="635"/>
      <c r="DI14" s="635"/>
      <c r="DJ14" s="635"/>
      <c r="DK14" s="635"/>
      <c r="DL14" s="635"/>
      <c r="DM14" s="635"/>
      <c r="DN14" s="635"/>
      <c r="DO14" s="635"/>
      <c r="DP14" s="636"/>
      <c r="DQ14" s="640">
        <v>4727264</v>
      </c>
      <c r="DR14" s="635"/>
      <c r="DS14" s="635"/>
      <c r="DT14" s="635"/>
      <c r="DU14" s="635"/>
      <c r="DV14" s="635"/>
      <c r="DW14" s="635"/>
      <c r="DX14" s="635"/>
      <c r="DY14" s="635"/>
      <c r="DZ14" s="635"/>
      <c r="EA14" s="635"/>
      <c r="EB14" s="635"/>
      <c r="EC14" s="671"/>
    </row>
    <row r="15" spans="2:143" ht="11.25" customHeight="1" x14ac:dyDescent="0.2">
      <c r="B15" s="631" t="s">
        <v>259</v>
      </c>
      <c r="C15" s="632"/>
      <c r="D15" s="632"/>
      <c r="E15" s="632"/>
      <c r="F15" s="632"/>
      <c r="G15" s="632"/>
      <c r="H15" s="632"/>
      <c r="I15" s="632"/>
      <c r="J15" s="632"/>
      <c r="K15" s="632"/>
      <c r="L15" s="632"/>
      <c r="M15" s="632"/>
      <c r="N15" s="632"/>
      <c r="O15" s="632"/>
      <c r="P15" s="632"/>
      <c r="Q15" s="633"/>
      <c r="R15" s="634" t="s">
        <v>147</v>
      </c>
      <c r="S15" s="635"/>
      <c r="T15" s="635"/>
      <c r="U15" s="635"/>
      <c r="V15" s="635"/>
      <c r="W15" s="635"/>
      <c r="X15" s="635"/>
      <c r="Y15" s="636"/>
      <c r="Z15" s="672" t="s">
        <v>234</v>
      </c>
      <c r="AA15" s="672"/>
      <c r="AB15" s="672"/>
      <c r="AC15" s="672"/>
      <c r="AD15" s="673" t="s">
        <v>147</v>
      </c>
      <c r="AE15" s="673"/>
      <c r="AF15" s="673"/>
      <c r="AG15" s="673"/>
      <c r="AH15" s="673"/>
      <c r="AI15" s="673"/>
      <c r="AJ15" s="673"/>
      <c r="AK15" s="673"/>
      <c r="AL15" s="637" t="s">
        <v>234</v>
      </c>
      <c r="AM15" s="638"/>
      <c r="AN15" s="638"/>
      <c r="AO15" s="674"/>
      <c r="AP15" s="631" t="s">
        <v>260</v>
      </c>
      <c r="AQ15" s="632"/>
      <c r="AR15" s="632"/>
      <c r="AS15" s="632"/>
      <c r="AT15" s="632"/>
      <c r="AU15" s="632"/>
      <c r="AV15" s="632"/>
      <c r="AW15" s="632"/>
      <c r="AX15" s="632"/>
      <c r="AY15" s="632"/>
      <c r="AZ15" s="632"/>
      <c r="BA15" s="632"/>
      <c r="BB15" s="632"/>
      <c r="BC15" s="632"/>
      <c r="BD15" s="632"/>
      <c r="BE15" s="632"/>
      <c r="BF15" s="633"/>
      <c r="BG15" s="634">
        <v>3532751</v>
      </c>
      <c r="BH15" s="635"/>
      <c r="BI15" s="635"/>
      <c r="BJ15" s="635"/>
      <c r="BK15" s="635"/>
      <c r="BL15" s="635"/>
      <c r="BM15" s="635"/>
      <c r="BN15" s="636"/>
      <c r="BO15" s="672">
        <v>3.8</v>
      </c>
      <c r="BP15" s="672"/>
      <c r="BQ15" s="672"/>
      <c r="BR15" s="672"/>
      <c r="BS15" s="673" t="s">
        <v>234</v>
      </c>
      <c r="BT15" s="673"/>
      <c r="BU15" s="673"/>
      <c r="BV15" s="673"/>
      <c r="BW15" s="673"/>
      <c r="BX15" s="673"/>
      <c r="BY15" s="673"/>
      <c r="BZ15" s="673"/>
      <c r="CA15" s="673"/>
      <c r="CB15" s="713"/>
      <c r="CD15" s="631" t="s">
        <v>261</v>
      </c>
      <c r="CE15" s="632"/>
      <c r="CF15" s="632"/>
      <c r="CG15" s="632"/>
      <c r="CH15" s="632"/>
      <c r="CI15" s="632"/>
      <c r="CJ15" s="632"/>
      <c r="CK15" s="632"/>
      <c r="CL15" s="632"/>
      <c r="CM15" s="632"/>
      <c r="CN15" s="632"/>
      <c r="CO15" s="632"/>
      <c r="CP15" s="632"/>
      <c r="CQ15" s="633"/>
      <c r="CR15" s="634">
        <v>22320732</v>
      </c>
      <c r="CS15" s="635"/>
      <c r="CT15" s="635"/>
      <c r="CU15" s="635"/>
      <c r="CV15" s="635"/>
      <c r="CW15" s="635"/>
      <c r="CX15" s="635"/>
      <c r="CY15" s="636"/>
      <c r="CZ15" s="672">
        <v>9.8000000000000007</v>
      </c>
      <c r="DA15" s="672"/>
      <c r="DB15" s="672"/>
      <c r="DC15" s="672"/>
      <c r="DD15" s="640">
        <v>5156037</v>
      </c>
      <c r="DE15" s="635"/>
      <c r="DF15" s="635"/>
      <c r="DG15" s="635"/>
      <c r="DH15" s="635"/>
      <c r="DI15" s="635"/>
      <c r="DJ15" s="635"/>
      <c r="DK15" s="635"/>
      <c r="DL15" s="635"/>
      <c r="DM15" s="635"/>
      <c r="DN15" s="635"/>
      <c r="DO15" s="635"/>
      <c r="DP15" s="636"/>
      <c r="DQ15" s="640">
        <v>14860026</v>
      </c>
      <c r="DR15" s="635"/>
      <c r="DS15" s="635"/>
      <c r="DT15" s="635"/>
      <c r="DU15" s="635"/>
      <c r="DV15" s="635"/>
      <c r="DW15" s="635"/>
      <c r="DX15" s="635"/>
      <c r="DY15" s="635"/>
      <c r="DZ15" s="635"/>
      <c r="EA15" s="635"/>
      <c r="EB15" s="635"/>
      <c r="EC15" s="671"/>
    </row>
    <row r="16" spans="2:143" ht="11.25" customHeight="1" x14ac:dyDescent="0.2">
      <c r="B16" s="631" t="s">
        <v>262</v>
      </c>
      <c r="C16" s="632"/>
      <c r="D16" s="632"/>
      <c r="E16" s="632"/>
      <c r="F16" s="632"/>
      <c r="G16" s="632"/>
      <c r="H16" s="632"/>
      <c r="I16" s="632"/>
      <c r="J16" s="632"/>
      <c r="K16" s="632"/>
      <c r="L16" s="632"/>
      <c r="M16" s="632"/>
      <c r="N16" s="632"/>
      <c r="O16" s="632"/>
      <c r="P16" s="632"/>
      <c r="Q16" s="633"/>
      <c r="R16" s="634">
        <v>269025</v>
      </c>
      <c r="S16" s="635"/>
      <c r="T16" s="635"/>
      <c r="U16" s="635"/>
      <c r="V16" s="635"/>
      <c r="W16" s="635"/>
      <c r="X16" s="635"/>
      <c r="Y16" s="636"/>
      <c r="Z16" s="672">
        <v>0.1</v>
      </c>
      <c r="AA16" s="672"/>
      <c r="AB16" s="672"/>
      <c r="AC16" s="672"/>
      <c r="AD16" s="673">
        <v>269025</v>
      </c>
      <c r="AE16" s="673"/>
      <c r="AF16" s="673"/>
      <c r="AG16" s="673"/>
      <c r="AH16" s="673"/>
      <c r="AI16" s="673"/>
      <c r="AJ16" s="673"/>
      <c r="AK16" s="673"/>
      <c r="AL16" s="637">
        <v>0.2</v>
      </c>
      <c r="AM16" s="638"/>
      <c r="AN16" s="638"/>
      <c r="AO16" s="674"/>
      <c r="AP16" s="631" t="s">
        <v>263</v>
      </c>
      <c r="AQ16" s="632"/>
      <c r="AR16" s="632"/>
      <c r="AS16" s="632"/>
      <c r="AT16" s="632"/>
      <c r="AU16" s="632"/>
      <c r="AV16" s="632"/>
      <c r="AW16" s="632"/>
      <c r="AX16" s="632"/>
      <c r="AY16" s="632"/>
      <c r="AZ16" s="632"/>
      <c r="BA16" s="632"/>
      <c r="BB16" s="632"/>
      <c r="BC16" s="632"/>
      <c r="BD16" s="632"/>
      <c r="BE16" s="632"/>
      <c r="BF16" s="633"/>
      <c r="BG16" s="634" t="s">
        <v>234</v>
      </c>
      <c r="BH16" s="635"/>
      <c r="BI16" s="635"/>
      <c r="BJ16" s="635"/>
      <c r="BK16" s="635"/>
      <c r="BL16" s="635"/>
      <c r="BM16" s="635"/>
      <c r="BN16" s="636"/>
      <c r="BO16" s="672" t="s">
        <v>147</v>
      </c>
      <c r="BP16" s="672"/>
      <c r="BQ16" s="672"/>
      <c r="BR16" s="672"/>
      <c r="BS16" s="673" t="s">
        <v>234</v>
      </c>
      <c r="BT16" s="673"/>
      <c r="BU16" s="673"/>
      <c r="BV16" s="673"/>
      <c r="BW16" s="673"/>
      <c r="BX16" s="673"/>
      <c r="BY16" s="673"/>
      <c r="BZ16" s="673"/>
      <c r="CA16" s="673"/>
      <c r="CB16" s="713"/>
      <c r="CD16" s="631" t="s">
        <v>264</v>
      </c>
      <c r="CE16" s="632"/>
      <c r="CF16" s="632"/>
      <c r="CG16" s="632"/>
      <c r="CH16" s="632"/>
      <c r="CI16" s="632"/>
      <c r="CJ16" s="632"/>
      <c r="CK16" s="632"/>
      <c r="CL16" s="632"/>
      <c r="CM16" s="632"/>
      <c r="CN16" s="632"/>
      <c r="CO16" s="632"/>
      <c r="CP16" s="632"/>
      <c r="CQ16" s="633"/>
      <c r="CR16" s="634">
        <v>40508</v>
      </c>
      <c r="CS16" s="635"/>
      <c r="CT16" s="635"/>
      <c r="CU16" s="635"/>
      <c r="CV16" s="635"/>
      <c r="CW16" s="635"/>
      <c r="CX16" s="635"/>
      <c r="CY16" s="636"/>
      <c r="CZ16" s="672">
        <v>0</v>
      </c>
      <c r="DA16" s="672"/>
      <c r="DB16" s="672"/>
      <c r="DC16" s="672"/>
      <c r="DD16" s="640" t="s">
        <v>147</v>
      </c>
      <c r="DE16" s="635"/>
      <c r="DF16" s="635"/>
      <c r="DG16" s="635"/>
      <c r="DH16" s="635"/>
      <c r="DI16" s="635"/>
      <c r="DJ16" s="635"/>
      <c r="DK16" s="635"/>
      <c r="DL16" s="635"/>
      <c r="DM16" s="635"/>
      <c r="DN16" s="635"/>
      <c r="DO16" s="635"/>
      <c r="DP16" s="636"/>
      <c r="DQ16" s="640">
        <v>2550</v>
      </c>
      <c r="DR16" s="635"/>
      <c r="DS16" s="635"/>
      <c r="DT16" s="635"/>
      <c r="DU16" s="635"/>
      <c r="DV16" s="635"/>
      <c r="DW16" s="635"/>
      <c r="DX16" s="635"/>
      <c r="DY16" s="635"/>
      <c r="DZ16" s="635"/>
      <c r="EA16" s="635"/>
      <c r="EB16" s="635"/>
      <c r="EC16" s="671"/>
    </row>
    <row r="17" spans="2:133" ht="11.25" customHeight="1" x14ac:dyDescent="0.2">
      <c r="B17" s="631" t="s">
        <v>265</v>
      </c>
      <c r="C17" s="632"/>
      <c r="D17" s="632"/>
      <c r="E17" s="632"/>
      <c r="F17" s="632"/>
      <c r="G17" s="632"/>
      <c r="H17" s="632"/>
      <c r="I17" s="632"/>
      <c r="J17" s="632"/>
      <c r="K17" s="632"/>
      <c r="L17" s="632"/>
      <c r="M17" s="632"/>
      <c r="N17" s="632"/>
      <c r="O17" s="632"/>
      <c r="P17" s="632"/>
      <c r="Q17" s="633"/>
      <c r="R17" s="634">
        <v>1892305</v>
      </c>
      <c r="S17" s="635"/>
      <c r="T17" s="635"/>
      <c r="U17" s="635"/>
      <c r="V17" s="635"/>
      <c r="W17" s="635"/>
      <c r="X17" s="635"/>
      <c r="Y17" s="636"/>
      <c r="Z17" s="672">
        <v>0.8</v>
      </c>
      <c r="AA17" s="672"/>
      <c r="AB17" s="672"/>
      <c r="AC17" s="672"/>
      <c r="AD17" s="673">
        <v>1892305</v>
      </c>
      <c r="AE17" s="673"/>
      <c r="AF17" s="673"/>
      <c r="AG17" s="673"/>
      <c r="AH17" s="673"/>
      <c r="AI17" s="673"/>
      <c r="AJ17" s="673"/>
      <c r="AK17" s="673"/>
      <c r="AL17" s="637">
        <v>1.7</v>
      </c>
      <c r="AM17" s="638"/>
      <c r="AN17" s="638"/>
      <c r="AO17" s="674"/>
      <c r="AP17" s="631" t="s">
        <v>266</v>
      </c>
      <c r="AQ17" s="632"/>
      <c r="AR17" s="632"/>
      <c r="AS17" s="632"/>
      <c r="AT17" s="632"/>
      <c r="AU17" s="632"/>
      <c r="AV17" s="632"/>
      <c r="AW17" s="632"/>
      <c r="AX17" s="632"/>
      <c r="AY17" s="632"/>
      <c r="AZ17" s="632"/>
      <c r="BA17" s="632"/>
      <c r="BB17" s="632"/>
      <c r="BC17" s="632"/>
      <c r="BD17" s="632"/>
      <c r="BE17" s="632"/>
      <c r="BF17" s="633"/>
      <c r="BG17" s="634" t="s">
        <v>267</v>
      </c>
      <c r="BH17" s="635"/>
      <c r="BI17" s="635"/>
      <c r="BJ17" s="635"/>
      <c r="BK17" s="635"/>
      <c r="BL17" s="635"/>
      <c r="BM17" s="635"/>
      <c r="BN17" s="636"/>
      <c r="BO17" s="672" t="s">
        <v>234</v>
      </c>
      <c r="BP17" s="672"/>
      <c r="BQ17" s="672"/>
      <c r="BR17" s="672"/>
      <c r="BS17" s="673" t="s">
        <v>234</v>
      </c>
      <c r="BT17" s="673"/>
      <c r="BU17" s="673"/>
      <c r="BV17" s="673"/>
      <c r="BW17" s="673"/>
      <c r="BX17" s="673"/>
      <c r="BY17" s="673"/>
      <c r="BZ17" s="673"/>
      <c r="CA17" s="673"/>
      <c r="CB17" s="713"/>
      <c r="CD17" s="631" t="s">
        <v>268</v>
      </c>
      <c r="CE17" s="632"/>
      <c r="CF17" s="632"/>
      <c r="CG17" s="632"/>
      <c r="CH17" s="632"/>
      <c r="CI17" s="632"/>
      <c r="CJ17" s="632"/>
      <c r="CK17" s="632"/>
      <c r="CL17" s="632"/>
      <c r="CM17" s="632"/>
      <c r="CN17" s="632"/>
      <c r="CO17" s="632"/>
      <c r="CP17" s="632"/>
      <c r="CQ17" s="633"/>
      <c r="CR17" s="634">
        <v>12599940</v>
      </c>
      <c r="CS17" s="635"/>
      <c r="CT17" s="635"/>
      <c r="CU17" s="635"/>
      <c r="CV17" s="635"/>
      <c r="CW17" s="635"/>
      <c r="CX17" s="635"/>
      <c r="CY17" s="636"/>
      <c r="CZ17" s="672">
        <v>5.5</v>
      </c>
      <c r="DA17" s="672"/>
      <c r="DB17" s="672"/>
      <c r="DC17" s="672"/>
      <c r="DD17" s="640" t="s">
        <v>234</v>
      </c>
      <c r="DE17" s="635"/>
      <c r="DF17" s="635"/>
      <c r="DG17" s="635"/>
      <c r="DH17" s="635"/>
      <c r="DI17" s="635"/>
      <c r="DJ17" s="635"/>
      <c r="DK17" s="635"/>
      <c r="DL17" s="635"/>
      <c r="DM17" s="635"/>
      <c r="DN17" s="635"/>
      <c r="DO17" s="635"/>
      <c r="DP17" s="636"/>
      <c r="DQ17" s="640">
        <v>11944132</v>
      </c>
      <c r="DR17" s="635"/>
      <c r="DS17" s="635"/>
      <c r="DT17" s="635"/>
      <c r="DU17" s="635"/>
      <c r="DV17" s="635"/>
      <c r="DW17" s="635"/>
      <c r="DX17" s="635"/>
      <c r="DY17" s="635"/>
      <c r="DZ17" s="635"/>
      <c r="EA17" s="635"/>
      <c r="EB17" s="635"/>
      <c r="EC17" s="671"/>
    </row>
    <row r="18" spans="2:133" ht="11.25" customHeight="1" x14ac:dyDescent="0.2">
      <c r="B18" s="631" t="s">
        <v>269</v>
      </c>
      <c r="C18" s="632"/>
      <c r="D18" s="632"/>
      <c r="E18" s="632"/>
      <c r="F18" s="632"/>
      <c r="G18" s="632"/>
      <c r="H18" s="632"/>
      <c r="I18" s="632"/>
      <c r="J18" s="632"/>
      <c r="K18" s="632"/>
      <c r="L18" s="632"/>
      <c r="M18" s="632"/>
      <c r="N18" s="632"/>
      <c r="O18" s="632"/>
      <c r="P18" s="632"/>
      <c r="Q18" s="633"/>
      <c r="R18" s="634">
        <v>592971</v>
      </c>
      <c r="S18" s="635"/>
      <c r="T18" s="635"/>
      <c r="U18" s="635"/>
      <c r="V18" s="635"/>
      <c r="W18" s="635"/>
      <c r="X18" s="635"/>
      <c r="Y18" s="636"/>
      <c r="Z18" s="672">
        <v>0.2</v>
      </c>
      <c r="AA18" s="672"/>
      <c r="AB18" s="672"/>
      <c r="AC18" s="672"/>
      <c r="AD18" s="673">
        <v>592971</v>
      </c>
      <c r="AE18" s="673"/>
      <c r="AF18" s="673"/>
      <c r="AG18" s="673"/>
      <c r="AH18" s="673"/>
      <c r="AI18" s="673"/>
      <c r="AJ18" s="673"/>
      <c r="AK18" s="673"/>
      <c r="AL18" s="637">
        <v>0.5</v>
      </c>
      <c r="AM18" s="638"/>
      <c r="AN18" s="638"/>
      <c r="AO18" s="674"/>
      <c r="AP18" s="631" t="s">
        <v>270</v>
      </c>
      <c r="AQ18" s="632"/>
      <c r="AR18" s="632"/>
      <c r="AS18" s="632"/>
      <c r="AT18" s="632"/>
      <c r="AU18" s="632"/>
      <c r="AV18" s="632"/>
      <c r="AW18" s="632"/>
      <c r="AX18" s="632"/>
      <c r="AY18" s="632"/>
      <c r="AZ18" s="632"/>
      <c r="BA18" s="632"/>
      <c r="BB18" s="632"/>
      <c r="BC18" s="632"/>
      <c r="BD18" s="632"/>
      <c r="BE18" s="632"/>
      <c r="BF18" s="633"/>
      <c r="BG18" s="634" t="s">
        <v>267</v>
      </c>
      <c r="BH18" s="635"/>
      <c r="BI18" s="635"/>
      <c r="BJ18" s="635"/>
      <c r="BK18" s="635"/>
      <c r="BL18" s="635"/>
      <c r="BM18" s="635"/>
      <c r="BN18" s="636"/>
      <c r="BO18" s="672" t="s">
        <v>234</v>
      </c>
      <c r="BP18" s="672"/>
      <c r="BQ18" s="672"/>
      <c r="BR18" s="672"/>
      <c r="BS18" s="673" t="s">
        <v>234</v>
      </c>
      <c r="BT18" s="673"/>
      <c r="BU18" s="673"/>
      <c r="BV18" s="673"/>
      <c r="BW18" s="673"/>
      <c r="BX18" s="673"/>
      <c r="BY18" s="673"/>
      <c r="BZ18" s="673"/>
      <c r="CA18" s="673"/>
      <c r="CB18" s="713"/>
      <c r="CD18" s="631" t="s">
        <v>271</v>
      </c>
      <c r="CE18" s="632"/>
      <c r="CF18" s="632"/>
      <c r="CG18" s="632"/>
      <c r="CH18" s="632"/>
      <c r="CI18" s="632"/>
      <c r="CJ18" s="632"/>
      <c r="CK18" s="632"/>
      <c r="CL18" s="632"/>
      <c r="CM18" s="632"/>
      <c r="CN18" s="632"/>
      <c r="CO18" s="632"/>
      <c r="CP18" s="632"/>
      <c r="CQ18" s="633"/>
      <c r="CR18" s="634" t="s">
        <v>234</v>
      </c>
      <c r="CS18" s="635"/>
      <c r="CT18" s="635"/>
      <c r="CU18" s="635"/>
      <c r="CV18" s="635"/>
      <c r="CW18" s="635"/>
      <c r="CX18" s="635"/>
      <c r="CY18" s="636"/>
      <c r="CZ18" s="672" t="s">
        <v>147</v>
      </c>
      <c r="DA18" s="672"/>
      <c r="DB18" s="672"/>
      <c r="DC18" s="672"/>
      <c r="DD18" s="640" t="s">
        <v>267</v>
      </c>
      <c r="DE18" s="635"/>
      <c r="DF18" s="635"/>
      <c r="DG18" s="635"/>
      <c r="DH18" s="635"/>
      <c r="DI18" s="635"/>
      <c r="DJ18" s="635"/>
      <c r="DK18" s="635"/>
      <c r="DL18" s="635"/>
      <c r="DM18" s="635"/>
      <c r="DN18" s="635"/>
      <c r="DO18" s="635"/>
      <c r="DP18" s="636"/>
      <c r="DQ18" s="640" t="s">
        <v>147</v>
      </c>
      <c r="DR18" s="635"/>
      <c r="DS18" s="635"/>
      <c r="DT18" s="635"/>
      <c r="DU18" s="635"/>
      <c r="DV18" s="635"/>
      <c r="DW18" s="635"/>
      <c r="DX18" s="635"/>
      <c r="DY18" s="635"/>
      <c r="DZ18" s="635"/>
      <c r="EA18" s="635"/>
      <c r="EB18" s="635"/>
      <c r="EC18" s="671"/>
    </row>
    <row r="19" spans="2:133" ht="11.25" customHeight="1" x14ac:dyDescent="0.2">
      <c r="B19" s="631" t="s">
        <v>272</v>
      </c>
      <c r="C19" s="632"/>
      <c r="D19" s="632"/>
      <c r="E19" s="632"/>
      <c r="F19" s="632"/>
      <c r="G19" s="632"/>
      <c r="H19" s="632"/>
      <c r="I19" s="632"/>
      <c r="J19" s="632"/>
      <c r="K19" s="632"/>
      <c r="L19" s="632"/>
      <c r="M19" s="632"/>
      <c r="N19" s="632"/>
      <c r="O19" s="632"/>
      <c r="P19" s="632"/>
      <c r="Q19" s="633"/>
      <c r="R19" s="634">
        <v>582109</v>
      </c>
      <c r="S19" s="635"/>
      <c r="T19" s="635"/>
      <c r="U19" s="635"/>
      <c r="V19" s="635"/>
      <c r="W19" s="635"/>
      <c r="X19" s="635"/>
      <c r="Y19" s="636"/>
      <c r="Z19" s="672">
        <v>0.2</v>
      </c>
      <c r="AA19" s="672"/>
      <c r="AB19" s="672"/>
      <c r="AC19" s="672"/>
      <c r="AD19" s="673">
        <v>582109</v>
      </c>
      <c r="AE19" s="673"/>
      <c r="AF19" s="673"/>
      <c r="AG19" s="673"/>
      <c r="AH19" s="673"/>
      <c r="AI19" s="673"/>
      <c r="AJ19" s="673"/>
      <c r="AK19" s="673"/>
      <c r="AL19" s="637">
        <v>0.5</v>
      </c>
      <c r="AM19" s="638"/>
      <c r="AN19" s="638"/>
      <c r="AO19" s="674"/>
      <c r="AP19" s="631" t="s">
        <v>273</v>
      </c>
      <c r="AQ19" s="632"/>
      <c r="AR19" s="632"/>
      <c r="AS19" s="632"/>
      <c r="AT19" s="632"/>
      <c r="AU19" s="632"/>
      <c r="AV19" s="632"/>
      <c r="AW19" s="632"/>
      <c r="AX19" s="632"/>
      <c r="AY19" s="632"/>
      <c r="AZ19" s="632"/>
      <c r="BA19" s="632"/>
      <c r="BB19" s="632"/>
      <c r="BC19" s="632"/>
      <c r="BD19" s="632"/>
      <c r="BE19" s="632"/>
      <c r="BF19" s="633"/>
      <c r="BG19" s="634">
        <v>9327435</v>
      </c>
      <c r="BH19" s="635"/>
      <c r="BI19" s="635"/>
      <c r="BJ19" s="635"/>
      <c r="BK19" s="635"/>
      <c r="BL19" s="635"/>
      <c r="BM19" s="635"/>
      <c r="BN19" s="636"/>
      <c r="BO19" s="672">
        <v>10.1</v>
      </c>
      <c r="BP19" s="672"/>
      <c r="BQ19" s="672"/>
      <c r="BR19" s="672"/>
      <c r="BS19" s="673" t="s">
        <v>234</v>
      </c>
      <c r="BT19" s="673"/>
      <c r="BU19" s="673"/>
      <c r="BV19" s="673"/>
      <c r="BW19" s="673"/>
      <c r="BX19" s="673"/>
      <c r="BY19" s="673"/>
      <c r="BZ19" s="673"/>
      <c r="CA19" s="673"/>
      <c r="CB19" s="713"/>
      <c r="CD19" s="631" t="s">
        <v>274</v>
      </c>
      <c r="CE19" s="632"/>
      <c r="CF19" s="632"/>
      <c r="CG19" s="632"/>
      <c r="CH19" s="632"/>
      <c r="CI19" s="632"/>
      <c r="CJ19" s="632"/>
      <c r="CK19" s="632"/>
      <c r="CL19" s="632"/>
      <c r="CM19" s="632"/>
      <c r="CN19" s="632"/>
      <c r="CO19" s="632"/>
      <c r="CP19" s="632"/>
      <c r="CQ19" s="633"/>
      <c r="CR19" s="634" t="s">
        <v>234</v>
      </c>
      <c r="CS19" s="635"/>
      <c r="CT19" s="635"/>
      <c r="CU19" s="635"/>
      <c r="CV19" s="635"/>
      <c r="CW19" s="635"/>
      <c r="CX19" s="635"/>
      <c r="CY19" s="636"/>
      <c r="CZ19" s="672" t="s">
        <v>234</v>
      </c>
      <c r="DA19" s="672"/>
      <c r="DB19" s="672"/>
      <c r="DC19" s="672"/>
      <c r="DD19" s="640" t="s">
        <v>234</v>
      </c>
      <c r="DE19" s="635"/>
      <c r="DF19" s="635"/>
      <c r="DG19" s="635"/>
      <c r="DH19" s="635"/>
      <c r="DI19" s="635"/>
      <c r="DJ19" s="635"/>
      <c r="DK19" s="635"/>
      <c r="DL19" s="635"/>
      <c r="DM19" s="635"/>
      <c r="DN19" s="635"/>
      <c r="DO19" s="635"/>
      <c r="DP19" s="636"/>
      <c r="DQ19" s="640" t="s">
        <v>234</v>
      </c>
      <c r="DR19" s="635"/>
      <c r="DS19" s="635"/>
      <c r="DT19" s="635"/>
      <c r="DU19" s="635"/>
      <c r="DV19" s="635"/>
      <c r="DW19" s="635"/>
      <c r="DX19" s="635"/>
      <c r="DY19" s="635"/>
      <c r="DZ19" s="635"/>
      <c r="EA19" s="635"/>
      <c r="EB19" s="635"/>
      <c r="EC19" s="671"/>
    </row>
    <row r="20" spans="2:133" ht="11.25" customHeight="1" x14ac:dyDescent="0.2">
      <c r="B20" s="701" t="s">
        <v>275</v>
      </c>
      <c r="C20" s="702"/>
      <c r="D20" s="702"/>
      <c r="E20" s="702"/>
      <c r="F20" s="702"/>
      <c r="G20" s="702"/>
      <c r="H20" s="702"/>
      <c r="I20" s="702"/>
      <c r="J20" s="702"/>
      <c r="K20" s="702"/>
      <c r="L20" s="702"/>
      <c r="M20" s="702"/>
      <c r="N20" s="702"/>
      <c r="O20" s="702"/>
      <c r="P20" s="702"/>
      <c r="Q20" s="703"/>
      <c r="R20" s="634">
        <v>10862</v>
      </c>
      <c r="S20" s="635"/>
      <c r="T20" s="635"/>
      <c r="U20" s="635"/>
      <c r="V20" s="635"/>
      <c r="W20" s="635"/>
      <c r="X20" s="635"/>
      <c r="Y20" s="636"/>
      <c r="Z20" s="672">
        <v>0</v>
      </c>
      <c r="AA20" s="672"/>
      <c r="AB20" s="672"/>
      <c r="AC20" s="672"/>
      <c r="AD20" s="673">
        <v>10862</v>
      </c>
      <c r="AE20" s="673"/>
      <c r="AF20" s="673"/>
      <c r="AG20" s="673"/>
      <c r="AH20" s="673"/>
      <c r="AI20" s="673"/>
      <c r="AJ20" s="673"/>
      <c r="AK20" s="673"/>
      <c r="AL20" s="637">
        <v>0</v>
      </c>
      <c r="AM20" s="638"/>
      <c r="AN20" s="638"/>
      <c r="AO20" s="674"/>
      <c r="AP20" s="631" t="s">
        <v>276</v>
      </c>
      <c r="AQ20" s="632"/>
      <c r="AR20" s="632"/>
      <c r="AS20" s="632"/>
      <c r="AT20" s="632"/>
      <c r="AU20" s="632"/>
      <c r="AV20" s="632"/>
      <c r="AW20" s="632"/>
      <c r="AX20" s="632"/>
      <c r="AY20" s="632"/>
      <c r="AZ20" s="632"/>
      <c r="BA20" s="632"/>
      <c r="BB20" s="632"/>
      <c r="BC20" s="632"/>
      <c r="BD20" s="632"/>
      <c r="BE20" s="632"/>
      <c r="BF20" s="633"/>
      <c r="BG20" s="634">
        <v>9327435</v>
      </c>
      <c r="BH20" s="635"/>
      <c r="BI20" s="635"/>
      <c r="BJ20" s="635"/>
      <c r="BK20" s="635"/>
      <c r="BL20" s="635"/>
      <c r="BM20" s="635"/>
      <c r="BN20" s="636"/>
      <c r="BO20" s="672">
        <v>10.1</v>
      </c>
      <c r="BP20" s="672"/>
      <c r="BQ20" s="672"/>
      <c r="BR20" s="672"/>
      <c r="BS20" s="673" t="s">
        <v>147</v>
      </c>
      <c r="BT20" s="673"/>
      <c r="BU20" s="673"/>
      <c r="BV20" s="673"/>
      <c r="BW20" s="673"/>
      <c r="BX20" s="673"/>
      <c r="BY20" s="673"/>
      <c r="BZ20" s="673"/>
      <c r="CA20" s="673"/>
      <c r="CB20" s="713"/>
      <c r="CD20" s="631" t="s">
        <v>277</v>
      </c>
      <c r="CE20" s="632"/>
      <c r="CF20" s="632"/>
      <c r="CG20" s="632"/>
      <c r="CH20" s="632"/>
      <c r="CI20" s="632"/>
      <c r="CJ20" s="632"/>
      <c r="CK20" s="632"/>
      <c r="CL20" s="632"/>
      <c r="CM20" s="632"/>
      <c r="CN20" s="632"/>
      <c r="CO20" s="632"/>
      <c r="CP20" s="632"/>
      <c r="CQ20" s="633"/>
      <c r="CR20" s="634">
        <v>228077566</v>
      </c>
      <c r="CS20" s="635"/>
      <c r="CT20" s="635"/>
      <c r="CU20" s="635"/>
      <c r="CV20" s="635"/>
      <c r="CW20" s="635"/>
      <c r="CX20" s="635"/>
      <c r="CY20" s="636"/>
      <c r="CZ20" s="672">
        <v>100</v>
      </c>
      <c r="DA20" s="672"/>
      <c r="DB20" s="672"/>
      <c r="DC20" s="672"/>
      <c r="DD20" s="640">
        <v>18480860</v>
      </c>
      <c r="DE20" s="635"/>
      <c r="DF20" s="635"/>
      <c r="DG20" s="635"/>
      <c r="DH20" s="635"/>
      <c r="DI20" s="635"/>
      <c r="DJ20" s="635"/>
      <c r="DK20" s="635"/>
      <c r="DL20" s="635"/>
      <c r="DM20" s="635"/>
      <c r="DN20" s="635"/>
      <c r="DO20" s="635"/>
      <c r="DP20" s="636"/>
      <c r="DQ20" s="640">
        <v>128920767</v>
      </c>
      <c r="DR20" s="635"/>
      <c r="DS20" s="635"/>
      <c r="DT20" s="635"/>
      <c r="DU20" s="635"/>
      <c r="DV20" s="635"/>
      <c r="DW20" s="635"/>
      <c r="DX20" s="635"/>
      <c r="DY20" s="635"/>
      <c r="DZ20" s="635"/>
      <c r="EA20" s="635"/>
      <c r="EB20" s="635"/>
      <c r="EC20" s="671"/>
    </row>
    <row r="21" spans="2:133" ht="11.25" customHeight="1" x14ac:dyDescent="0.2">
      <c r="B21" s="631" t="s">
        <v>278</v>
      </c>
      <c r="C21" s="632"/>
      <c r="D21" s="632"/>
      <c r="E21" s="632"/>
      <c r="F21" s="632"/>
      <c r="G21" s="632"/>
      <c r="H21" s="632"/>
      <c r="I21" s="632"/>
      <c r="J21" s="632"/>
      <c r="K21" s="632"/>
      <c r="L21" s="632"/>
      <c r="M21" s="632"/>
      <c r="N21" s="632"/>
      <c r="O21" s="632"/>
      <c r="P21" s="632"/>
      <c r="Q21" s="633"/>
      <c r="R21" s="634">
        <v>8939277</v>
      </c>
      <c r="S21" s="635"/>
      <c r="T21" s="635"/>
      <c r="U21" s="635"/>
      <c r="V21" s="635"/>
      <c r="W21" s="635"/>
      <c r="X21" s="635"/>
      <c r="Y21" s="636"/>
      <c r="Z21" s="672">
        <v>3.8</v>
      </c>
      <c r="AA21" s="672"/>
      <c r="AB21" s="672"/>
      <c r="AC21" s="672"/>
      <c r="AD21" s="673">
        <v>8576917</v>
      </c>
      <c r="AE21" s="673"/>
      <c r="AF21" s="673"/>
      <c r="AG21" s="673"/>
      <c r="AH21" s="673"/>
      <c r="AI21" s="673"/>
      <c r="AJ21" s="673"/>
      <c r="AK21" s="673"/>
      <c r="AL21" s="637">
        <v>7.5</v>
      </c>
      <c r="AM21" s="638"/>
      <c r="AN21" s="638"/>
      <c r="AO21" s="674"/>
      <c r="AP21" s="631" t="s">
        <v>279</v>
      </c>
      <c r="AQ21" s="711"/>
      <c r="AR21" s="711"/>
      <c r="AS21" s="711"/>
      <c r="AT21" s="711"/>
      <c r="AU21" s="711"/>
      <c r="AV21" s="711"/>
      <c r="AW21" s="711"/>
      <c r="AX21" s="711"/>
      <c r="AY21" s="711"/>
      <c r="AZ21" s="711"/>
      <c r="BA21" s="711"/>
      <c r="BB21" s="711"/>
      <c r="BC21" s="711"/>
      <c r="BD21" s="711"/>
      <c r="BE21" s="711"/>
      <c r="BF21" s="712"/>
      <c r="BG21" s="634" t="s">
        <v>147</v>
      </c>
      <c r="BH21" s="635"/>
      <c r="BI21" s="635"/>
      <c r="BJ21" s="635"/>
      <c r="BK21" s="635"/>
      <c r="BL21" s="635"/>
      <c r="BM21" s="635"/>
      <c r="BN21" s="636"/>
      <c r="BO21" s="672" t="s">
        <v>234</v>
      </c>
      <c r="BP21" s="672"/>
      <c r="BQ21" s="672"/>
      <c r="BR21" s="672"/>
      <c r="BS21" s="673" t="s">
        <v>234</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280</v>
      </c>
      <c r="C22" s="632"/>
      <c r="D22" s="632"/>
      <c r="E22" s="632"/>
      <c r="F22" s="632"/>
      <c r="G22" s="632"/>
      <c r="H22" s="632"/>
      <c r="I22" s="632"/>
      <c r="J22" s="632"/>
      <c r="K22" s="632"/>
      <c r="L22" s="632"/>
      <c r="M22" s="632"/>
      <c r="N22" s="632"/>
      <c r="O22" s="632"/>
      <c r="P22" s="632"/>
      <c r="Q22" s="633"/>
      <c r="R22" s="634">
        <v>8576917</v>
      </c>
      <c r="S22" s="635"/>
      <c r="T22" s="635"/>
      <c r="U22" s="635"/>
      <c r="V22" s="635"/>
      <c r="W22" s="635"/>
      <c r="X22" s="635"/>
      <c r="Y22" s="636"/>
      <c r="Z22" s="672">
        <v>3.6</v>
      </c>
      <c r="AA22" s="672"/>
      <c r="AB22" s="672"/>
      <c r="AC22" s="672"/>
      <c r="AD22" s="673">
        <v>8576917</v>
      </c>
      <c r="AE22" s="673"/>
      <c r="AF22" s="673"/>
      <c r="AG22" s="673"/>
      <c r="AH22" s="673"/>
      <c r="AI22" s="673"/>
      <c r="AJ22" s="673"/>
      <c r="AK22" s="673"/>
      <c r="AL22" s="637">
        <v>7.5</v>
      </c>
      <c r="AM22" s="638"/>
      <c r="AN22" s="638"/>
      <c r="AO22" s="674"/>
      <c r="AP22" s="631" t="s">
        <v>281</v>
      </c>
      <c r="AQ22" s="711"/>
      <c r="AR22" s="711"/>
      <c r="AS22" s="711"/>
      <c r="AT22" s="711"/>
      <c r="AU22" s="711"/>
      <c r="AV22" s="711"/>
      <c r="AW22" s="711"/>
      <c r="AX22" s="711"/>
      <c r="AY22" s="711"/>
      <c r="AZ22" s="711"/>
      <c r="BA22" s="711"/>
      <c r="BB22" s="711"/>
      <c r="BC22" s="711"/>
      <c r="BD22" s="711"/>
      <c r="BE22" s="711"/>
      <c r="BF22" s="712"/>
      <c r="BG22" s="634">
        <v>2213643</v>
      </c>
      <c r="BH22" s="635"/>
      <c r="BI22" s="635"/>
      <c r="BJ22" s="635"/>
      <c r="BK22" s="635"/>
      <c r="BL22" s="635"/>
      <c r="BM22" s="635"/>
      <c r="BN22" s="636"/>
      <c r="BO22" s="672">
        <v>2.4</v>
      </c>
      <c r="BP22" s="672"/>
      <c r="BQ22" s="672"/>
      <c r="BR22" s="672"/>
      <c r="BS22" s="673" t="s">
        <v>234</v>
      </c>
      <c r="BT22" s="673"/>
      <c r="BU22" s="673"/>
      <c r="BV22" s="673"/>
      <c r="BW22" s="673"/>
      <c r="BX22" s="673"/>
      <c r="BY22" s="673"/>
      <c r="BZ22" s="673"/>
      <c r="CA22" s="673"/>
      <c r="CB22" s="713"/>
      <c r="CD22" s="686" t="s">
        <v>282</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283</v>
      </c>
      <c r="C23" s="632"/>
      <c r="D23" s="632"/>
      <c r="E23" s="632"/>
      <c r="F23" s="632"/>
      <c r="G23" s="632"/>
      <c r="H23" s="632"/>
      <c r="I23" s="632"/>
      <c r="J23" s="632"/>
      <c r="K23" s="632"/>
      <c r="L23" s="632"/>
      <c r="M23" s="632"/>
      <c r="N23" s="632"/>
      <c r="O23" s="632"/>
      <c r="P23" s="632"/>
      <c r="Q23" s="633"/>
      <c r="R23" s="634">
        <v>362003</v>
      </c>
      <c r="S23" s="635"/>
      <c r="T23" s="635"/>
      <c r="U23" s="635"/>
      <c r="V23" s="635"/>
      <c r="W23" s="635"/>
      <c r="X23" s="635"/>
      <c r="Y23" s="636"/>
      <c r="Z23" s="672">
        <v>0.2</v>
      </c>
      <c r="AA23" s="672"/>
      <c r="AB23" s="672"/>
      <c r="AC23" s="672"/>
      <c r="AD23" s="673" t="s">
        <v>234</v>
      </c>
      <c r="AE23" s="673"/>
      <c r="AF23" s="673"/>
      <c r="AG23" s="673"/>
      <c r="AH23" s="673"/>
      <c r="AI23" s="673"/>
      <c r="AJ23" s="673"/>
      <c r="AK23" s="673"/>
      <c r="AL23" s="637" t="s">
        <v>234</v>
      </c>
      <c r="AM23" s="638"/>
      <c r="AN23" s="638"/>
      <c r="AO23" s="674"/>
      <c r="AP23" s="631" t="s">
        <v>284</v>
      </c>
      <c r="AQ23" s="711"/>
      <c r="AR23" s="711"/>
      <c r="AS23" s="711"/>
      <c r="AT23" s="711"/>
      <c r="AU23" s="711"/>
      <c r="AV23" s="711"/>
      <c r="AW23" s="711"/>
      <c r="AX23" s="711"/>
      <c r="AY23" s="711"/>
      <c r="AZ23" s="711"/>
      <c r="BA23" s="711"/>
      <c r="BB23" s="711"/>
      <c r="BC23" s="711"/>
      <c r="BD23" s="711"/>
      <c r="BE23" s="711"/>
      <c r="BF23" s="712"/>
      <c r="BG23" s="634">
        <v>7113792</v>
      </c>
      <c r="BH23" s="635"/>
      <c r="BI23" s="635"/>
      <c r="BJ23" s="635"/>
      <c r="BK23" s="635"/>
      <c r="BL23" s="635"/>
      <c r="BM23" s="635"/>
      <c r="BN23" s="636"/>
      <c r="BO23" s="672">
        <v>7.7</v>
      </c>
      <c r="BP23" s="672"/>
      <c r="BQ23" s="672"/>
      <c r="BR23" s="672"/>
      <c r="BS23" s="673" t="s">
        <v>234</v>
      </c>
      <c r="BT23" s="673"/>
      <c r="BU23" s="673"/>
      <c r="BV23" s="673"/>
      <c r="BW23" s="673"/>
      <c r="BX23" s="673"/>
      <c r="BY23" s="673"/>
      <c r="BZ23" s="673"/>
      <c r="CA23" s="673"/>
      <c r="CB23" s="713"/>
      <c r="CD23" s="686" t="s">
        <v>222</v>
      </c>
      <c r="CE23" s="687"/>
      <c r="CF23" s="687"/>
      <c r="CG23" s="687"/>
      <c r="CH23" s="687"/>
      <c r="CI23" s="687"/>
      <c r="CJ23" s="687"/>
      <c r="CK23" s="687"/>
      <c r="CL23" s="687"/>
      <c r="CM23" s="687"/>
      <c r="CN23" s="687"/>
      <c r="CO23" s="687"/>
      <c r="CP23" s="687"/>
      <c r="CQ23" s="688"/>
      <c r="CR23" s="686" t="s">
        <v>285</v>
      </c>
      <c r="CS23" s="687"/>
      <c r="CT23" s="687"/>
      <c r="CU23" s="687"/>
      <c r="CV23" s="687"/>
      <c r="CW23" s="687"/>
      <c r="CX23" s="687"/>
      <c r="CY23" s="688"/>
      <c r="CZ23" s="686" t="s">
        <v>286</v>
      </c>
      <c r="DA23" s="687"/>
      <c r="DB23" s="687"/>
      <c r="DC23" s="688"/>
      <c r="DD23" s="686" t="s">
        <v>287</v>
      </c>
      <c r="DE23" s="687"/>
      <c r="DF23" s="687"/>
      <c r="DG23" s="687"/>
      <c r="DH23" s="687"/>
      <c r="DI23" s="687"/>
      <c r="DJ23" s="687"/>
      <c r="DK23" s="688"/>
      <c r="DL23" s="724" t="s">
        <v>288</v>
      </c>
      <c r="DM23" s="725"/>
      <c r="DN23" s="725"/>
      <c r="DO23" s="725"/>
      <c r="DP23" s="725"/>
      <c r="DQ23" s="725"/>
      <c r="DR23" s="725"/>
      <c r="DS23" s="725"/>
      <c r="DT23" s="725"/>
      <c r="DU23" s="725"/>
      <c r="DV23" s="726"/>
      <c r="DW23" s="686" t="s">
        <v>289</v>
      </c>
      <c r="DX23" s="687"/>
      <c r="DY23" s="687"/>
      <c r="DZ23" s="687"/>
      <c r="EA23" s="687"/>
      <c r="EB23" s="687"/>
      <c r="EC23" s="688"/>
    </row>
    <row r="24" spans="2:133" ht="11.25" customHeight="1" x14ac:dyDescent="0.2">
      <c r="B24" s="631" t="s">
        <v>290</v>
      </c>
      <c r="C24" s="632"/>
      <c r="D24" s="632"/>
      <c r="E24" s="632"/>
      <c r="F24" s="632"/>
      <c r="G24" s="632"/>
      <c r="H24" s="632"/>
      <c r="I24" s="632"/>
      <c r="J24" s="632"/>
      <c r="K24" s="632"/>
      <c r="L24" s="632"/>
      <c r="M24" s="632"/>
      <c r="N24" s="632"/>
      <c r="O24" s="632"/>
      <c r="P24" s="632"/>
      <c r="Q24" s="633"/>
      <c r="R24" s="634">
        <v>357</v>
      </c>
      <c r="S24" s="635"/>
      <c r="T24" s="635"/>
      <c r="U24" s="635"/>
      <c r="V24" s="635"/>
      <c r="W24" s="635"/>
      <c r="X24" s="635"/>
      <c r="Y24" s="636"/>
      <c r="Z24" s="672">
        <v>0</v>
      </c>
      <c r="AA24" s="672"/>
      <c r="AB24" s="672"/>
      <c r="AC24" s="672"/>
      <c r="AD24" s="673" t="s">
        <v>234</v>
      </c>
      <c r="AE24" s="673"/>
      <c r="AF24" s="673"/>
      <c r="AG24" s="673"/>
      <c r="AH24" s="673"/>
      <c r="AI24" s="673"/>
      <c r="AJ24" s="673"/>
      <c r="AK24" s="673"/>
      <c r="AL24" s="637" t="s">
        <v>234</v>
      </c>
      <c r="AM24" s="638"/>
      <c r="AN24" s="638"/>
      <c r="AO24" s="674"/>
      <c r="AP24" s="631" t="s">
        <v>291</v>
      </c>
      <c r="AQ24" s="711"/>
      <c r="AR24" s="711"/>
      <c r="AS24" s="711"/>
      <c r="AT24" s="711"/>
      <c r="AU24" s="711"/>
      <c r="AV24" s="711"/>
      <c r="AW24" s="711"/>
      <c r="AX24" s="711"/>
      <c r="AY24" s="711"/>
      <c r="AZ24" s="711"/>
      <c r="BA24" s="711"/>
      <c r="BB24" s="711"/>
      <c r="BC24" s="711"/>
      <c r="BD24" s="711"/>
      <c r="BE24" s="711"/>
      <c r="BF24" s="712"/>
      <c r="BG24" s="634" t="s">
        <v>234</v>
      </c>
      <c r="BH24" s="635"/>
      <c r="BI24" s="635"/>
      <c r="BJ24" s="635"/>
      <c r="BK24" s="635"/>
      <c r="BL24" s="635"/>
      <c r="BM24" s="635"/>
      <c r="BN24" s="636"/>
      <c r="BO24" s="672" t="s">
        <v>234</v>
      </c>
      <c r="BP24" s="672"/>
      <c r="BQ24" s="672"/>
      <c r="BR24" s="672"/>
      <c r="BS24" s="673" t="s">
        <v>234</v>
      </c>
      <c r="BT24" s="673"/>
      <c r="BU24" s="673"/>
      <c r="BV24" s="673"/>
      <c r="BW24" s="673"/>
      <c r="BX24" s="673"/>
      <c r="BY24" s="673"/>
      <c r="BZ24" s="673"/>
      <c r="CA24" s="673"/>
      <c r="CB24" s="713"/>
      <c r="CD24" s="692" t="s">
        <v>292</v>
      </c>
      <c r="CE24" s="693"/>
      <c r="CF24" s="693"/>
      <c r="CG24" s="693"/>
      <c r="CH24" s="693"/>
      <c r="CI24" s="693"/>
      <c r="CJ24" s="693"/>
      <c r="CK24" s="693"/>
      <c r="CL24" s="693"/>
      <c r="CM24" s="693"/>
      <c r="CN24" s="693"/>
      <c r="CO24" s="693"/>
      <c r="CP24" s="693"/>
      <c r="CQ24" s="694"/>
      <c r="CR24" s="689">
        <v>122157021</v>
      </c>
      <c r="CS24" s="690"/>
      <c r="CT24" s="690"/>
      <c r="CU24" s="690"/>
      <c r="CV24" s="690"/>
      <c r="CW24" s="690"/>
      <c r="CX24" s="690"/>
      <c r="CY24" s="715"/>
      <c r="CZ24" s="716">
        <v>53.6</v>
      </c>
      <c r="DA24" s="698"/>
      <c r="DB24" s="698"/>
      <c r="DC24" s="718"/>
      <c r="DD24" s="714">
        <v>58880462</v>
      </c>
      <c r="DE24" s="690"/>
      <c r="DF24" s="690"/>
      <c r="DG24" s="690"/>
      <c r="DH24" s="690"/>
      <c r="DI24" s="690"/>
      <c r="DJ24" s="690"/>
      <c r="DK24" s="715"/>
      <c r="DL24" s="714">
        <v>58040847</v>
      </c>
      <c r="DM24" s="690"/>
      <c r="DN24" s="690"/>
      <c r="DO24" s="690"/>
      <c r="DP24" s="690"/>
      <c r="DQ24" s="690"/>
      <c r="DR24" s="690"/>
      <c r="DS24" s="690"/>
      <c r="DT24" s="690"/>
      <c r="DU24" s="690"/>
      <c r="DV24" s="715"/>
      <c r="DW24" s="716">
        <v>49.9</v>
      </c>
      <c r="DX24" s="698"/>
      <c r="DY24" s="698"/>
      <c r="DZ24" s="698"/>
      <c r="EA24" s="698"/>
      <c r="EB24" s="698"/>
      <c r="EC24" s="717"/>
    </row>
    <row r="25" spans="2:133" ht="11.25" customHeight="1" x14ac:dyDescent="0.2">
      <c r="B25" s="631" t="s">
        <v>293</v>
      </c>
      <c r="C25" s="632"/>
      <c r="D25" s="632"/>
      <c r="E25" s="632"/>
      <c r="F25" s="632"/>
      <c r="G25" s="632"/>
      <c r="H25" s="632"/>
      <c r="I25" s="632"/>
      <c r="J25" s="632"/>
      <c r="K25" s="632"/>
      <c r="L25" s="632"/>
      <c r="M25" s="632"/>
      <c r="N25" s="632"/>
      <c r="O25" s="632"/>
      <c r="P25" s="632"/>
      <c r="Q25" s="633"/>
      <c r="R25" s="634">
        <v>120976585</v>
      </c>
      <c r="S25" s="635"/>
      <c r="T25" s="635"/>
      <c r="U25" s="635"/>
      <c r="V25" s="635"/>
      <c r="W25" s="635"/>
      <c r="X25" s="635"/>
      <c r="Y25" s="636"/>
      <c r="Z25" s="672">
        <v>51</v>
      </c>
      <c r="AA25" s="672"/>
      <c r="AB25" s="672"/>
      <c r="AC25" s="672"/>
      <c r="AD25" s="673">
        <v>113500432</v>
      </c>
      <c r="AE25" s="673"/>
      <c r="AF25" s="673"/>
      <c r="AG25" s="673"/>
      <c r="AH25" s="673"/>
      <c r="AI25" s="673"/>
      <c r="AJ25" s="673"/>
      <c r="AK25" s="673"/>
      <c r="AL25" s="637">
        <v>99.3</v>
      </c>
      <c r="AM25" s="638"/>
      <c r="AN25" s="638"/>
      <c r="AO25" s="674"/>
      <c r="AP25" s="631" t="s">
        <v>294</v>
      </c>
      <c r="AQ25" s="711"/>
      <c r="AR25" s="711"/>
      <c r="AS25" s="711"/>
      <c r="AT25" s="711"/>
      <c r="AU25" s="711"/>
      <c r="AV25" s="711"/>
      <c r="AW25" s="711"/>
      <c r="AX25" s="711"/>
      <c r="AY25" s="711"/>
      <c r="AZ25" s="711"/>
      <c r="BA25" s="711"/>
      <c r="BB25" s="711"/>
      <c r="BC25" s="711"/>
      <c r="BD25" s="711"/>
      <c r="BE25" s="711"/>
      <c r="BF25" s="712"/>
      <c r="BG25" s="634" t="s">
        <v>234</v>
      </c>
      <c r="BH25" s="635"/>
      <c r="BI25" s="635"/>
      <c r="BJ25" s="635"/>
      <c r="BK25" s="635"/>
      <c r="BL25" s="635"/>
      <c r="BM25" s="635"/>
      <c r="BN25" s="636"/>
      <c r="BO25" s="672" t="s">
        <v>147</v>
      </c>
      <c r="BP25" s="672"/>
      <c r="BQ25" s="672"/>
      <c r="BR25" s="672"/>
      <c r="BS25" s="673" t="s">
        <v>234</v>
      </c>
      <c r="BT25" s="673"/>
      <c r="BU25" s="673"/>
      <c r="BV25" s="673"/>
      <c r="BW25" s="673"/>
      <c r="BX25" s="673"/>
      <c r="BY25" s="673"/>
      <c r="BZ25" s="673"/>
      <c r="CA25" s="673"/>
      <c r="CB25" s="713"/>
      <c r="CD25" s="631" t="s">
        <v>295</v>
      </c>
      <c r="CE25" s="632"/>
      <c r="CF25" s="632"/>
      <c r="CG25" s="632"/>
      <c r="CH25" s="632"/>
      <c r="CI25" s="632"/>
      <c r="CJ25" s="632"/>
      <c r="CK25" s="632"/>
      <c r="CL25" s="632"/>
      <c r="CM25" s="632"/>
      <c r="CN25" s="632"/>
      <c r="CO25" s="632"/>
      <c r="CP25" s="632"/>
      <c r="CQ25" s="633"/>
      <c r="CR25" s="634">
        <v>28107532</v>
      </c>
      <c r="CS25" s="647"/>
      <c r="CT25" s="647"/>
      <c r="CU25" s="647"/>
      <c r="CV25" s="647"/>
      <c r="CW25" s="647"/>
      <c r="CX25" s="647"/>
      <c r="CY25" s="648"/>
      <c r="CZ25" s="637">
        <v>12.3</v>
      </c>
      <c r="DA25" s="649"/>
      <c r="DB25" s="649"/>
      <c r="DC25" s="650"/>
      <c r="DD25" s="640">
        <v>25095905</v>
      </c>
      <c r="DE25" s="647"/>
      <c r="DF25" s="647"/>
      <c r="DG25" s="647"/>
      <c r="DH25" s="647"/>
      <c r="DI25" s="647"/>
      <c r="DJ25" s="647"/>
      <c r="DK25" s="648"/>
      <c r="DL25" s="640">
        <v>24757458</v>
      </c>
      <c r="DM25" s="647"/>
      <c r="DN25" s="647"/>
      <c r="DO25" s="647"/>
      <c r="DP25" s="647"/>
      <c r="DQ25" s="647"/>
      <c r="DR25" s="647"/>
      <c r="DS25" s="647"/>
      <c r="DT25" s="647"/>
      <c r="DU25" s="647"/>
      <c r="DV25" s="648"/>
      <c r="DW25" s="637">
        <v>21.3</v>
      </c>
      <c r="DX25" s="649"/>
      <c r="DY25" s="649"/>
      <c r="DZ25" s="649"/>
      <c r="EA25" s="649"/>
      <c r="EB25" s="649"/>
      <c r="EC25" s="661"/>
    </row>
    <row r="26" spans="2:133" ht="11.25" customHeight="1" x14ac:dyDescent="0.2">
      <c r="B26" s="631" t="s">
        <v>296</v>
      </c>
      <c r="C26" s="632"/>
      <c r="D26" s="632"/>
      <c r="E26" s="632"/>
      <c r="F26" s="632"/>
      <c r="G26" s="632"/>
      <c r="H26" s="632"/>
      <c r="I26" s="632"/>
      <c r="J26" s="632"/>
      <c r="K26" s="632"/>
      <c r="L26" s="632"/>
      <c r="M26" s="632"/>
      <c r="N26" s="632"/>
      <c r="O26" s="632"/>
      <c r="P26" s="632"/>
      <c r="Q26" s="633"/>
      <c r="R26" s="634">
        <v>67574</v>
      </c>
      <c r="S26" s="635"/>
      <c r="T26" s="635"/>
      <c r="U26" s="635"/>
      <c r="V26" s="635"/>
      <c r="W26" s="635"/>
      <c r="X26" s="635"/>
      <c r="Y26" s="636"/>
      <c r="Z26" s="672">
        <v>0</v>
      </c>
      <c r="AA26" s="672"/>
      <c r="AB26" s="672"/>
      <c r="AC26" s="672"/>
      <c r="AD26" s="673">
        <v>67574</v>
      </c>
      <c r="AE26" s="673"/>
      <c r="AF26" s="673"/>
      <c r="AG26" s="673"/>
      <c r="AH26" s="673"/>
      <c r="AI26" s="673"/>
      <c r="AJ26" s="673"/>
      <c r="AK26" s="673"/>
      <c r="AL26" s="637">
        <v>0.1</v>
      </c>
      <c r="AM26" s="638"/>
      <c r="AN26" s="638"/>
      <c r="AO26" s="674"/>
      <c r="AP26" s="631" t="s">
        <v>297</v>
      </c>
      <c r="AQ26" s="711"/>
      <c r="AR26" s="711"/>
      <c r="AS26" s="711"/>
      <c r="AT26" s="711"/>
      <c r="AU26" s="711"/>
      <c r="AV26" s="711"/>
      <c r="AW26" s="711"/>
      <c r="AX26" s="711"/>
      <c r="AY26" s="711"/>
      <c r="AZ26" s="711"/>
      <c r="BA26" s="711"/>
      <c r="BB26" s="711"/>
      <c r="BC26" s="711"/>
      <c r="BD26" s="711"/>
      <c r="BE26" s="711"/>
      <c r="BF26" s="712"/>
      <c r="BG26" s="634" t="s">
        <v>234</v>
      </c>
      <c r="BH26" s="635"/>
      <c r="BI26" s="635"/>
      <c r="BJ26" s="635"/>
      <c r="BK26" s="635"/>
      <c r="BL26" s="635"/>
      <c r="BM26" s="635"/>
      <c r="BN26" s="636"/>
      <c r="BO26" s="672" t="s">
        <v>267</v>
      </c>
      <c r="BP26" s="672"/>
      <c r="BQ26" s="672"/>
      <c r="BR26" s="672"/>
      <c r="BS26" s="673" t="s">
        <v>234</v>
      </c>
      <c r="BT26" s="673"/>
      <c r="BU26" s="673"/>
      <c r="BV26" s="673"/>
      <c r="BW26" s="673"/>
      <c r="BX26" s="673"/>
      <c r="BY26" s="673"/>
      <c r="BZ26" s="673"/>
      <c r="CA26" s="673"/>
      <c r="CB26" s="713"/>
      <c r="CD26" s="631" t="s">
        <v>298</v>
      </c>
      <c r="CE26" s="632"/>
      <c r="CF26" s="632"/>
      <c r="CG26" s="632"/>
      <c r="CH26" s="632"/>
      <c r="CI26" s="632"/>
      <c r="CJ26" s="632"/>
      <c r="CK26" s="632"/>
      <c r="CL26" s="632"/>
      <c r="CM26" s="632"/>
      <c r="CN26" s="632"/>
      <c r="CO26" s="632"/>
      <c r="CP26" s="632"/>
      <c r="CQ26" s="633"/>
      <c r="CR26" s="634">
        <v>17387000</v>
      </c>
      <c r="CS26" s="635"/>
      <c r="CT26" s="635"/>
      <c r="CU26" s="635"/>
      <c r="CV26" s="635"/>
      <c r="CW26" s="635"/>
      <c r="CX26" s="635"/>
      <c r="CY26" s="636"/>
      <c r="CZ26" s="637">
        <v>7.6</v>
      </c>
      <c r="DA26" s="649"/>
      <c r="DB26" s="649"/>
      <c r="DC26" s="650"/>
      <c r="DD26" s="640">
        <v>15508345</v>
      </c>
      <c r="DE26" s="635"/>
      <c r="DF26" s="635"/>
      <c r="DG26" s="635"/>
      <c r="DH26" s="635"/>
      <c r="DI26" s="635"/>
      <c r="DJ26" s="635"/>
      <c r="DK26" s="636"/>
      <c r="DL26" s="640" t="s">
        <v>234</v>
      </c>
      <c r="DM26" s="635"/>
      <c r="DN26" s="635"/>
      <c r="DO26" s="635"/>
      <c r="DP26" s="635"/>
      <c r="DQ26" s="635"/>
      <c r="DR26" s="635"/>
      <c r="DS26" s="635"/>
      <c r="DT26" s="635"/>
      <c r="DU26" s="635"/>
      <c r="DV26" s="636"/>
      <c r="DW26" s="637" t="s">
        <v>267</v>
      </c>
      <c r="DX26" s="649"/>
      <c r="DY26" s="649"/>
      <c r="DZ26" s="649"/>
      <c r="EA26" s="649"/>
      <c r="EB26" s="649"/>
      <c r="EC26" s="661"/>
    </row>
    <row r="27" spans="2:133" ht="11.25" customHeight="1" x14ac:dyDescent="0.2">
      <c r="B27" s="631" t="s">
        <v>299</v>
      </c>
      <c r="C27" s="632"/>
      <c r="D27" s="632"/>
      <c r="E27" s="632"/>
      <c r="F27" s="632"/>
      <c r="G27" s="632"/>
      <c r="H27" s="632"/>
      <c r="I27" s="632"/>
      <c r="J27" s="632"/>
      <c r="K27" s="632"/>
      <c r="L27" s="632"/>
      <c r="M27" s="632"/>
      <c r="N27" s="632"/>
      <c r="O27" s="632"/>
      <c r="P27" s="632"/>
      <c r="Q27" s="633"/>
      <c r="R27" s="634">
        <v>715839</v>
      </c>
      <c r="S27" s="635"/>
      <c r="T27" s="635"/>
      <c r="U27" s="635"/>
      <c r="V27" s="635"/>
      <c r="W27" s="635"/>
      <c r="X27" s="635"/>
      <c r="Y27" s="636"/>
      <c r="Z27" s="672">
        <v>0.3</v>
      </c>
      <c r="AA27" s="672"/>
      <c r="AB27" s="672"/>
      <c r="AC27" s="672"/>
      <c r="AD27" s="673" t="s">
        <v>234</v>
      </c>
      <c r="AE27" s="673"/>
      <c r="AF27" s="673"/>
      <c r="AG27" s="673"/>
      <c r="AH27" s="673"/>
      <c r="AI27" s="673"/>
      <c r="AJ27" s="673"/>
      <c r="AK27" s="673"/>
      <c r="AL27" s="637" t="s">
        <v>234</v>
      </c>
      <c r="AM27" s="638"/>
      <c r="AN27" s="638"/>
      <c r="AO27" s="674"/>
      <c r="AP27" s="631" t="s">
        <v>300</v>
      </c>
      <c r="AQ27" s="632"/>
      <c r="AR27" s="632"/>
      <c r="AS27" s="632"/>
      <c r="AT27" s="632"/>
      <c r="AU27" s="632"/>
      <c r="AV27" s="632"/>
      <c r="AW27" s="632"/>
      <c r="AX27" s="632"/>
      <c r="AY27" s="632"/>
      <c r="AZ27" s="632"/>
      <c r="BA27" s="632"/>
      <c r="BB27" s="632"/>
      <c r="BC27" s="632"/>
      <c r="BD27" s="632"/>
      <c r="BE27" s="632"/>
      <c r="BF27" s="633"/>
      <c r="BG27" s="634">
        <v>92744193</v>
      </c>
      <c r="BH27" s="635"/>
      <c r="BI27" s="635"/>
      <c r="BJ27" s="635"/>
      <c r="BK27" s="635"/>
      <c r="BL27" s="635"/>
      <c r="BM27" s="635"/>
      <c r="BN27" s="636"/>
      <c r="BO27" s="672">
        <v>100</v>
      </c>
      <c r="BP27" s="672"/>
      <c r="BQ27" s="672"/>
      <c r="BR27" s="672"/>
      <c r="BS27" s="673">
        <v>662325</v>
      </c>
      <c r="BT27" s="673"/>
      <c r="BU27" s="673"/>
      <c r="BV27" s="673"/>
      <c r="BW27" s="673"/>
      <c r="BX27" s="673"/>
      <c r="BY27" s="673"/>
      <c r="BZ27" s="673"/>
      <c r="CA27" s="673"/>
      <c r="CB27" s="713"/>
      <c r="CD27" s="631" t="s">
        <v>301</v>
      </c>
      <c r="CE27" s="632"/>
      <c r="CF27" s="632"/>
      <c r="CG27" s="632"/>
      <c r="CH27" s="632"/>
      <c r="CI27" s="632"/>
      <c r="CJ27" s="632"/>
      <c r="CK27" s="632"/>
      <c r="CL27" s="632"/>
      <c r="CM27" s="632"/>
      <c r="CN27" s="632"/>
      <c r="CO27" s="632"/>
      <c r="CP27" s="632"/>
      <c r="CQ27" s="633"/>
      <c r="CR27" s="634">
        <v>81449549</v>
      </c>
      <c r="CS27" s="647"/>
      <c r="CT27" s="647"/>
      <c r="CU27" s="647"/>
      <c r="CV27" s="647"/>
      <c r="CW27" s="647"/>
      <c r="CX27" s="647"/>
      <c r="CY27" s="648"/>
      <c r="CZ27" s="637">
        <v>35.700000000000003</v>
      </c>
      <c r="DA27" s="649"/>
      <c r="DB27" s="649"/>
      <c r="DC27" s="650"/>
      <c r="DD27" s="640">
        <v>21840425</v>
      </c>
      <c r="DE27" s="647"/>
      <c r="DF27" s="647"/>
      <c r="DG27" s="647"/>
      <c r="DH27" s="647"/>
      <c r="DI27" s="647"/>
      <c r="DJ27" s="647"/>
      <c r="DK27" s="648"/>
      <c r="DL27" s="640">
        <v>21339257</v>
      </c>
      <c r="DM27" s="647"/>
      <c r="DN27" s="647"/>
      <c r="DO27" s="647"/>
      <c r="DP27" s="647"/>
      <c r="DQ27" s="647"/>
      <c r="DR27" s="647"/>
      <c r="DS27" s="647"/>
      <c r="DT27" s="647"/>
      <c r="DU27" s="647"/>
      <c r="DV27" s="648"/>
      <c r="DW27" s="637">
        <v>18.3</v>
      </c>
      <c r="DX27" s="649"/>
      <c r="DY27" s="649"/>
      <c r="DZ27" s="649"/>
      <c r="EA27" s="649"/>
      <c r="EB27" s="649"/>
      <c r="EC27" s="661"/>
    </row>
    <row r="28" spans="2:133" ht="11.25" customHeight="1" x14ac:dyDescent="0.2">
      <c r="B28" s="631" t="s">
        <v>302</v>
      </c>
      <c r="C28" s="632"/>
      <c r="D28" s="632"/>
      <c r="E28" s="632"/>
      <c r="F28" s="632"/>
      <c r="G28" s="632"/>
      <c r="H28" s="632"/>
      <c r="I28" s="632"/>
      <c r="J28" s="632"/>
      <c r="K28" s="632"/>
      <c r="L28" s="632"/>
      <c r="M28" s="632"/>
      <c r="N28" s="632"/>
      <c r="O28" s="632"/>
      <c r="P28" s="632"/>
      <c r="Q28" s="633"/>
      <c r="R28" s="634">
        <v>1719249</v>
      </c>
      <c r="S28" s="635"/>
      <c r="T28" s="635"/>
      <c r="U28" s="635"/>
      <c r="V28" s="635"/>
      <c r="W28" s="635"/>
      <c r="X28" s="635"/>
      <c r="Y28" s="636"/>
      <c r="Z28" s="672">
        <v>0.7</v>
      </c>
      <c r="AA28" s="672"/>
      <c r="AB28" s="672"/>
      <c r="AC28" s="672"/>
      <c r="AD28" s="673">
        <v>406877</v>
      </c>
      <c r="AE28" s="673"/>
      <c r="AF28" s="673"/>
      <c r="AG28" s="673"/>
      <c r="AH28" s="673"/>
      <c r="AI28" s="673"/>
      <c r="AJ28" s="673"/>
      <c r="AK28" s="673"/>
      <c r="AL28" s="637">
        <v>0.4</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303</v>
      </c>
      <c r="CE28" s="632"/>
      <c r="CF28" s="632"/>
      <c r="CG28" s="632"/>
      <c r="CH28" s="632"/>
      <c r="CI28" s="632"/>
      <c r="CJ28" s="632"/>
      <c r="CK28" s="632"/>
      <c r="CL28" s="632"/>
      <c r="CM28" s="632"/>
      <c r="CN28" s="632"/>
      <c r="CO28" s="632"/>
      <c r="CP28" s="632"/>
      <c r="CQ28" s="633"/>
      <c r="CR28" s="634">
        <v>12599940</v>
      </c>
      <c r="CS28" s="635"/>
      <c r="CT28" s="635"/>
      <c r="CU28" s="635"/>
      <c r="CV28" s="635"/>
      <c r="CW28" s="635"/>
      <c r="CX28" s="635"/>
      <c r="CY28" s="636"/>
      <c r="CZ28" s="637">
        <v>5.5</v>
      </c>
      <c r="DA28" s="649"/>
      <c r="DB28" s="649"/>
      <c r="DC28" s="650"/>
      <c r="DD28" s="640">
        <v>11944132</v>
      </c>
      <c r="DE28" s="635"/>
      <c r="DF28" s="635"/>
      <c r="DG28" s="635"/>
      <c r="DH28" s="635"/>
      <c r="DI28" s="635"/>
      <c r="DJ28" s="635"/>
      <c r="DK28" s="636"/>
      <c r="DL28" s="640">
        <v>11944132</v>
      </c>
      <c r="DM28" s="635"/>
      <c r="DN28" s="635"/>
      <c r="DO28" s="635"/>
      <c r="DP28" s="635"/>
      <c r="DQ28" s="635"/>
      <c r="DR28" s="635"/>
      <c r="DS28" s="635"/>
      <c r="DT28" s="635"/>
      <c r="DU28" s="635"/>
      <c r="DV28" s="636"/>
      <c r="DW28" s="637">
        <v>10.3</v>
      </c>
      <c r="DX28" s="649"/>
      <c r="DY28" s="649"/>
      <c r="DZ28" s="649"/>
      <c r="EA28" s="649"/>
      <c r="EB28" s="649"/>
      <c r="EC28" s="661"/>
    </row>
    <row r="29" spans="2:133" ht="11.25" customHeight="1" x14ac:dyDescent="0.2">
      <c r="B29" s="631" t="s">
        <v>304</v>
      </c>
      <c r="C29" s="632"/>
      <c r="D29" s="632"/>
      <c r="E29" s="632"/>
      <c r="F29" s="632"/>
      <c r="G29" s="632"/>
      <c r="H29" s="632"/>
      <c r="I29" s="632"/>
      <c r="J29" s="632"/>
      <c r="K29" s="632"/>
      <c r="L29" s="632"/>
      <c r="M29" s="632"/>
      <c r="N29" s="632"/>
      <c r="O29" s="632"/>
      <c r="P29" s="632"/>
      <c r="Q29" s="633"/>
      <c r="R29" s="634">
        <v>2326589</v>
      </c>
      <c r="S29" s="635"/>
      <c r="T29" s="635"/>
      <c r="U29" s="635"/>
      <c r="V29" s="635"/>
      <c r="W29" s="635"/>
      <c r="X29" s="635"/>
      <c r="Y29" s="636"/>
      <c r="Z29" s="672">
        <v>1</v>
      </c>
      <c r="AA29" s="672"/>
      <c r="AB29" s="672"/>
      <c r="AC29" s="672"/>
      <c r="AD29" s="673" t="s">
        <v>234</v>
      </c>
      <c r="AE29" s="673"/>
      <c r="AF29" s="673"/>
      <c r="AG29" s="673"/>
      <c r="AH29" s="673"/>
      <c r="AI29" s="673"/>
      <c r="AJ29" s="673"/>
      <c r="AK29" s="673"/>
      <c r="AL29" s="637" t="s">
        <v>234</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305</v>
      </c>
      <c r="CE29" s="654"/>
      <c r="CF29" s="631" t="s">
        <v>306</v>
      </c>
      <c r="CG29" s="632"/>
      <c r="CH29" s="632"/>
      <c r="CI29" s="632"/>
      <c r="CJ29" s="632"/>
      <c r="CK29" s="632"/>
      <c r="CL29" s="632"/>
      <c r="CM29" s="632"/>
      <c r="CN29" s="632"/>
      <c r="CO29" s="632"/>
      <c r="CP29" s="632"/>
      <c r="CQ29" s="633"/>
      <c r="CR29" s="634">
        <v>12599940</v>
      </c>
      <c r="CS29" s="647"/>
      <c r="CT29" s="647"/>
      <c r="CU29" s="647"/>
      <c r="CV29" s="647"/>
      <c r="CW29" s="647"/>
      <c r="CX29" s="647"/>
      <c r="CY29" s="648"/>
      <c r="CZ29" s="637">
        <v>5.5</v>
      </c>
      <c r="DA29" s="649"/>
      <c r="DB29" s="649"/>
      <c r="DC29" s="650"/>
      <c r="DD29" s="640">
        <v>11944132</v>
      </c>
      <c r="DE29" s="647"/>
      <c r="DF29" s="647"/>
      <c r="DG29" s="647"/>
      <c r="DH29" s="647"/>
      <c r="DI29" s="647"/>
      <c r="DJ29" s="647"/>
      <c r="DK29" s="648"/>
      <c r="DL29" s="640">
        <v>11944132</v>
      </c>
      <c r="DM29" s="647"/>
      <c r="DN29" s="647"/>
      <c r="DO29" s="647"/>
      <c r="DP29" s="647"/>
      <c r="DQ29" s="647"/>
      <c r="DR29" s="647"/>
      <c r="DS29" s="647"/>
      <c r="DT29" s="647"/>
      <c r="DU29" s="647"/>
      <c r="DV29" s="648"/>
      <c r="DW29" s="637">
        <v>10.3</v>
      </c>
      <c r="DX29" s="649"/>
      <c r="DY29" s="649"/>
      <c r="DZ29" s="649"/>
      <c r="EA29" s="649"/>
      <c r="EB29" s="649"/>
      <c r="EC29" s="661"/>
    </row>
    <row r="30" spans="2:133" ht="11.25" customHeight="1" x14ac:dyDescent="0.2">
      <c r="B30" s="631" t="s">
        <v>307</v>
      </c>
      <c r="C30" s="632"/>
      <c r="D30" s="632"/>
      <c r="E30" s="632"/>
      <c r="F30" s="632"/>
      <c r="G30" s="632"/>
      <c r="H30" s="632"/>
      <c r="I30" s="632"/>
      <c r="J30" s="632"/>
      <c r="K30" s="632"/>
      <c r="L30" s="632"/>
      <c r="M30" s="632"/>
      <c r="N30" s="632"/>
      <c r="O30" s="632"/>
      <c r="P30" s="632"/>
      <c r="Q30" s="633"/>
      <c r="R30" s="634">
        <v>59115183</v>
      </c>
      <c r="S30" s="635"/>
      <c r="T30" s="635"/>
      <c r="U30" s="635"/>
      <c r="V30" s="635"/>
      <c r="W30" s="635"/>
      <c r="X30" s="635"/>
      <c r="Y30" s="636"/>
      <c r="Z30" s="672">
        <v>24.9</v>
      </c>
      <c r="AA30" s="672"/>
      <c r="AB30" s="672"/>
      <c r="AC30" s="672"/>
      <c r="AD30" s="673" t="s">
        <v>267</v>
      </c>
      <c r="AE30" s="673"/>
      <c r="AF30" s="673"/>
      <c r="AG30" s="673"/>
      <c r="AH30" s="673"/>
      <c r="AI30" s="673"/>
      <c r="AJ30" s="673"/>
      <c r="AK30" s="673"/>
      <c r="AL30" s="637" t="s">
        <v>147</v>
      </c>
      <c r="AM30" s="638"/>
      <c r="AN30" s="638"/>
      <c r="AO30" s="674"/>
      <c r="AP30" s="686" t="s">
        <v>222</v>
      </c>
      <c r="AQ30" s="687"/>
      <c r="AR30" s="687"/>
      <c r="AS30" s="687"/>
      <c r="AT30" s="687"/>
      <c r="AU30" s="687"/>
      <c r="AV30" s="687"/>
      <c r="AW30" s="687"/>
      <c r="AX30" s="687"/>
      <c r="AY30" s="687"/>
      <c r="AZ30" s="687"/>
      <c r="BA30" s="687"/>
      <c r="BB30" s="687"/>
      <c r="BC30" s="687"/>
      <c r="BD30" s="687"/>
      <c r="BE30" s="687"/>
      <c r="BF30" s="688"/>
      <c r="BG30" s="686" t="s">
        <v>308</v>
      </c>
      <c r="BH30" s="704"/>
      <c r="BI30" s="704"/>
      <c r="BJ30" s="704"/>
      <c r="BK30" s="704"/>
      <c r="BL30" s="704"/>
      <c r="BM30" s="704"/>
      <c r="BN30" s="704"/>
      <c r="BO30" s="704"/>
      <c r="BP30" s="704"/>
      <c r="BQ30" s="705"/>
      <c r="BR30" s="686" t="s">
        <v>309</v>
      </c>
      <c r="BS30" s="704"/>
      <c r="BT30" s="704"/>
      <c r="BU30" s="704"/>
      <c r="BV30" s="704"/>
      <c r="BW30" s="704"/>
      <c r="BX30" s="704"/>
      <c r="BY30" s="704"/>
      <c r="BZ30" s="704"/>
      <c r="CA30" s="704"/>
      <c r="CB30" s="705"/>
      <c r="CD30" s="655"/>
      <c r="CE30" s="656"/>
      <c r="CF30" s="631" t="s">
        <v>310</v>
      </c>
      <c r="CG30" s="632"/>
      <c r="CH30" s="632"/>
      <c r="CI30" s="632"/>
      <c r="CJ30" s="632"/>
      <c r="CK30" s="632"/>
      <c r="CL30" s="632"/>
      <c r="CM30" s="632"/>
      <c r="CN30" s="632"/>
      <c r="CO30" s="632"/>
      <c r="CP30" s="632"/>
      <c r="CQ30" s="633"/>
      <c r="CR30" s="634">
        <v>12033163</v>
      </c>
      <c r="CS30" s="635"/>
      <c r="CT30" s="635"/>
      <c r="CU30" s="635"/>
      <c r="CV30" s="635"/>
      <c r="CW30" s="635"/>
      <c r="CX30" s="635"/>
      <c r="CY30" s="636"/>
      <c r="CZ30" s="637">
        <v>5.3</v>
      </c>
      <c r="DA30" s="649"/>
      <c r="DB30" s="649"/>
      <c r="DC30" s="650"/>
      <c r="DD30" s="640">
        <v>11400243</v>
      </c>
      <c r="DE30" s="635"/>
      <c r="DF30" s="635"/>
      <c r="DG30" s="635"/>
      <c r="DH30" s="635"/>
      <c r="DI30" s="635"/>
      <c r="DJ30" s="635"/>
      <c r="DK30" s="636"/>
      <c r="DL30" s="640">
        <v>11400243</v>
      </c>
      <c r="DM30" s="635"/>
      <c r="DN30" s="635"/>
      <c r="DO30" s="635"/>
      <c r="DP30" s="635"/>
      <c r="DQ30" s="635"/>
      <c r="DR30" s="635"/>
      <c r="DS30" s="635"/>
      <c r="DT30" s="635"/>
      <c r="DU30" s="635"/>
      <c r="DV30" s="636"/>
      <c r="DW30" s="637">
        <v>9.8000000000000007</v>
      </c>
      <c r="DX30" s="649"/>
      <c r="DY30" s="649"/>
      <c r="DZ30" s="649"/>
      <c r="EA30" s="649"/>
      <c r="EB30" s="649"/>
      <c r="EC30" s="661"/>
    </row>
    <row r="31" spans="2:133" ht="11.25" customHeight="1" x14ac:dyDescent="0.2">
      <c r="B31" s="701" t="s">
        <v>311</v>
      </c>
      <c r="C31" s="702"/>
      <c r="D31" s="702"/>
      <c r="E31" s="702"/>
      <c r="F31" s="702"/>
      <c r="G31" s="702"/>
      <c r="H31" s="702"/>
      <c r="I31" s="702"/>
      <c r="J31" s="702"/>
      <c r="K31" s="702"/>
      <c r="L31" s="702"/>
      <c r="M31" s="702"/>
      <c r="N31" s="702"/>
      <c r="O31" s="702"/>
      <c r="P31" s="702"/>
      <c r="Q31" s="703"/>
      <c r="R31" s="634" t="s">
        <v>234</v>
      </c>
      <c r="S31" s="635"/>
      <c r="T31" s="635"/>
      <c r="U31" s="635"/>
      <c r="V31" s="635"/>
      <c r="W31" s="635"/>
      <c r="X31" s="635"/>
      <c r="Y31" s="636"/>
      <c r="Z31" s="672" t="s">
        <v>234</v>
      </c>
      <c r="AA31" s="672"/>
      <c r="AB31" s="672"/>
      <c r="AC31" s="672"/>
      <c r="AD31" s="673" t="s">
        <v>234</v>
      </c>
      <c r="AE31" s="673"/>
      <c r="AF31" s="673"/>
      <c r="AG31" s="673"/>
      <c r="AH31" s="673"/>
      <c r="AI31" s="673"/>
      <c r="AJ31" s="673"/>
      <c r="AK31" s="673"/>
      <c r="AL31" s="637" t="s">
        <v>234</v>
      </c>
      <c r="AM31" s="638"/>
      <c r="AN31" s="638"/>
      <c r="AO31" s="674"/>
      <c r="AP31" s="706" t="s">
        <v>312</v>
      </c>
      <c r="AQ31" s="707"/>
      <c r="AR31" s="707"/>
      <c r="AS31" s="707"/>
      <c r="AT31" s="708" t="s">
        <v>313</v>
      </c>
      <c r="AU31" s="212"/>
      <c r="AV31" s="212"/>
      <c r="AW31" s="212"/>
      <c r="AX31" s="692" t="s">
        <v>188</v>
      </c>
      <c r="AY31" s="693"/>
      <c r="AZ31" s="693"/>
      <c r="BA31" s="693"/>
      <c r="BB31" s="693"/>
      <c r="BC31" s="693"/>
      <c r="BD31" s="693"/>
      <c r="BE31" s="693"/>
      <c r="BF31" s="694"/>
      <c r="BG31" s="696">
        <v>99.7</v>
      </c>
      <c r="BH31" s="697"/>
      <c r="BI31" s="697"/>
      <c r="BJ31" s="697"/>
      <c r="BK31" s="697"/>
      <c r="BL31" s="697"/>
      <c r="BM31" s="698">
        <v>99.2</v>
      </c>
      <c r="BN31" s="697"/>
      <c r="BO31" s="697"/>
      <c r="BP31" s="697"/>
      <c r="BQ31" s="699"/>
      <c r="BR31" s="696">
        <v>99.7</v>
      </c>
      <c r="BS31" s="697"/>
      <c r="BT31" s="697"/>
      <c r="BU31" s="697"/>
      <c r="BV31" s="697"/>
      <c r="BW31" s="697"/>
      <c r="BX31" s="698">
        <v>99.1</v>
      </c>
      <c r="BY31" s="697"/>
      <c r="BZ31" s="697"/>
      <c r="CA31" s="697"/>
      <c r="CB31" s="699"/>
      <c r="CD31" s="655"/>
      <c r="CE31" s="656"/>
      <c r="CF31" s="631" t="s">
        <v>314</v>
      </c>
      <c r="CG31" s="632"/>
      <c r="CH31" s="632"/>
      <c r="CI31" s="632"/>
      <c r="CJ31" s="632"/>
      <c r="CK31" s="632"/>
      <c r="CL31" s="632"/>
      <c r="CM31" s="632"/>
      <c r="CN31" s="632"/>
      <c r="CO31" s="632"/>
      <c r="CP31" s="632"/>
      <c r="CQ31" s="633"/>
      <c r="CR31" s="634">
        <v>566777</v>
      </c>
      <c r="CS31" s="647"/>
      <c r="CT31" s="647"/>
      <c r="CU31" s="647"/>
      <c r="CV31" s="647"/>
      <c r="CW31" s="647"/>
      <c r="CX31" s="647"/>
      <c r="CY31" s="648"/>
      <c r="CZ31" s="637">
        <v>0.2</v>
      </c>
      <c r="DA31" s="649"/>
      <c r="DB31" s="649"/>
      <c r="DC31" s="650"/>
      <c r="DD31" s="640">
        <v>543889</v>
      </c>
      <c r="DE31" s="647"/>
      <c r="DF31" s="647"/>
      <c r="DG31" s="647"/>
      <c r="DH31" s="647"/>
      <c r="DI31" s="647"/>
      <c r="DJ31" s="647"/>
      <c r="DK31" s="648"/>
      <c r="DL31" s="640">
        <v>543889</v>
      </c>
      <c r="DM31" s="647"/>
      <c r="DN31" s="647"/>
      <c r="DO31" s="647"/>
      <c r="DP31" s="647"/>
      <c r="DQ31" s="647"/>
      <c r="DR31" s="647"/>
      <c r="DS31" s="647"/>
      <c r="DT31" s="647"/>
      <c r="DU31" s="647"/>
      <c r="DV31" s="648"/>
      <c r="DW31" s="637">
        <v>0.5</v>
      </c>
      <c r="DX31" s="649"/>
      <c r="DY31" s="649"/>
      <c r="DZ31" s="649"/>
      <c r="EA31" s="649"/>
      <c r="EB31" s="649"/>
      <c r="EC31" s="661"/>
    </row>
    <row r="32" spans="2:133" ht="11.25" customHeight="1" x14ac:dyDescent="0.2">
      <c r="B32" s="631" t="s">
        <v>315</v>
      </c>
      <c r="C32" s="632"/>
      <c r="D32" s="632"/>
      <c r="E32" s="632"/>
      <c r="F32" s="632"/>
      <c r="G32" s="632"/>
      <c r="H32" s="632"/>
      <c r="I32" s="632"/>
      <c r="J32" s="632"/>
      <c r="K32" s="632"/>
      <c r="L32" s="632"/>
      <c r="M32" s="632"/>
      <c r="N32" s="632"/>
      <c r="O32" s="632"/>
      <c r="P32" s="632"/>
      <c r="Q32" s="633"/>
      <c r="R32" s="634">
        <v>30117132</v>
      </c>
      <c r="S32" s="635"/>
      <c r="T32" s="635"/>
      <c r="U32" s="635"/>
      <c r="V32" s="635"/>
      <c r="W32" s="635"/>
      <c r="X32" s="635"/>
      <c r="Y32" s="636"/>
      <c r="Z32" s="672">
        <v>12.7</v>
      </c>
      <c r="AA32" s="672"/>
      <c r="AB32" s="672"/>
      <c r="AC32" s="672"/>
      <c r="AD32" s="673" t="s">
        <v>147</v>
      </c>
      <c r="AE32" s="673"/>
      <c r="AF32" s="673"/>
      <c r="AG32" s="673"/>
      <c r="AH32" s="673"/>
      <c r="AI32" s="673"/>
      <c r="AJ32" s="673"/>
      <c r="AK32" s="673"/>
      <c r="AL32" s="637" t="s">
        <v>234</v>
      </c>
      <c r="AM32" s="638"/>
      <c r="AN32" s="638"/>
      <c r="AO32" s="674"/>
      <c r="AP32" s="675"/>
      <c r="AQ32" s="676"/>
      <c r="AR32" s="676"/>
      <c r="AS32" s="676"/>
      <c r="AT32" s="709"/>
      <c r="AU32" s="208" t="s">
        <v>316</v>
      </c>
      <c r="AX32" s="631" t="s">
        <v>317</v>
      </c>
      <c r="AY32" s="632"/>
      <c r="AZ32" s="632"/>
      <c r="BA32" s="632"/>
      <c r="BB32" s="632"/>
      <c r="BC32" s="632"/>
      <c r="BD32" s="632"/>
      <c r="BE32" s="632"/>
      <c r="BF32" s="633"/>
      <c r="BG32" s="700">
        <v>99.5</v>
      </c>
      <c r="BH32" s="647"/>
      <c r="BI32" s="647"/>
      <c r="BJ32" s="647"/>
      <c r="BK32" s="647"/>
      <c r="BL32" s="647"/>
      <c r="BM32" s="638">
        <v>98.7</v>
      </c>
      <c r="BN32" s="647"/>
      <c r="BO32" s="647"/>
      <c r="BP32" s="647"/>
      <c r="BQ32" s="670"/>
      <c r="BR32" s="700">
        <v>99.6</v>
      </c>
      <c r="BS32" s="647"/>
      <c r="BT32" s="647"/>
      <c r="BU32" s="647"/>
      <c r="BV32" s="647"/>
      <c r="BW32" s="647"/>
      <c r="BX32" s="638">
        <v>98.6</v>
      </c>
      <c r="BY32" s="647"/>
      <c r="BZ32" s="647"/>
      <c r="CA32" s="647"/>
      <c r="CB32" s="670"/>
      <c r="CD32" s="657"/>
      <c r="CE32" s="658"/>
      <c r="CF32" s="631" t="s">
        <v>318</v>
      </c>
      <c r="CG32" s="632"/>
      <c r="CH32" s="632"/>
      <c r="CI32" s="632"/>
      <c r="CJ32" s="632"/>
      <c r="CK32" s="632"/>
      <c r="CL32" s="632"/>
      <c r="CM32" s="632"/>
      <c r="CN32" s="632"/>
      <c r="CO32" s="632"/>
      <c r="CP32" s="632"/>
      <c r="CQ32" s="633"/>
      <c r="CR32" s="634" t="s">
        <v>234</v>
      </c>
      <c r="CS32" s="635"/>
      <c r="CT32" s="635"/>
      <c r="CU32" s="635"/>
      <c r="CV32" s="635"/>
      <c r="CW32" s="635"/>
      <c r="CX32" s="635"/>
      <c r="CY32" s="636"/>
      <c r="CZ32" s="637" t="s">
        <v>147</v>
      </c>
      <c r="DA32" s="649"/>
      <c r="DB32" s="649"/>
      <c r="DC32" s="650"/>
      <c r="DD32" s="640" t="s">
        <v>234</v>
      </c>
      <c r="DE32" s="635"/>
      <c r="DF32" s="635"/>
      <c r="DG32" s="635"/>
      <c r="DH32" s="635"/>
      <c r="DI32" s="635"/>
      <c r="DJ32" s="635"/>
      <c r="DK32" s="636"/>
      <c r="DL32" s="640" t="s">
        <v>147</v>
      </c>
      <c r="DM32" s="635"/>
      <c r="DN32" s="635"/>
      <c r="DO32" s="635"/>
      <c r="DP32" s="635"/>
      <c r="DQ32" s="635"/>
      <c r="DR32" s="635"/>
      <c r="DS32" s="635"/>
      <c r="DT32" s="635"/>
      <c r="DU32" s="635"/>
      <c r="DV32" s="636"/>
      <c r="DW32" s="637" t="s">
        <v>234</v>
      </c>
      <c r="DX32" s="649"/>
      <c r="DY32" s="649"/>
      <c r="DZ32" s="649"/>
      <c r="EA32" s="649"/>
      <c r="EB32" s="649"/>
      <c r="EC32" s="661"/>
    </row>
    <row r="33" spans="2:133" ht="11.25" customHeight="1" x14ac:dyDescent="0.2">
      <c r="B33" s="631" t="s">
        <v>319</v>
      </c>
      <c r="C33" s="632"/>
      <c r="D33" s="632"/>
      <c r="E33" s="632"/>
      <c r="F33" s="632"/>
      <c r="G33" s="632"/>
      <c r="H33" s="632"/>
      <c r="I33" s="632"/>
      <c r="J33" s="632"/>
      <c r="K33" s="632"/>
      <c r="L33" s="632"/>
      <c r="M33" s="632"/>
      <c r="N33" s="632"/>
      <c r="O33" s="632"/>
      <c r="P33" s="632"/>
      <c r="Q33" s="633"/>
      <c r="R33" s="634">
        <v>232479</v>
      </c>
      <c r="S33" s="635"/>
      <c r="T33" s="635"/>
      <c r="U33" s="635"/>
      <c r="V33" s="635"/>
      <c r="W33" s="635"/>
      <c r="X33" s="635"/>
      <c r="Y33" s="636"/>
      <c r="Z33" s="672">
        <v>0.1</v>
      </c>
      <c r="AA33" s="672"/>
      <c r="AB33" s="672"/>
      <c r="AC33" s="672"/>
      <c r="AD33" s="673">
        <v>97411</v>
      </c>
      <c r="AE33" s="673"/>
      <c r="AF33" s="673"/>
      <c r="AG33" s="673"/>
      <c r="AH33" s="673"/>
      <c r="AI33" s="673"/>
      <c r="AJ33" s="673"/>
      <c r="AK33" s="673"/>
      <c r="AL33" s="637">
        <v>0.1</v>
      </c>
      <c r="AM33" s="638"/>
      <c r="AN33" s="638"/>
      <c r="AO33" s="674"/>
      <c r="AP33" s="677"/>
      <c r="AQ33" s="678"/>
      <c r="AR33" s="678"/>
      <c r="AS33" s="678"/>
      <c r="AT33" s="710"/>
      <c r="AU33" s="213"/>
      <c r="AV33" s="213"/>
      <c r="AW33" s="213"/>
      <c r="AX33" s="615" t="s">
        <v>320</v>
      </c>
      <c r="AY33" s="616"/>
      <c r="AZ33" s="616"/>
      <c r="BA33" s="616"/>
      <c r="BB33" s="616"/>
      <c r="BC33" s="616"/>
      <c r="BD33" s="616"/>
      <c r="BE33" s="616"/>
      <c r="BF33" s="617"/>
      <c r="BG33" s="695">
        <v>99.8</v>
      </c>
      <c r="BH33" s="619"/>
      <c r="BI33" s="619"/>
      <c r="BJ33" s="619"/>
      <c r="BK33" s="619"/>
      <c r="BL33" s="619"/>
      <c r="BM33" s="665">
        <v>99.6</v>
      </c>
      <c r="BN33" s="619"/>
      <c r="BO33" s="619"/>
      <c r="BP33" s="619"/>
      <c r="BQ33" s="682"/>
      <c r="BR33" s="695">
        <v>99.8</v>
      </c>
      <c r="BS33" s="619"/>
      <c r="BT33" s="619"/>
      <c r="BU33" s="619"/>
      <c r="BV33" s="619"/>
      <c r="BW33" s="619"/>
      <c r="BX33" s="665">
        <v>99.6</v>
      </c>
      <c r="BY33" s="619"/>
      <c r="BZ33" s="619"/>
      <c r="CA33" s="619"/>
      <c r="CB33" s="682"/>
      <c r="CD33" s="631" t="s">
        <v>321</v>
      </c>
      <c r="CE33" s="632"/>
      <c r="CF33" s="632"/>
      <c r="CG33" s="632"/>
      <c r="CH33" s="632"/>
      <c r="CI33" s="632"/>
      <c r="CJ33" s="632"/>
      <c r="CK33" s="632"/>
      <c r="CL33" s="632"/>
      <c r="CM33" s="632"/>
      <c r="CN33" s="632"/>
      <c r="CO33" s="632"/>
      <c r="CP33" s="632"/>
      <c r="CQ33" s="633"/>
      <c r="CR33" s="634">
        <v>87399177</v>
      </c>
      <c r="CS33" s="647"/>
      <c r="CT33" s="647"/>
      <c r="CU33" s="647"/>
      <c r="CV33" s="647"/>
      <c r="CW33" s="647"/>
      <c r="CX33" s="647"/>
      <c r="CY33" s="648"/>
      <c r="CZ33" s="637">
        <v>38.299999999999997</v>
      </c>
      <c r="DA33" s="649"/>
      <c r="DB33" s="649"/>
      <c r="DC33" s="650"/>
      <c r="DD33" s="640">
        <v>64414229</v>
      </c>
      <c r="DE33" s="647"/>
      <c r="DF33" s="647"/>
      <c r="DG33" s="647"/>
      <c r="DH33" s="647"/>
      <c r="DI33" s="647"/>
      <c r="DJ33" s="647"/>
      <c r="DK33" s="648"/>
      <c r="DL33" s="640">
        <v>42816527</v>
      </c>
      <c r="DM33" s="647"/>
      <c r="DN33" s="647"/>
      <c r="DO33" s="647"/>
      <c r="DP33" s="647"/>
      <c r="DQ33" s="647"/>
      <c r="DR33" s="647"/>
      <c r="DS33" s="647"/>
      <c r="DT33" s="647"/>
      <c r="DU33" s="647"/>
      <c r="DV33" s="648"/>
      <c r="DW33" s="637">
        <v>36.799999999999997</v>
      </c>
      <c r="DX33" s="649"/>
      <c r="DY33" s="649"/>
      <c r="DZ33" s="649"/>
      <c r="EA33" s="649"/>
      <c r="EB33" s="649"/>
      <c r="EC33" s="661"/>
    </row>
    <row r="34" spans="2:133" ht="11.25" customHeight="1" x14ac:dyDescent="0.2">
      <c r="B34" s="631" t="s">
        <v>322</v>
      </c>
      <c r="C34" s="632"/>
      <c r="D34" s="632"/>
      <c r="E34" s="632"/>
      <c r="F34" s="632"/>
      <c r="G34" s="632"/>
      <c r="H34" s="632"/>
      <c r="I34" s="632"/>
      <c r="J34" s="632"/>
      <c r="K34" s="632"/>
      <c r="L34" s="632"/>
      <c r="M34" s="632"/>
      <c r="N34" s="632"/>
      <c r="O34" s="632"/>
      <c r="P34" s="632"/>
      <c r="Q34" s="633"/>
      <c r="R34" s="634">
        <v>152225</v>
      </c>
      <c r="S34" s="635"/>
      <c r="T34" s="635"/>
      <c r="U34" s="635"/>
      <c r="V34" s="635"/>
      <c r="W34" s="635"/>
      <c r="X34" s="635"/>
      <c r="Y34" s="636"/>
      <c r="Z34" s="672">
        <v>0.1</v>
      </c>
      <c r="AA34" s="672"/>
      <c r="AB34" s="672"/>
      <c r="AC34" s="672"/>
      <c r="AD34" s="673" t="s">
        <v>147</v>
      </c>
      <c r="AE34" s="673"/>
      <c r="AF34" s="673"/>
      <c r="AG34" s="673"/>
      <c r="AH34" s="673"/>
      <c r="AI34" s="673"/>
      <c r="AJ34" s="673"/>
      <c r="AK34" s="673"/>
      <c r="AL34" s="637" t="s">
        <v>234</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323</v>
      </c>
      <c r="CE34" s="632"/>
      <c r="CF34" s="632"/>
      <c r="CG34" s="632"/>
      <c r="CH34" s="632"/>
      <c r="CI34" s="632"/>
      <c r="CJ34" s="632"/>
      <c r="CK34" s="632"/>
      <c r="CL34" s="632"/>
      <c r="CM34" s="632"/>
      <c r="CN34" s="632"/>
      <c r="CO34" s="632"/>
      <c r="CP34" s="632"/>
      <c r="CQ34" s="633"/>
      <c r="CR34" s="634">
        <v>36978790</v>
      </c>
      <c r="CS34" s="635"/>
      <c r="CT34" s="635"/>
      <c r="CU34" s="635"/>
      <c r="CV34" s="635"/>
      <c r="CW34" s="635"/>
      <c r="CX34" s="635"/>
      <c r="CY34" s="636"/>
      <c r="CZ34" s="637">
        <v>16.2</v>
      </c>
      <c r="DA34" s="649"/>
      <c r="DB34" s="649"/>
      <c r="DC34" s="650"/>
      <c r="DD34" s="640">
        <v>22080324</v>
      </c>
      <c r="DE34" s="635"/>
      <c r="DF34" s="635"/>
      <c r="DG34" s="635"/>
      <c r="DH34" s="635"/>
      <c r="DI34" s="635"/>
      <c r="DJ34" s="635"/>
      <c r="DK34" s="636"/>
      <c r="DL34" s="640">
        <v>19388961</v>
      </c>
      <c r="DM34" s="635"/>
      <c r="DN34" s="635"/>
      <c r="DO34" s="635"/>
      <c r="DP34" s="635"/>
      <c r="DQ34" s="635"/>
      <c r="DR34" s="635"/>
      <c r="DS34" s="635"/>
      <c r="DT34" s="635"/>
      <c r="DU34" s="635"/>
      <c r="DV34" s="636"/>
      <c r="DW34" s="637">
        <v>16.7</v>
      </c>
      <c r="DX34" s="649"/>
      <c r="DY34" s="649"/>
      <c r="DZ34" s="649"/>
      <c r="EA34" s="649"/>
      <c r="EB34" s="649"/>
      <c r="EC34" s="661"/>
    </row>
    <row r="35" spans="2:133" ht="11.25" customHeight="1" x14ac:dyDescent="0.2">
      <c r="B35" s="631" t="s">
        <v>324</v>
      </c>
      <c r="C35" s="632"/>
      <c r="D35" s="632"/>
      <c r="E35" s="632"/>
      <c r="F35" s="632"/>
      <c r="G35" s="632"/>
      <c r="H35" s="632"/>
      <c r="I35" s="632"/>
      <c r="J35" s="632"/>
      <c r="K35" s="632"/>
      <c r="L35" s="632"/>
      <c r="M35" s="632"/>
      <c r="N35" s="632"/>
      <c r="O35" s="632"/>
      <c r="P35" s="632"/>
      <c r="Q35" s="633"/>
      <c r="R35" s="634">
        <v>555088</v>
      </c>
      <c r="S35" s="635"/>
      <c r="T35" s="635"/>
      <c r="U35" s="635"/>
      <c r="V35" s="635"/>
      <c r="W35" s="635"/>
      <c r="X35" s="635"/>
      <c r="Y35" s="636"/>
      <c r="Z35" s="672">
        <v>0.2</v>
      </c>
      <c r="AA35" s="672"/>
      <c r="AB35" s="672"/>
      <c r="AC35" s="672"/>
      <c r="AD35" s="673" t="s">
        <v>234</v>
      </c>
      <c r="AE35" s="673"/>
      <c r="AF35" s="673"/>
      <c r="AG35" s="673"/>
      <c r="AH35" s="673"/>
      <c r="AI35" s="673"/>
      <c r="AJ35" s="673"/>
      <c r="AK35" s="673"/>
      <c r="AL35" s="637" t="s">
        <v>234</v>
      </c>
      <c r="AM35" s="638"/>
      <c r="AN35" s="638"/>
      <c r="AO35" s="674"/>
      <c r="AP35" s="216"/>
      <c r="AQ35" s="686" t="s">
        <v>325</v>
      </c>
      <c r="AR35" s="687"/>
      <c r="AS35" s="687"/>
      <c r="AT35" s="687"/>
      <c r="AU35" s="687"/>
      <c r="AV35" s="687"/>
      <c r="AW35" s="687"/>
      <c r="AX35" s="687"/>
      <c r="AY35" s="687"/>
      <c r="AZ35" s="687"/>
      <c r="BA35" s="687"/>
      <c r="BB35" s="687"/>
      <c r="BC35" s="687"/>
      <c r="BD35" s="687"/>
      <c r="BE35" s="687"/>
      <c r="BF35" s="688"/>
      <c r="BG35" s="686" t="s">
        <v>326</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327</v>
      </c>
      <c r="CE35" s="632"/>
      <c r="CF35" s="632"/>
      <c r="CG35" s="632"/>
      <c r="CH35" s="632"/>
      <c r="CI35" s="632"/>
      <c r="CJ35" s="632"/>
      <c r="CK35" s="632"/>
      <c r="CL35" s="632"/>
      <c r="CM35" s="632"/>
      <c r="CN35" s="632"/>
      <c r="CO35" s="632"/>
      <c r="CP35" s="632"/>
      <c r="CQ35" s="633"/>
      <c r="CR35" s="634">
        <v>2163929</v>
      </c>
      <c r="CS35" s="647"/>
      <c r="CT35" s="647"/>
      <c r="CU35" s="647"/>
      <c r="CV35" s="647"/>
      <c r="CW35" s="647"/>
      <c r="CX35" s="647"/>
      <c r="CY35" s="648"/>
      <c r="CZ35" s="637">
        <v>0.9</v>
      </c>
      <c r="DA35" s="649"/>
      <c r="DB35" s="649"/>
      <c r="DC35" s="650"/>
      <c r="DD35" s="640">
        <v>1840506</v>
      </c>
      <c r="DE35" s="647"/>
      <c r="DF35" s="647"/>
      <c r="DG35" s="647"/>
      <c r="DH35" s="647"/>
      <c r="DI35" s="647"/>
      <c r="DJ35" s="647"/>
      <c r="DK35" s="648"/>
      <c r="DL35" s="640">
        <v>1840506</v>
      </c>
      <c r="DM35" s="647"/>
      <c r="DN35" s="647"/>
      <c r="DO35" s="647"/>
      <c r="DP35" s="647"/>
      <c r="DQ35" s="647"/>
      <c r="DR35" s="647"/>
      <c r="DS35" s="647"/>
      <c r="DT35" s="647"/>
      <c r="DU35" s="647"/>
      <c r="DV35" s="648"/>
      <c r="DW35" s="637">
        <v>1.6</v>
      </c>
      <c r="DX35" s="649"/>
      <c r="DY35" s="649"/>
      <c r="DZ35" s="649"/>
      <c r="EA35" s="649"/>
      <c r="EB35" s="649"/>
      <c r="EC35" s="661"/>
    </row>
    <row r="36" spans="2:133" ht="11.25" customHeight="1" x14ac:dyDescent="0.2">
      <c r="B36" s="631" t="s">
        <v>328</v>
      </c>
      <c r="C36" s="632"/>
      <c r="D36" s="632"/>
      <c r="E36" s="632"/>
      <c r="F36" s="632"/>
      <c r="G36" s="632"/>
      <c r="H36" s="632"/>
      <c r="I36" s="632"/>
      <c r="J36" s="632"/>
      <c r="K36" s="632"/>
      <c r="L36" s="632"/>
      <c r="M36" s="632"/>
      <c r="N36" s="632"/>
      <c r="O36" s="632"/>
      <c r="P36" s="632"/>
      <c r="Q36" s="633"/>
      <c r="R36" s="634">
        <v>9803246</v>
      </c>
      <c r="S36" s="635"/>
      <c r="T36" s="635"/>
      <c r="U36" s="635"/>
      <c r="V36" s="635"/>
      <c r="W36" s="635"/>
      <c r="X36" s="635"/>
      <c r="Y36" s="636"/>
      <c r="Z36" s="672">
        <v>4.0999999999999996</v>
      </c>
      <c r="AA36" s="672"/>
      <c r="AB36" s="672"/>
      <c r="AC36" s="672"/>
      <c r="AD36" s="673" t="s">
        <v>234</v>
      </c>
      <c r="AE36" s="673"/>
      <c r="AF36" s="673"/>
      <c r="AG36" s="673"/>
      <c r="AH36" s="673"/>
      <c r="AI36" s="673"/>
      <c r="AJ36" s="673"/>
      <c r="AK36" s="673"/>
      <c r="AL36" s="637" t="s">
        <v>234</v>
      </c>
      <c r="AM36" s="638"/>
      <c r="AN36" s="638"/>
      <c r="AO36" s="674"/>
      <c r="AP36" s="216"/>
      <c r="AQ36" s="683" t="s">
        <v>329</v>
      </c>
      <c r="AR36" s="684"/>
      <c r="AS36" s="684"/>
      <c r="AT36" s="684"/>
      <c r="AU36" s="684"/>
      <c r="AV36" s="684"/>
      <c r="AW36" s="684"/>
      <c r="AX36" s="684"/>
      <c r="AY36" s="685"/>
      <c r="AZ36" s="689">
        <v>22761237</v>
      </c>
      <c r="BA36" s="690"/>
      <c r="BB36" s="690"/>
      <c r="BC36" s="690"/>
      <c r="BD36" s="690"/>
      <c r="BE36" s="690"/>
      <c r="BF36" s="691"/>
      <c r="BG36" s="692" t="s">
        <v>330</v>
      </c>
      <c r="BH36" s="693"/>
      <c r="BI36" s="693"/>
      <c r="BJ36" s="693"/>
      <c r="BK36" s="693"/>
      <c r="BL36" s="693"/>
      <c r="BM36" s="693"/>
      <c r="BN36" s="693"/>
      <c r="BO36" s="693"/>
      <c r="BP36" s="693"/>
      <c r="BQ36" s="693"/>
      <c r="BR36" s="693"/>
      <c r="BS36" s="693"/>
      <c r="BT36" s="693"/>
      <c r="BU36" s="694"/>
      <c r="BV36" s="689">
        <v>481059</v>
      </c>
      <c r="BW36" s="690"/>
      <c r="BX36" s="690"/>
      <c r="BY36" s="690"/>
      <c r="BZ36" s="690"/>
      <c r="CA36" s="690"/>
      <c r="CB36" s="691"/>
      <c r="CD36" s="631" t="s">
        <v>331</v>
      </c>
      <c r="CE36" s="632"/>
      <c r="CF36" s="632"/>
      <c r="CG36" s="632"/>
      <c r="CH36" s="632"/>
      <c r="CI36" s="632"/>
      <c r="CJ36" s="632"/>
      <c r="CK36" s="632"/>
      <c r="CL36" s="632"/>
      <c r="CM36" s="632"/>
      <c r="CN36" s="632"/>
      <c r="CO36" s="632"/>
      <c r="CP36" s="632"/>
      <c r="CQ36" s="633"/>
      <c r="CR36" s="634">
        <v>19964019</v>
      </c>
      <c r="CS36" s="635"/>
      <c r="CT36" s="635"/>
      <c r="CU36" s="635"/>
      <c r="CV36" s="635"/>
      <c r="CW36" s="635"/>
      <c r="CX36" s="635"/>
      <c r="CY36" s="636"/>
      <c r="CZ36" s="637">
        <v>8.8000000000000007</v>
      </c>
      <c r="DA36" s="649"/>
      <c r="DB36" s="649"/>
      <c r="DC36" s="650"/>
      <c r="DD36" s="640">
        <v>15816804</v>
      </c>
      <c r="DE36" s="635"/>
      <c r="DF36" s="635"/>
      <c r="DG36" s="635"/>
      <c r="DH36" s="635"/>
      <c r="DI36" s="635"/>
      <c r="DJ36" s="635"/>
      <c r="DK36" s="636"/>
      <c r="DL36" s="640">
        <v>7428331</v>
      </c>
      <c r="DM36" s="635"/>
      <c r="DN36" s="635"/>
      <c r="DO36" s="635"/>
      <c r="DP36" s="635"/>
      <c r="DQ36" s="635"/>
      <c r="DR36" s="635"/>
      <c r="DS36" s="635"/>
      <c r="DT36" s="635"/>
      <c r="DU36" s="635"/>
      <c r="DV36" s="636"/>
      <c r="DW36" s="637">
        <v>6.4</v>
      </c>
      <c r="DX36" s="649"/>
      <c r="DY36" s="649"/>
      <c r="DZ36" s="649"/>
      <c r="EA36" s="649"/>
      <c r="EB36" s="649"/>
      <c r="EC36" s="661"/>
    </row>
    <row r="37" spans="2:133" ht="11.25" customHeight="1" x14ac:dyDescent="0.2">
      <c r="B37" s="631" t="s">
        <v>332</v>
      </c>
      <c r="C37" s="632"/>
      <c r="D37" s="632"/>
      <c r="E37" s="632"/>
      <c r="F37" s="632"/>
      <c r="G37" s="632"/>
      <c r="H37" s="632"/>
      <c r="I37" s="632"/>
      <c r="J37" s="632"/>
      <c r="K37" s="632"/>
      <c r="L37" s="632"/>
      <c r="M37" s="632"/>
      <c r="N37" s="632"/>
      <c r="O37" s="632"/>
      <c r="P37" s="632"/>
      <c r="Q37" s="633"/>
      <c r="R37" s="634">
        <v>2066041</v>
      </c>
      <c r="S37" s="635"/>
      <c r="T37" s="635"/>
      <c r="U37" s="635"/>
      <c r="V37" s="635"/>
      <c r="W37" s="635"/>
      <c r="X37" s="635"/>
      <c r="Y37" s="636"/>
      <c r="Z37" s="672">
        <v>0.9</v>
      </c>
      <c r="AA37" s="672"/>
      <c r="AB37" s="672"/>
      <c r="AC37" s="672"/>
      <c r="AD37" s="673">
        <v>208222</v>
      </c>
      <c r="AE37" s="673"/>
      <c r="AF37" s="673"/>
      <c r="AG37" s="673"/>
      <c r="AH37" s="673"/>
      <c r="AI37" s="673"/>
      <c r="AJ37" s="673"/>
      <c r="AK37" s="673"/>
      <c r="AL37" s="637">
        <v>0.2</v>
      </c>
      <c r="AM37" s="638"/>
      <c r="AN37" s="638"/>
      <c r="AO37" s="674"/>
      <c r="AQ37" s="667" t="s">
        <v>333</v>
      </c>
      <c r="AR37" s="668"/>
      <c r="AS37" s="668"/>
      <c r="AT37" s="668"/>
      <c r="AU37" s="668"/>
      <c r="AV37" s="668"/>
      <c r="AW37" s="668"/>
      <c r="AX37" s="668"/>
      <c r="AY37" s="669"/>
      <c r="AZ37" s="634">
        <v>3569434</v>
      </c>
      <c r="BA37" s="635"/>
      <c r="BB37" s="635"/>
      <c r="BC37" s="635"/>
      <c r="BD37" s="647"/>
      <c r="BE37" s="647"/>
      <c r="BF37" s="670"/>
      <c r="BG37" s="631" t="s">
        <v>334</v>
      </c>
      <c r="BH37" s="632"/>
      <c r="BI37" s="632"/>
      <c r="BJ37" s="632"/>
      <c r="BK37" s="632"/>
      <c r="BL37" s="632"/>
      <c r="BM37" s="632"/>
      <c r="BN37" s="632"/>
      <c r="BO37" s="632"/>
      <c r="BP37" s="632"/>
      <c r="BQ37" s="632"/>
      <c r="BR37" s="632"/>
      <c r="BS37" s="632"/>
      <c r="BT37" s="632"/>
      <c r="BU37" s="633"/>
      <c r="BV37" s="634">
        <v>-700930</v>
      </c>
      <c r="BW37" s="635"/>
      <c r="BX37" s="635"/>
      <c r="BY37" s="635"/>
      <c r="BZ37" s="635"/>
      <c r="CA37" s="635"/>
      <c r="CB37" s="671"/>
      <c r="CD37" s="631" t="s">
        <v>335</v>
      </c>
      <c r="CE37" s="632"/>
      <c r="CF37" s="632"/>
      <c r="CG37" s="632"/>
      <c r="CH37" s="632"/>
      <c r="CI37" s="632"/>
      <c r="CJ37" s="632"/>
      <c r="CK37" s="632"/>
      <c r="CL37" s="632"/>
      <c r="CM37" s="632"/>
      <c r="CN37" s="632"/>
      <c r="CO37" s="632"/>
      <c r="CP37" s="632"/>
      <c r="CQ37" s="633"/>
      <c r="CR37" s="634">
        <v>1486040</v>
      </c>
      <c r="CS37" s="647"/>
      <c r="CT37" s="647"/>
      <c r="CU37" s="647"/>
      <c r="CV37" s="647"/>
      <c r="CW37" s="647"/>
      <c r="CX37" s="647"/>
      <c r="CY37" s="648"/>
      <c r="CZ37" s="637">
        <v>0.7</v>
      </c>
      <c r="DA37" s="649"/>
      <c r="DB37" s="649"/>
      <c r="DC37" s="650"/>
      <c r="DD37" s="640">
        <v>1178394</v>
      </c>
      <c r="DE37" s="647"/>
      <c r="DF37" s="647"/>
      <c r="DG37" s="647"/>
      <c r="DH37" s="647"/>
      <c r="DI37" s="647"/>
      <c r="DJ37" s="647"/>
      <c r="DK37" s="648"/>
      <c r="DL37" s="640">
        <v>1171014</v>
      </c>
      <c r="DM37" s="647"/>
      <c r="DN37" s="647"/>
      <c r="DO37" s="647"/>
      <c r="DP37" s="647"/>
      <c r="DQ37" s="647"/>
      <c r="DR37" s="647"/>
      <c r="DS37" s="647"/>
      <c r="DT37" s="647"/>
      <c r="DU37" s="647"/>
      <c r="DV37" s="648"/>
      <c r="DW37" s="637">
        <v>1</v>
      </c>
      <c r="DX37" s="649"/>
      <c r="DY37" s="649"/>
      <c r="DZ37" s="649"/>
      <c r="EA37" s="649"/>
      <c r="EB37" s="649"/>
      <c r="EC37" s="661"/>
    </row>
    <row r="38" spans="2:133" ht="11.25" customHeight="1" x14ac:dyDescent="0.2">
      <c r="B38" s="631" t="s">
        <v>336</v>
      </c>
      <c r="C38" s="632"/>
      <c r="D38" s="632"/>
      <c r="E38" s="632"/>
      <c r="F38" s="632"/>
      <c r="G38" s="632"/>
      <c r="H38" s="632"/>
      <c r="I38" s="632"/>
      <c r="J38" s="632"/>
      <c r="K38" s="632"/>
      <c r="L38" s="632"/>
      <c r="M38" s="632"/>
      <c r="N38" s="632"/>
      <c r="O38" s="632"/>
      <c r="P38" s="632"/>
      <c r="Q38" s="633"/>
      <c r="R38" s="634">
        <v>9519100</v>
      </c>
      <c r="S38" s="635"/>
      <c r="T38" s="635"/>
      <c r="U38" s="635"/>
      <c r="V38" s="635"/>
      <c r="W38" s="635"/>
      <c r="X38" s="635"/>
      <c r="Y38" s="636"/>
      <c r="Z38" s="672">
        <v>4</v>
      </c>
      <c r="AA38" s="672"/>
      <c r="AB38" s="672"/>
      <c r="AC38" s="672"/>
      <c r="AD38" s="673" t="s">
        <v>234</v>
      </c>
      <c r="AE38" s="673"/>
      <c r="AF38" s="673"/>
      <c r="AG38" s="673"/>
      <c r="AH38" s="673"/>
      <c r="AI38" s="673"/>
      <c r="AJ38" s="673"/>
      <c r="AK38" s="673"/>
      <c r="AL38" s="637" t="s">
        <v>147</v>
      </c>
      <c r="AM38" s="638"/>
      <c r="AN38" s="638"/>
      <c r="AO38" s="674"/>
      <c r="AQ38" s="667" t="s">
        <v>337</v>
      </c>
      <c r="AR38" s="668"/>
      <c r="AS38" s="668"/>
      <c r="AT38" s="668"/>
      <c r="AU38" s="668"/>
      <c r="AV38" s="668"/>
      <c r="AW38" s="668"/>
      <c r="AX38" s="668"/>
      <c r="AY38" s="669"/>
      <c r="AZ38" s="634">
        <v>201349</v>
      </c>
      <c r="BA38" s="635"/>
      <c r="BB38" s="635"/>
      <c r="BC38" s="635"/>
      <c r="BD38" s="647"/>
      <c r="BE38" s="647"/>
      <c r="BF38" s="670"/>
      <c r="BG38" s="631" t="s">
        <v>338</v>
      </c>
      <c r="BH38" s="632"/>
      <c r="BI38" s="632"/>
      <c r="BJ38" s="632"/>
      <c r="BK38" s="632"/>
      <c r="BL38" s="632"/>
      <c r="BM38" s="632"/>
      <c r="BN38" s="632"/>
      <c r="BO38" s="632"/>
      <c r="BP38" s="632"/>
      <c r="BQ38" s="632"/>
      <c r="BR38" s="632"/>
      <c r="BS38" s="632"/>
      <c r="BT38" s="632"/>
      <c r="BU38" s="633"/>
      <c r="BV38" s="634">
        <v>79318</v>
      </c>
      <c r="BW38" s="635"/>
      <c r="BX38" s="635"/>
      <c r="BY38" s="635"/>
      <c r="BZ38" s="635"/>
      <c r="CA38" s="635"/>
      <c r="CB38" s="671"/>
      <c r="CD38" s="631" t="s">
        <v>339</v>
      </c>
      <c r="CE38" s="632"/>
      <c r="CF38" s="632"/>
      <c r="CG38" s="632"/>
      <c r="CH38" s="632"/>
      <c r="CI38" s="632"/>
      <c r="CJ38" s="632"/>
      <c r="CK38" s="632"/>
      <c r="CL38" s="632"/>
      <c r="CM38" s="632"/>
      <c r="CN38" s="632"/>
      <c r="CO38" s="632"/>
      <c r="CP38" s="632"/>
      <c r="CQ38" s="633"/>
      <c r="CR38" s="634">
        <v>19191803</v>
      </c>
      <c r="CS38" s="635"/>
      <c r="CT38" s="635"/>
      <c r="CU38" s="635"/>
      <c r="CV38" s="635"/>
      <c r="CW38" s="635"/>
      <c r="CX38" s="635"/>
      <c r="CY38" s="636"/>
      <c r="CZ38" s="637">
        <v>8.4</v>
      </c>
      <c r="DA38" s="649"/>
      <c r="DB38" s="649"/>
      <c r="DC38" s="650"/>
      <c r="DD38" s="640">
        <v>15717272</v>
      </c>
      <c r="DE38" s="635"/>
      <c r="DF38" s="635"/>
      <c r="DG38" s="635"/>
      <c r="DH38" s="635"/>
      <c r="DI38" s="635"/>
      <c r="DJ38" s="635"/>
      <c r="DK38" s="636"/>
      <c r="DL38" s="640">
        <v>13806341</v>
      </c>
      <c r="DM38" s="635"/>
      <c r="DN38" s="635"/>
      <c r="DO38" s="635"/>
      <c r="DP38" s="635"/>
      <c r="DQ38" s="635"/>
      <c r="DR38" s="635"/>
      <c r="DS38" s="635"/>
      <c r="DT38" s="635"/>
      <c r="DU38" s="635"/>
      <c r="DV38" s="636"/>
      <c r="DW38" s="637">
        <v>11.9</v>
      </c>
      <c r="DX38" s="649"/>
      <c r="DY38" s="649"/>
      <c r="DZ38" s="649"/>
      <c r="EA38" s="649"/>
      <c r="EB38" s="649"/>
      <c r="EC38" s="661"/>
    </row>
    <row r="39" spans="2:133" ht="11.25" customHeight="1" x14ac:dyDescent="0.2">
      <c r="B39" s="631" t="s">
        <v>340</v>
      </c>
      <c r="C39" s="632"/>
      <c r="D39" s="632"/>
      <c r="E39" s="632"/>
      <c r="F39" s="632"/>
      <c r="G39" s="632"/>
      <c r="H39" s="632"/>
      <c r="I39" s="632"/>
      <c r="J39" s="632"/>
      <c r="K39" s="632"/>
      <c r="L39" s="632"/>
      <c r="M39" s="632"/>
      <c r="N39" s="632"/>
      <c r="O39" s="632"/>
      <c r="P39" s="632"/>
      <c r="Q39" s="633"/>
      <c r="R39" s="634" t="s">
        <v>147</v>
      </c>
      <c r="S39" s="635"/>
      <c r="T39" s="635"/>
      <c r="U39" s="635"/>
      <c r="V39" s="635"/>
      <c r="W39" s="635"/>
      <c r="X39" s="635"/>
      <c r="Y39" s="636"/>
      <c r="Z39" s="672" t="s">
        <v>234</v>
      </c>
      <c r="AA39" s="672"/>
      <c r="AB39" s="672"/>
      <c r="AC39" s="672"/>
      <c r="AD39" s="673" t="s">
        <v>147</v>
      </c>
      <c r="AE39" s="673"/>
      <c r="AF39" s="673"/>
      <c r="AG39" s="673"/>
      <c r="AH39" s="673"/>
      <c r="AI39" s="673"/>
      <c r="AJ39" s="673"/>
      <c r="AK39" s="673"/>
      <c r="AL39" s="637" t="s">
        <v>147</v>
      </c>
      <c r="AM39" s="638"/>
      <c r="AN39" s="638"/>
      <c r="AO39" s="674"/>
      <c r="AQ39" s="667" t="s">
        <v>341</v>
      </c>
      <c r="AR39" s="668"/>
      <c r="AS39" s="668"/>
      <c r="AT39" s="668"/>
      <c r="AU39" s="668"/>
      <c r="AV39" s="668"/>
      <c r="AW39" s="668"/>
      <c r="AX39" s="668"/>
      <c r="AY39" s="669"/>
      <c r="AZ39" s="634">
        <v>9217</v>
      </c>
      <c r="BA39" s="635"/>
      <c r="BB39" s="635"/>
      <c r="BC39" s="635"/>
      <c r="BD39" s="647"/>
      <c r="BE39" s="647"/>
      <c r="BF39" s="670"/>
      <c r="BG39" s="631" t="s">
        <v>342</v>
      </c>
      <c r="BH39" s="632"/>
      <c r="BI39" s="632"/>
      <c r="BJ39" s="632"/>
      <c r="BK39" s="632"/>
      <c r="BL39" s="632"/>
      <c r="BM39" s="632"/>
      <c r="BN39" s="632"/>
      <c r="BO39" s="632"/>
      <c r="BP39" s="632"/>
      <c r="BQ39" s="632"/>
      <c r="BR39" s="632"/>
      <c r="BS39" s="632"/>
      <c r="BT39" s="632"/>
      <c r="BU39" s="633"/>
      <c r="BV39" s="634">
        <v>114414</v>
      </c>
      <c r="BW39" s="635"/>
      <c r="BX39" s="635"/>
      <c r="BY39" s="635"/>
      <c r="BZ39" s="635"/>
      <c r="CA39" s="635"/>
      <c r="CB39" s="671"/>
      <c r="CD39" s="631" t="s">
        <v>343</v>
      </c>
      <c r="CE39" s="632"/>
      <c r="CF39" s="632"/>
      <c r="CG39" s="632"/>
      <c r="CH39" s="632"/>
      <c r="CI39" s="632"/>
      <c r="CJ39" s="632"/>
      <c r="CK39" s="632"/>
      <c r="CL39" s="632"/>
      <c r="CM39" s="632"/>
      <c r="CN39" s="632"/>
      <c r="CO39" s="632"/>
      <c r="CP39" s="632"/>
      <c r="CQ39" s="633"/>
      <c r="CR39" s="634">
        <v>6714640</v>
      </c>
      <c r="CS39" s="647"/>
      <c r="CT39" s="647"/>
      <c r="CU39" s="647"/>
      <c r="CV39" s="647"/>
      <c r="CW39" s="647"/>
      <c r="CX39" s="647"/>
      <c r="CY39" s="648"/>
      <c r="CZ39" s="637">
        <v>2.9</v>
      </c>
      <c r="DA39" s="649"/>
      <c r="DB39" s="649"/>
      <c r="DC39" s="650"/>
      <c r="DD39" s="640">
        <v>6573327</v>
      </c>
      <c r="DE39" s="647"/>
      <c r="DF39" s="647"/>
      <c r="DG39" s="647"/>
      <c r="DH39" s="647"/>
      <c r="DI39" s="647"/>
      <c r="DJ39" s="647"/>
      <c r="DK39" s="648"/>
      <c r="DL39" s="640" t="s">
        <v>234</v>
      </c>
      <c r="DM39" s="647"/>
      <c r="DN39" s="647"/>
      <c r="DO39" s="647"/>
      <c r="DP39" s="647"/>
      <c r="DQ39" s="647"/>
      <c r="DR39" s="647"/>
      <c r="DS39" s="647"/>
      <c r="DT39" s="647"/>
      <c r="DU39" s="647"/>
      <c r="DV39" s="648"/>
      <c r="DW39" s="637" t="s">
        <v>234</v>
      </c>
      <c r="DX39" s="649"/>
      <c r="DY39" s="649"/>
      <c r="DZ39" s="649"/>
      <c r="EA39" s="649"/>
      <c r="EB39" s="649"/>
      <c r="EC39" s="661"/>
    </row>
    <row r="40" spans="2:133" ht="11.25" customHeight="1" x14ac:dyDescent="0.2">
      <c r="B40" s="631" t="s">
        <v>344</v>
      </c>
      <c r="C40" s="632"/>
      <c r="D40" s="632"/>
      <c r="E40" s="632"/>
      <c r="F40" s="632"/>
      <c r="G40" s="632"/>
      <c r="H40" s="632"/>
      <c r="I40" s="632"/>
      <c r="J40" s="632"/>
      <c r="K40" s="632"/>
      <c r="L40" s="632"/>
      <c r="M40" s="632"/>
      <c r="N40" s="632"/>
      <c r="O40" s="632"/>
      <c r="P40" s="632"/>
      <c r="Q40" s="633"/>
      <c r="R40" s="634">
        <v>2100000</v>
      </c>
      <c r="S40" s="635"/>
      <c r="T40" s="635"/>
      <c r="U40" s="635"/>
      <c r="V40" s="635"/>
      <c r="W40" s="635"/>
      <c r="X40" s="635"/>
      <c r="Y40" s="636"/>
      <c r="Z40" s="672">
        <v>0.9</v>
      </c>
      <c r="AA40" s="672"/>
      <c r="AB40" s="672"/>
      <c r="AC40" s="672"/>
      <c r="AD40" s="673" t="s">
        <v>267</v>
      </c>
      <c r="AE40" s="673"/>
      <c r="AF40" s="673"/>
      <c r="AG40" s="673"/>
      <c r="AH40" s="673"/>
      <c r="AI40" s="673"/>
      <c r="AJ40" s="673"/>
      <c r="AK40" s="673"/>
      <c r="AL40" s="637" t="s">
        <v>234</v>
      </c>
      <c r="AM40" s="638"/>
      <c r="AN40" s="638"/>
      <c r="AO40" s="674"/>
      <c r="AQ40" s="667" t="s">
        <v>345</v>
      </c>
      <c r="AR40" s="668"/>
      <c r="AS40" s="668"/>
      <c r="AT40" s="668"/>
      <c r="AU40" s="668"/>
      <c r="AV40" s="668"/>
      <c r="AW40" s="668"/>
      <c r="AX40" s="668"/>
      <c r="AY40" s="669"/>
      <c r="AZ40" s="634" t="s">
        <v>234</v>
      </c>
      <c r="BA40" s="635"/>
      <c r="BB40" s="635"/>
      <c r="BC40" s="635"/>
      <c r="BD40" s="647"/>
      <c r="BE40" s="647"/>
      <c r="BF40" s="670"/>
      <c r="BG40" s="675" t="s">
        <v>346</v>
      </c>
      <c r="BH40" s="676"/>
      <c r="BI40" s="676"/>
      <c r="BJ40" s="676"/>
      <c r="BK40" s="676"/>
      <c r="BL40" s="217"/>
      <c r="BM40" s="632" t="s">
        <v>347</v>
      </c>
      <c r="BN40" s="632"/>
      <c r="BO40" s="632"/>
      <c r="BP40" s="632"/>
      <c r="BQ40" s="632"/>
      <c r="BR40" s="632"/>
      <c r="BS40" s="632"/>
      <c r="BT40" s="632"/>
      <c r="BU40" s="633"/>
      <c r="BV40" s="634">
        <v>113</v>
      </c>
      <c r="BW40" s="635"/>
      <c r="BX40" s="635"/>
      <c r="BY40" s="635"/>
      <c r="BZ40" s="635"/>
      <c r="CA40" s="635"/>
      <c r="CB40" s="671"/>
      <c r="CD40" s="631" t="s">
        <v>348</v>
      </c>
      <c r="CE40" s="632"/>
      <c r="CF40" s="632"/>
      <c r="CG40" s="632"/>
      <c r="CH40" s="632"/>
      <c r="CI40" s="632"/>
      <c r="CJ40" s="632"/>
      <c r="CK40" s="632"/>
      <c r="CL40" s="632"/>
      <c r="CM40" s="632"/>
      <c r="CN40" s="632"/>
      <c r="CO40" s="632"/>
      <c r="CP40" s="632"/>
      <c r="CQ40" s="633"/>
      <c r="CR40" s="634">
        <v>2385996</v>
      </c>
      <c r="CS40" s="635"/>
      <c r="CT40" s="635"/>
      <c r="CU40" s="635"/>
      <c r="CV40" s="635"/>
      <c r="CW40" s="635"/>
      <c r="CX40" s="635"/>
      <c r="CY40" s="636"/>
      <c r="CZ40" s="637">
        <v>1</v>
      </c>
      <c r="DA40" s="649"/>
      <c r="DB40" s="649"/>
      <c r="DC40" s="650"/>
      <c r="DD40" s="640">
        <v>2385996</v>
      </c>
      <c r="DE40" s="635"/>
      <c r="DF40" s="635"/>
      <c r="DG40" s="635"/>
      <c r="DH40" s="635"/>
      <c r="DI40" s="635"/>
      <c r="DJ40" s="635"/>
      <c r="DK40" s="636"/>
      <c r="DL40" s="640">
        <v>352388</v>
      </c>
      <c r="DM40" s="635"/>
      <c r="DN40" s="635"/>
      <c r="DO40" s="635"/>
      <c r="DP40" s="635"/>
      <c r="DQ40" s="635"/>
      <c r="DR40" s="635"/>
      <c r="DS40" s="635"/>
      <c r="DT40" s="635"/>
      <c r="DU40" s="635"/>
      <c r="DV40" s="636"/>
      <c r="DW40" s="637">
        <v>0.3</v>
      </c>
      <c r="DX40" s="649"/>
      <c r="DY40" s="649"/>
      <c r="DZ40" s="649"/>
      <c r="EA40" s="649"/>
      <c r="EB40" s="649"/>
      <c r="EC40" s="661"/>
    </row>
    <row r="41" spans="2:133" ht="11.25" customHeight="1" x14ac:dyDescent="0.2">
      <c r="B41" s="615" t="s">
        <v>349</v>
      </c>
      <c r="C41" s="616"/>
      <c r="D41" s="616"/>
      <c r="E41" s="616"/>
      <c r="F41" s="616"/>
      <c r="G41" s="616"/>
      <c r="H41" s="616"/>
      <c r="I41" s="616"/>
      <c r="J41" s="616"/>
      <c r="K41" s="616"/>
      <c r="L41" s="616"/>
      <c r="M41" s="616"/>
      <c r="N41" s="616"/>
      <c r="O41" s="616"/>
      <c r="P41" s="616"/>
      <c r="Q41" s="617"/>
      <c r="R41" s="618">
        <v>237366330</v>
      </c>
      <c r="S41" s="659"/>
      <c r="T41" s="659"/>
      <c r="U41" s="659"/>
      <c r="V41" s="659"/>
      <c r="W41" s="659"/>
      <c r="X41" s="659"/>
      <c r="Y41" s="662"/>
      <c r="Z41" s="663">
        <v>100</v>
      </c>
      <c r="AA41" s="663"/>
      <c r="AB41" s="663"/>
      <c r="AC41" s="663"/>
      <c r="AD41" s="664">
        <v>114280516</v>
      </c>
      <c r="AE41" s="664"/>
      <c r="AF41" s="664"/>
      <c r="AG41" s="664"/>
      <c r="AH41" s="664"/>
      <c r="AI41" s="664"/>
      <c r="AJ41" s="664"/>
      <c r="AK41" s="664"/>
      <c r="AL41" s="621">
        <v>100</v>
      </c>
      <c r="AM41" s="665"/>
      <c r="AN41" s="665"/>
      <c r="AO41" s="666"/>
      <c r="AQ41" s="667" t="s">
        <v>350</v>
      </c>
      <c r="AR41" s="668"/>
      <c r="AS41" s="668"/>
      <c r="AT41" s="668"/>
      <c r="AU41" s="668"/>
      <c r="AV41" s="668"/>
      <c r="AW41" s="668"/>
      <c r="AX41" s="668"/>
      <c r="AY41" s="669"/>
      <c r="AZ41" s="634">
        <v>4943000</v>
      </c>
      <c r="BA41" s="635"/>
      <c r="BB41" s="635"/>
      <c r="BC41" s="635"/>
      <c r="BD41" s="647"/>
      <c r="BE41" s="647"/>
      <c r="BF41" s="670"/>
      <c r="BG41" s="675"/>
      <c r="BH41" s="676"/>
      <c r="BI41" s="676"/>
      <c r="BJ41" s="676"/>
      <c r="BK41" s="676"/>
      <c r="BL41" s="217"/>
      <c r="BM41" s="632" t="s">
        <v>351</v>
      </c>
      <c r="BN41" s="632"/>
      <c r="BO41" s="632"/>
      <c r="BP41" s="632"/>
      <c r="BQ41" s="632"/>
      <c r="BR41" s="632"/>
      <c r="BS41" s="632"/>
      <c r="BT41" s="632"/>
      <c r="BU41" s="633"/>
      <c r="BV41" s="634" t="s">
        <v>234</v>
      </c>
      <c r="BW41" s="635"/>
      <c r="BX41" s="635"/>
      <c r="BY41" s="635"/>
      <c r="BZ41" s="635"/>
      <c r="CA41" s="635"/>
      <c r="CB41" s="671"/>
      <c r="CD41" s="631" t="s">
        <v>352</v>
      </c>
      <c r="CE41" s="632"/>
      <c r="CF41" s="632"/>
      <c r="CG41" s="632"/>
      <c r="CH41" s="632"/>
      <c r="CI41" s="632"/>
      <c r="CJ41" s="632"/>
      <c r="CK41" s="632"/>
      <c r="CL41" s="632"/>
      <c r="CM41" s="632"/>
      <c r="CN41" s="632"/>
      <c r="CO41" s="632"/>
      <c r="CP41" s="632"/>
      <c r="CQ41" s="633"/>
      <c r="CR41" s="634" t="s">
        <v>234</v>
      </c>
      <c r="CS41" s="647"/>
      <c r="CT41" s="647"/>
      <c r="CU41" s="647"/>
      <c r="CV41" s="647"/>
      <c r="CW41" s="647"/>
      <c r="CX41" s="647"/>
      <c r="CY41" s="648"/>
      <c r="CZ41" s="637" t="s">
        <v>234</v>
      </c>
      <c r="DA41" s="649"/>
      <c r="DB41" s="649"/>
      <c r="DC41" s="650"/>
      <c r="DD41" s="640" t="s">
        <v>234</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353</v>
      </c>
      <c r="AR42" s="680"/>
      <c r="AS42" s="680"/>
      <c r="AT42" s="680"/>
      <c r="AU42" s="680"/>
      <c r="AV42" s="680"/>
      <c r="AW42" s="680"/>
      <c r="AX42" s="680"/>
      <c r="AY42" s="681"/>
      <c r="AZ42" s="618">
        <v>14038237</v>
      </c>
      <c r="BA42" s="659"/>
      <c r="BB42" s="659"/>
      <c r="BC42" s="659"/>
      <c r="BD42" s="619"/>
      <c r="BE42" s="619"/>
      <c r="BF42" s="682"/>
      <c r="BG42" s="677"/>
      <c r="BH42" s="678"/>
      <c r="BI42" s="678"/>
      <c r="BJ42" s="678"/>
      <c r="BK42" s="678"/>
      <c r="BL42" s="218"/>
      <c r="BM42" s="616" t="s">
        <v>354</v>
      </c>
      <c r="BN42" s="616"/>
      <c r="BO42" s="616"/>
      <c r="BP42" s="616"/>
      <c r="BQ42" s="616"/>
      <c r="BR42" s="616"/>
      <c r="BS42" s="616"/>
      <c r="BT42" s="616"/>
      <c r="BU42" s="617"/>
      <c r="BV42" s="618">
        <v>326</v>
      </c>
      <c r="BW42" s="659"/>
      <c r="BX42" s="659"/>
      <c r="BY42" s="659"/>
      <c r="BZ42" s="659"/>
      <c r="CA42" s="659"/>
      <c r="CB42" s="660"/>
      <c r="CD42" s="631" t="s">
        <v>355</v>
      </c>
      <c r="CE42" s="632"/>
      <c r="CF42" s="632"/>
      <c r="CG42" s="632"/>
      <c r="CH42" s="632"/>
      <c r="CI42" s="632"/>
      <c r="CJ42" s="632"/>
      <c r="CK42" s="632"/>
      <c r="CL42" s="632"/>
      <c r="CM42" s="632"/>
      <c r="CN42" s="632"/>
      <c r="CO42" s="632"/>
      <c r="CP42" s="632"/>
      <c r="CQ42" s="633"/>
      <c r="CR42" s="634">
        <v>18521368</v>
      </c>
      <c r="CS42" s="647"/>
      <c r="CT42" s="647"/>
      <c r="CU42" s="647"/>
      <c r="CV42" s="647"/>
      <c r="CW42" s="647"/>
      <c r="CX42" s="647"/>
      <c r="CY42" s="648"/>
      <c r="CZ42" s="637">
        <v>8.1</v>
      </c>
      <c r="DA42" s="649"/>
      <c r="DB42" s="649"/>
      <c r="DC42" s="650"/>
      <c r="DD42" s="640">
        <v>5626076</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356</v>
      </c>
      <c r="CD43" s="631" t="s">
        <v>357</v>
      </c>
      <c r="CE43" s="632"/>
      <c r="CF43" s="632"/>
      <c r="CG43" s="632"/>
      <c r="CH43" s="632"/>
      <c r="CI43" s="632"/>
      <c r="CJ43" s="632"/>
      <c r="CK43" s="632"/>
      <c r="CL43" s="632"/>
      <c r="CM43" s="632"/>
      <c r="CN43" s="632"/>
      <c r="CO43" s="632"/>
      <c r="CP43" s="632"/>
      <c r="CQ43" s="633"/>
      <c r="CR43" s="634">
        <v>756085</v>
      </c>
      <c r="CS43" s="647"/>
      <c r="CT43" s="647"/>
      <c r="CU43" s="647"/>
      <c r="CV43" s="647"/>
      <c r="CW43" s="647"/>
      <c r="CX43" s="647"/>
      <c r="CY43" s="648"/>
      <c r="CZ43" s="637">
        <v>0.3</v>
      </c>
      <c r="DA43" s="649"/>
      <c r="DB43" s="649"/>
      <c r="DC43" s="650"/>
      <c r="DD43" s="640">
        <v>756085</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358</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305</v>
      </c>
      <c r="CE44" s="654"/>
      <c r="CF44" s="631" t="s">
        <v>359</v>
      </c>
      <c r="CG44" s="632"/>
      <c r="CH44" s="632"/>
      <c r="CI44" s="632"/>
      <c r="CJ44" s="632"/>
      <c r="CK44" s="632"/>
      <c r="CL44" s="632"/>
      <c r="CM44" s="632"/>
      <c r="CN44" s="632"/>
      <c r="CO44" s="632"/>
      <c r="CP44" s="632"/>
      <c r="CQ44" s="633"/>
      <c r="CR44" s="634">
        <v>18480860</v>
      </c>
      <c r="CS44" s="635"/>
      <c r="CT44" s="635"/>
      <c r="CU44" s="635"/>
      <c r="CV44" s="635"/>
      <c r="CW44" s="635"/>
      <c r="CX44" s="635"/>
      <c r="CY44" s="636"/>
      <c r="CZ44" s="637">
        <v>8.1</v>
      </c>
      <c r="DA44" s="638"/>
      <c r="DB44" s="638"/>
      <c r="DC44" s="639"/>
      <c r="DD44" s="640">
        <v>5623526</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360</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361</v>
      </c>
      <c r="CG45" s="632"/>
      <c r="CH45" s="632"/>
      <c r="CI45" s="632"/>
      <c r="CJ45" s="632"/>
      <c r="CK45" s="632"/>
      <c r="CL45" s="632"/>
      <c r="CM45" s="632"/>
      <c r="CN45" s="632"/>
      <c r="CO45" s="632"/>
      <c r="CP45" s="632"/>
      <c r="CQ45" s="633"/>
      <c r="CR45" s="634">
        <v>6372735</v>
      </c>
      <c r="CS45" s="647"/>
      <c r="CT45" s="647"/>
      <c r="CU45" s="647"/>
      <c r="CV45" s="647"/>
      <c r="CW45" s="647"/>
      <c r="CX45" s="647"/>
      <c r="CY45" s="648"/>
      <c r="CZ45" s="637">
        <v>2.8</v>
      </c>
      <c r="DA45" s="649"/>
      <c r="DB45" s="649"/>
      <c r="DC45" s="650"/>
      <c r="DD45" s="640">
        <v>381758</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362</v>
      </c>
      <c r="CG46" s="632"/>
      <c r="CH46" s="632"/>
      <c r="CI46" s="632"/>
      <c r="CJ46" s="632"/>
      <c r="CK46" s="632"/>
      <c r="CL46" s="632"/>
      <c r="CM46" s="632"/>
      <c r="CN46" s="632"/>
      <c r="CO46" s="632"/>
      <c r="CP46" s="632"/>
      <c r="CQ46" s="633"/>
      <c r="CR46" s="634">
        <v>12083329</v>
      </c>
      <c r="CS46" s="635"/>
      <c r="CT46" s="635"/>
      <c r="CU46" s="635"/>
      <c r="CV46" s="635"/>
      <c r="CW46" s="635"/>
      <c r="CX46" s="635"/>
      <c r="CY46" s="636"/>
      <c r="CZ46" s="637">
        <v>5.3</v>
      </c>
      <c r="DA46" s="638"/>
      <c r="DB46" s="638"/>
      <c r="DC46" s="639"/>
      <c r="DD46" s="640">
        <v>5239272</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363</v>
      </c>
      <c r="CG47" s="632"/>
      <c r="CH47" s="632"/>
      <c r="CI47" s="632"/>
      <c r="CJ47" s="632"/>
      <c r="CK47" s="632"/>
      <c r="CL47" s="632"/>
      <c r="CM47" s="632"/>
      <c r="CN47" s="632"/>
      <c r="CO47" s="632"/>
      <c r="CP47" s="632"/>
      <c r="CQ47" s="633"/>
      <c r="CR47" s="634">
        <v>40508</v>
      </c>
      <c r="CS47" s="647"/>
      <c r="CT47" s="647"/>
      <c r="CU47" s="647"/>
      <c r="CV47" s="647"/>
      <c r="CW47" s="647"/>
      <c r="CX47" s="647"/>
      <c r="CY47" s="648"/>
      <c r="CZ47" s="637">
        <v>0</v>
      </c>
      <c r="DA47" s="649"/>
      <c r="DB47" s="649"/>
      <c r="DC47" s="650"/>
      <c r="DD47" s="640">
        <v>2550</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364</v>
      </c>
      <c r="CG48" s="632"/>
      <c r="CH48" s="632"/>
      <c r="CI48" s="632"/>
      <c r="CJ48" s="632"/>
      <c r="CK48" s="632"/>
      <c r="CL48" s="632"/>
      <c r="CM48" s="632"/>
      <c r="CN48" s="632"/>
      <c r="CO48" s="632"/>
      <c r="CP48" s="632"/>
      <c r="CQ48" s="633"/>
      <c r="CR48" s="634" t="s">
        <v>234</v>
      </c>
      <c r="CS48" s="635"/>
      <c r="CT48" s="635"/>
      <c r="CU48" s="635"/>
      <c r="CV48" s="635"/>
      <c r="CW48" s="635"/>
      <c r="CX48" s="635"/>
      <c r="CY48" s="636"/>
      <c r="CZ48" s="637" t="s">
        <v>234</v>
      </c>
      <c r="DA48" s="638"/>
      <c r="DB48" s="638"/>
      <c r="DC48" s="639"/>
      <c r="DD48" s="640" t="s">
        <v>234</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365</v>
      </c>
      <c r="CE49" s="616"/>
      <c r="CF49" s="616"/>
      <c r="CG49" s="616"/>
      <c r="CH49" s="616"/>
      <c r="CI49" s="616"/>
      <c r="CJ49" s="616"/>
      <c r="CK49" s="616"/>
      <c r="CL49" s="616"/>
      <c r="CM49" s="616"/>
      <c r="CN49" s="616"/>
      <c r="CO49" s="616"/>
      <c r="CP49" s="616"/>
      <c r="CQ49" s="617"/>
      <c r="CR49" s="618">
        <v>228077566</v>
      </c>
      <c r="CS49" s="619"/>
      <c r="CT49" s="619"/>
      <c r="CU49" s="619"/>
      <c r="CV49" s="619"/>
      <c r="CW49" s="619"/>
      <c r="CX49" s="619"/>
      <c r="CY49" s="620"/>
      <c r="CZ49" s="621">
        <v>100</v>
      </c>
      <c r="DA49" s="622"/>
      <c r="DB49" s="622"/>
      <c r="DC49" s="623"/>
      <c r="DD49" s="624">
        <v>128920767</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2RhkRxhx3nfG/hPAdCyzgBBFzDJhFIaCymUK9PkELIJtK6MeN+noIdmjeNqBXE5z9bfOxo51MXs8QjGzj+H4/g==" saltValue="slVdzCtW7nEmtBPpTkoIh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9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366</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367</v>
      </c>
      <c r="DK2" s="1105"/>
      <c r="DL2" s="1105"/>
      <c r="DM2" s="1105"/>
      <c r="DN2" s="1105"/>
      <c r="DO2" s="1106"/>
      <c r="DP2" s="222"/>
      <c r="DQ2" s="1104" t="s">
        <v>368</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369</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370</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371</v>
      </c>
      <c r="B5" s="1009"/>
      <c r="C5" s="1009"/>
      <c r="D5" s="1009"/>
      <c r="E5" s="1009"/>
      <c r="F5" s="1009"/>
      <c r="G5" s="1009"/>
      <c r="H5" s="1009"/>
      <c r="I5" s="1009"/>
      <c r="J5" s="1009"/>
      <c r="K5" s="1009"/>
      <c r="L5" s="1009"/>
      <c r="M5" s="1009"/>
      <c r="N5" s="1009"/>
      <c r="O5" s="1009"/>
      <c r="P5" s="1010"/>
      <c r="Q5" s="1014" t="s">
        <v>372</v>
      </c>
      <c r="R5" s="1015"/>
      <c r="S5" s="1015"/>
      <c r="T5" s="1015"/>
      <c r="U5" s="1016"/>
      <c r="V5" s="1014" t="s">
        <v>373</v>
      </c>
      <c r="W5" s="1015"/>
      <c r="X5" s="1015"/>
      <c r="Y5" s="1015"/>
      <c r="Z5" s="1016"/>
      <c r="AA5" s="1014" t="s">
        <v>374</v>
      </c>
      <c r="AB5" s="1015"/>
      <c r="AC5" s="1015"/>
      <c r="AD5" s="1015"/>
      <c r="AE5" s="1015"/>
      <c r="AF5" s="1107" t="s">
        <v>375</v>
      </c>
      <c r="AG5" s="1015"/>
      <c r="AH5" s="1015"/>
      <c r="AI5" s="1015"/>
      <c r="AJ5" s="1028"/>
      <c r="AK5" s="1015" t="s">
        <v>376</v>
      </c>
      <c r="AL5" s="1015"/>
      <c r="AM5" s="1015"/>
      <c r="AN5" s="1015"/>
      <c r="AO5" s="1016"/>
      <c r="AP5" s="1014" t="s">
        <v>377</v>
      </c>
      <c r="AQ5" s="1015"/>
      <c r="AR5" s="1015"/>
      <c r="AS5" s="1015"/>
      <c r="AT5" s="1016"/>
      <c r="AU5" s="1014" t="s">
        <v>378</v>
      </c>
      <c r="AV5" s="1015"/>
      <c r="AW5" s="1015"/>
      <c r="AX5" s="1015"/>
      <c r="AY5" s="1028"/>
      <c r="AZ5" s="226"/>
      <c r="BA5" s="226"/>
      <c r="BB5" s="226"/>
      <c r="BC5" s="226"/>
      <c r="BD5" s="226"/>
      <c r="BE5" s="227"/>
      <c r="BF5" s="227"/>
      <c r="BG5" s="227"/>
      <c r="BH5" s="227"/>
      <c r="BI5" s="227"/>
      <c r="BJ5" s="227"/>
      <c r="BK5" s="227"/>
      <c r="BL5" s="227"/>
      <c r="BM5" s="227"/>
      <c r="BN5" s="227"/>
      <c r="BO5" s="227"/>
      <c r="BP5" s="227"/>
      <c r="BQ5" s="1008" t="s">
        <v>379</v>
      </c>
      <c r="BR5" s="1009"/>
      <c r="BS5" s="1009"/>
      <c r="BT5" s="1009"/>
      <c r="BU5" s="1009"/>
      <c r="BV5" s="1009"/>
      <c r="BW5" s="1009"/>
      <c r="BX5" s="1009"/>
      <c r="BY5" s="1009"/>
      <c r="BZ5" s="1009"/>
      <c r="CA5" s="1009"/>
      <c r="CB5" s="1009"/>
      <c r="CC5" s="1009"/>
      <c r="CD5" s="1009"/>
      <c r="CE5" s="1009"/>
      <c r="CF5" s="1009"/>
      <c r="CG5" s="1010"/>
      <c r="CH5" s="1014" t="s">
        <v>380</v>
      </c>
      <c r="CI5" s="1015"/>
      <c r="CJ5" s="1015"/>
      <c r="CK5" s="1015"/>
      <c r="CL5" s="1016"/>
      <c r="CM5" s="1014" t="s">
        <v>381</v>
      </c>
      <c r="CN5" s="1015"/>
      <c r="CO5" s="1015"/>
      <c r="CP5" s="1015"/>
      <c r="CQ5" s="1016"/>
      <c r="CR5" s="1014" t="s">
        <v>382</v>
      </c>
      <c r="CS5" s="1015"/>
      <c r="CT5" s="1015"/>
      <c r="CU5" s="1015"/>
      <c r="CV5" s="1016"/>
      <c r="CW5" s="1014" t="s">
        <v>383</v>
      </c>
      <c r="CX5" s="1015"/>
      <c r="CY5" s="1015"/>
      <c r="CZ5" s="1015"/>
      <c r="DA5" s="1016"/>
      <c r="DB5" s="1014" t="s">
        <v>384</v>
      </c>
      <c r="DC5" s="1015"/>
      <c r="DD5" s="1015"/>
      <c r="DE5" s="1015"/>
      <c r="DF5" s="1016"/>
      <c r="DG5" s="1097" t="s">
        <v>385</v>
      </c>
      <c r="DH5" s="1098"/>
      <c r="DI5" s="1098"/>
      <c r="DJ5" s="1098"/>
      <c r="DK5" s="1099"/>
      <c r="DL5" s="1097" t="s">
        <v>386</v>
      </c>
      <c r="DM5" s="1098"/>
      <c r="DN5" s="1098"/>
      <c r="DO5" s="1098"/>
      <c r="DP5" s="1099"/>
      <c r="DQ5" s="1014" t="s">
        <v>387</v>
      </c>
      <c r="DR5" s="1015"/>
      <c r="DS5" s="1015"/>
      <c r="DT5" s="1015"/>
      <c r="DU5" s="1016"/>
      <c r="DV5" s="1014" t="s">
        <v>378</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388</v>
      </c>
      <c r="C7" s="1061"/>
      <c r="D7" s="1061"/>
      <c r="E7" s="1061"/>
      <c r="F7" s="1061"/>
      <c r="G7" s="1061"/>
      <c r="H7" s="1061"/>
      <c r="I7" s="1061"/>
      <c r="J7" s="1061"/>
      <c r="K7" s="1061"/>
      <c r="L7" s="1061"/>
      <c r="M7" s="1061"/>
      <c r="N7" s="1061"/>
      <c r="O7" s="1061"/>
      <c r="P7" s="1062"/>
      <c r="Q7" s="1115">
        <v>237324</v>
      </c>
      <c r="R7" s="1116"/>
      <c r="S7" s="1116"/>
      <c r="T7" s="1116"/>
      <c r="U7" s="1116"/>
      <c r="V7" s="1116">
        <v>228174</v>
      </c>
      <c r="W7" s="1116"/>
      <c r="X7" s="1116"/>
      <c r="Y7" s="1116"/>
      <c r="Z7" s="1116"/>
      <c r="AA7" s="1116">
        <v>9150</v>
      </c>
      <c r="AB7" s="1116"/>
      <c r="AC7" s="1116"/>
      <c r="AD7" s="1116"/>
      <c r="AE7" s="1117"/>
      <c r="AF7" s="1118">
        <v>6023</v>
      </c>
      <c r="AG7" s="1119"/>
      <c r="AH7" s="1119"/>
      <c r="AI7" s="1119"/>
      <c r="AJ7" s="1120"/>
      <c r="AK7" s="1121" t="s">
        <v>602</v>
      </c>
      <c r="AL7" s="1122"/>
      <c r="AM7" s="1122"/>
      <c r="AN7" s="1122"/>
      <c r="AO7" s="1122"/>
      <c r="AP7" s="1122">
        <v>137586</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c r="BS7" s="1112" t="s">
        <v>591</v>
      </c>
      <c r="BT7" s="1113"/>
      <c r="BU7" s="1113"/>
      <c r="BV7" s="1113"/>
      <c r="BW7" s="1113"/>
      <c r="BX7" s="1113"/>
      <c r="BY7" s="1113"/>
      <c r="BZ7" s="1113"/>
      <c r="CA7" s="1113"/>
      <c r="CB7" s="1113"/>
      <c r="CC7" s="1113"/>
      <c r="CD7" s="1113"/>
      <c r="CE7" s="1113"/>
      <c r="CF7" s="1113"/>
      <c r="CG7" s="1125"/>
      <c r="CH7" s="1109">
        <v>4</v>
      </c>
      <c r="CI7" s="1110"/>
      <c r="CJ7" s="1110"/>
      <c r="CK7" s="1110"/>
      <c r="CL7" s="1111"/>
      <c r="CM7" s="1109">
        <v>815</v>
      </c>
      <c r="CN7" s="1110"/>
      <c r="CO7" s="1110"/>
      <c r="CP7" s="1110"/>
      <c r="CQ7" s="1111"/>
      <c r="CR7" s="1109">
        <v>501</v>
      </c>
      <c r="CS7" s="1110"/>
      <c r="CT7" s="1110"/>
      <c r="CU7" s="1110"/>
      <c r="CV7" s="1111"/>
      <c r="CW7" s="1109">
        <v>225</v>
      </c>
      <c r="CX7" s="1110"/>
      <c r="CY7" s="1110"/>
      <c r="CZ7" s="1110"/>
      <c r="DA7" s="1111"/>
      <c r="DB7" s="1109" t="s">
        <v>602</v>
      </c>
      <c r="DC7" s="1110"/>
      <c r="DD7" s="1110"/>
      <c r="DE7" s="1110"/>
      <c r="DF7" s="1111"/>
      <c r="DG7" s="1109" t="s">
        <v>602</v>
      </c>
      <c r="DH7" s="1110"/>
      <c r="DI7" s="1110"/>
      <c r="DJ7" s="1110"/>
      <c r="DK7" s="1111"/>
      <c r="DL7" s="1109" t="s">
        <v>602</v>
      </c>
      <c r="DM7" s="1110"/>
      <c r="DN7" s="1110"/>
      <c r="DO7" s="1110"/>
      <c r="DP7" s="1111"/>
      <c r="DQ7" s="1109" t="s">
        <v>602</v>
      </c>
      <c r="DR7" s="1110"/>
      <c r="DS7" s="1110"/>
      <c r="DT7" s="1110"/>
      <c r="DU7" s="1111"/>
      <c r="DV7" s="1112"/>
      <c r="DW7" s="1113"/>
      <c r="DX7" s="1113"/>
      <c r="DY7" s="1113"/>
      <c r="DZ7" s="1114"/>
      <c r="EA7" s="228"/>
    </row>
    <row r="8" spans="1:131" s="229" customFormat="1" ht="26.25" customHeight="1" x14ac:dyDescent="0.2">
      <c r="A8" s="232">
        <v>2</v>
      </c>
      <c r="B8" s="1043" t="s">
        <v>389</v>
      </c>
      <c r="C8" s="1044"/>
      <c r="D8" s="1044"/>
      <c r="E8" s="1044"/>
      <c r="F8" s="1044"/>
      <c r="G8" s="1044"/>
      <c r="H8" s="1044"/>
      <c r="I8" s="1044"/>
      <c r="J8" s="1044"/>
      <c r="K8" s="1044"/>
      <c r="L8" s="1044"/>
      <c r="M8" s="1044"/>
      <c r="N8" s="1044"/>
      <c r="O8" s="1044"/>
      <c r="P8" s="1045"/>
      <c r="Q8" s="1051">
        <v>237</v>
      </c>
      <c r="R8" s="1052"/>
      <c r="S8" s="1052"/>
      <c r="T8" s="1052"/>
      <c r="U8" s="1052"/>
      <c r="V8" s="1052">
        <v>99</v>
      </c>
      <c r="W8" s="1052"/>
      <c r="X8" s="1052"/>
      <c r="Y8" s="1052"/>
      <c r="Z8" s="1052"/>
      <c r="AA8" s="1052">
        <v>138</v>
      </c>
      <c r="AB8" s="1052"/>
      <c r="AC8" s="1052"/>
      <c r="AD8" s="1052"/>
      <c r="AE8" s="1053"/>
      <c r="AF8" s="1048" t="s">
        <v>390</v>
      </c>
      <c r="AG8" s="1049"/>
      <c r="AH8" s="1049"/>
      <c r="AI8" s="1049"/>
      <c r="AJ8" s="1050"/>
      <c r="AK8" s="1093">
        <v>4</v>
      </c>
      <c r="AL8" s="1094"/>
      <c r="AM8" s="1094"/>
      <c r="AN8" s="1094"/>
      <c r="AO8" s="1094"/>
      <c r="AP8" s="1094">
        <v>28</v>
      </c>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t="s">
        <v>592</v>
      </c>
      <c r="BT8" s="1006"/>
      <c r="BU8" s="1006"/>
      <c r="BV8" s="1006"/>
      <c r="BW8" s="1006"/>
      <c r="BX8" s="1006"/>
      <c r="BY8" s="1006"/>
      <c r="BZ8" s="1006"/>
      <c r="CA8" s="1006"/>
      <c r="CB8" s="1006"/>
      <c r="CC8" s="1006"/>
      <c r="CD8" s="1006"/>
      <c r="CE8" s="1006"/>
      <c r="CF8" s="1006"/>
      <c r="CG8" s="1027"/>
      <c r="CH8" s="1002">
        <v>-57</v>
      </c>
      <c r="CI8" s="1003"/>
      <c r="CJ8" s="1003"/>
      <c r="CK8" s="1003"/>
      <c r="CL8" s="1004"/>
      <c r="CM8" s="1002">
        <v>6816</v>
      </c>
      <c r="CN8" s="1003"/>
      <c r="CO8" s="1003"/>
      <c r="CP8" s="1003"/>
      <c r="CQ8" s="1004"/>
      <c r="CR8" s="1002">
        <v>204</v>
      </c>
      <c r="CS8" s="1003"/>
      <c r="CT8" s="1003"/>
      <c r="CU8" s="1003"/>
      <c r="CV8" s="1004"/>
      <c r="CW8" s="1002" t="s">
        <v>602</v>
      </c>
      <c r="CX8" s="1003"/>
      <c r="CY8" s="1003"/>
      <c r="CZ8" s="1003"/>
      <c r="DA8" s="1004"/>
      <c r="DB8" s="1002" t="s">
        <v>602</v>
      </c>
      <c r="DC8" s="1003"/>
      <c r="DD8" s="1003"/>
      <c r="DE8" s="1003"/>
      <c r="DF8" s="1004"/>
      <c r="DG8" s="1002" t="s">
        <v>602</v>
      </c>
      <c r="DH8" s="1003"/>
      <c r="DI8" s="1003"/>
      <c r="DJ8" s="1003"/>
      <c r="DK8" s="1004"/>
      <c r="DL8" s="1002" t="s">
        <v>602</v>
      </c>
      <c r="DM8" s="1003"/>
      <c r="DN8" s="1003"/>
      <c r="DO8" s="1003"/>
      <c r="DP8" s="1004"/>
      <c r="DQ8" s="1002" t="s">
        <v>602</v>
      </c>
      <c r="DR8" s="1003"/>
      <c r="DS8" s="1003"/>
      <c r="DT8" s="1003"/>
      <c r="DU8" s="1004"/>
      <c r="DV8" s="1005"/>
      <c r="DW8" s="1006"/>
      <c r="DX8" s="1006"/>
      <c r="DY8" s="1006"/>
      <c r="DZ8" s="1007"/>
      <c r="EA8" s="228"/>
    </row>
    <row r="9" spans="1:131" s="229" customFormat="1" ht="26.25" customHeight="1" x14ac:dyDescent="0.2">
      <c r="A9" s="232">
        <v>3</v>
      </c>
      <c r="B9" s="1043" t="s">
        <v>391</v>
      </c>
      <c r="C9" s="1044"/>
      <c r="D9" s="1044"/>
      <c r="E9" s="1044"/>
      <c r="F9" s="1044"/>
      <c r="G9" s="1044"/>
      <c r="H9" s="1044"/>
      <c r="I9" s="1044"/>
      <c r="J9" s="1044"/>
      <c r="K9" s="1044"/>
      <c r="L9" s="1044"/>
      <c r="M9" s="1044"/>
      <c r="N9" s="1044"/>
      <c r="O9" s="1044"/>
      <c r="P9" s="1045"/>
      <c r="Q9" s="1051">
        <v>79</v>
      </c>
      <c r="R9" s="1052"/>
      <c r="S9" s="1052"/>
      <c r="T9" s="1052"/>
      <c r="U9" s="1052"/>
      <c r="V9" s="1052">
        <v>79</v>
      </c>
      <c r="W9" s="1052"/>
      <c r="X9" s="1052"/>
      <c r="Y9" s="1052"/>
      <c r="Z9" s="1052"/>
      <c r="AA9" s="1052" t="s">
        <v>602</v>
      </c>
      <c r="AB9" s="1052"/>
      <c r="AC9" s="1052"/>
      <c r="AD9" s="1052"/>
      <c r="AE9" s="1053"/>
      <c r="AF9" s="1048" t="s">
        <v>390</v>
      </c>
      <c r="AG9" s="1049"/>
      <c r="AH9" s="1049"/>
      <c r="AI9" s="1049"/>
      <c r="AJ9" s="1050"/>
      <c r="AK9" s="1093" t="s">
        <v>602</v>
      </c>
      <c r="AL9" s="1094"/>
      <c r="AM9" s="1094"/>
      <c r="AN9" s="1094"/>
      <c r="AO9" s="1094"/>
      <c r="AP9" s="1094">
        <v>93</v>
      </c>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8"/>
    </row>
    <row r="10" spans="1:131" s="229" customFormat="1" ht="26.25" customHeight="1" x14ac:dyDescent="0.2">
      <c r="A10" s="232">
        <v>4</v>
      </c>
      <c r="B10" s="1043" t="s">
        <v>392</v>
      </c>
      <c r="C10" s="1044"/>
      <c r="D10" s="1044"/>
      <c r="E10" s="1044"/>
      <c r="F10" s="1044"/>
      <c r="G10" s="1044"/>
      <c r="H10" s="1044"/>
      <c r="I10" s="1044"/>
      <c r="J10" s="1044"/>
      <c r="K10" s="1044"/>
      <c r="L10" s="1044"/>
      <c r="M10" s="1044"/>
      <c r="N10" s="1044"/>
      <c r="O10" s="1044"/>
      <c r="P10" s="1045"/>
      <c r="Q10" s="1051">
        <v>30487</v>
      </c>
      <c r="R10" s="1052"/>
      <c r="S10" s="1052"/>
      <c r="T10" s="1052"/>
      <c r="U10" s="1052"/>
      <c r="V10" s="1052">
        <v>30487</v>
      </c>
      <c r="W10" s="1052"/>
      <c r="X10" s="1052"/>
      <c r="Y10" s="1052"/>
      <c r="Z10" s="1052"/>
      <c r="AA10" s="1052" t="s">
        <v>602</v>
      </c>
      <c r="AB10" s="1052"/>
      <c r="AC10" s="1052"/>
      <c r="AD10" s="1052"/>
      <c r="AE10" s="1053"/>
      <c r="AF10" s="1048" t="s">
        <v>390</v>
      </c>
      <c r="AG10" s="1049"/>
      <c r="AH10" s="1049"/>
      <c r="AI10" s="1049"/>
      <c r="AJ10" s="1050"/>
      <c r="AK10" s="1093">
        <v>18730</v>
      </c>
      <c r="AL10" s="1094"/>
      <c r="AM10" s="1094"/>
      <c r="AN10" s="1094"/>
      <c r="AO10" s="1094"/>
      <c r="AP10" s="1094" t="s">
        <v>602</v>
      </c>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393</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394</v>
      </c>
      <c r="B23" s="950" t="s">
        <v>395</v>
      </c>
      <c r="C23" s="951"/>
      <c r="D23" s="951"/>
      <c r="E23" s="951"/>
      <c r="F23" s="951"/>
      <c r="G23" s="951"/>
      <c r="H23" s="951"/>
      <c r="I23" s="951"/>
      <c r="J23" s="951"/>
      <c r="K23" s="951"/>
      <c r="L23" s="951"/>
      <c r="M23" s="951"/>
      <c r="N23" s="951"/>
      <c r="O23" s="951"/>
      <c r="P23" s="961"/>
      <c r="Q23" s="1080">
        <f>Q7+Q8+Q9+Q10</f>
        <v>268127</v>
      </c>
      <c r="R23" s="1074"/>
      <c r="S23" s="1074"/>
      <c r="T23" s="1074"/>
      <c r="U23" s="1074"/>
      <c r="V23" s="1074">
        <f>V7+V8+V9+V10</f>
        <v>258839</v>
      </c>
      <c r="W23" s="1074"/>
      <c r="X23" s="1074"/>
      <c r="Y23" s="1074"/>
      <c r="Z23" s="1074"/>
      <c r="AA23" s="1074">
        <f>AA7+AA8</f>
        <v>9288</v>
      </c>
      <c r="AB23" s="1074"/>
      <c r="AC23" s="1074"/>
      <c r="AD23" s="1074"/>
      <c r="AE23" s="1081"/>
      <c r="AF23" s="1082">
        <v>6023</v>
      </c>
      <c r="AG23" s="1074"/>
      <c r="AH23" s="1074"/>
      <c r="AI23" s="1074"/>
      <c r="AJ23" s="1083"/>
      <c r="AK23" s="1084"/>
      <c r="AL23" s="1085"/>
      <c r="AM23" s="1085"/>
      <c r="AN23" s="1085"/>
      <c r="AO23" s="1085"/>
      <c r="AP23" s="1074">
        <f>AP7+AP8+AP9</f>
        <v>137707</v>
      </c>
      <c r="AQ23" s="1074"/>
      <c r="AR23" s="1074"/>
      <c r="AS23" s="1074"/>
      <c r="AT23" s="1074"/>
      <c r="AU23" s="1075"/>
      <c r="AV23" s="1075"/>
      <c r="AW23" s="1075"/>
      <c r="AX23" s="1075"/>
      <c r="AY23" s="1076"/>
      <c r="AZ23" s="1077" t="s">
        <v>396</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397</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398</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371</v>
      </c>
      <c r="B26" s="1009"/>
      <c r="C26" s="1009"/>
      <c r="D26" s="1009"/>
      <c r="E26" s="1009"/>
      <c r="F26" s="1009"/>
      <c r="G26" s="1009"/>
      <c r="H26" s="1009"/>
      <c r="I26" s="1009"/>
      <c r="J26" s="1009"/>
      <c r="K26" s="1009"/>
      <c r="L26" s="1009"/>
      <c r="M26" s="1009"/>
      <c r="N26" s="1009"/>
      <c r="O26" s="1009"/>
      <c r="P26" s="1010"/>
      <c r="Q26" s="1014" t="s">
        <v>399</v>
      </c>
      <c r="R26" s="1015"/>
      <c r="S26" s="1015"/>
      <c r="T26" s="1015"/>
      <c r="U26" s="1016"/>
      <c r="V26" s="1014" t="s">
        <v>400</v>
      </c>
      <c r="W26" s="1015"/>
      <c r="X26" s="1015"/>
      <c r="Y26" s="1015"/>
      <c r="Z26" s="1016"/>
      <c r="AA26" s="1014" t="s">
        <v>401</v>
      </c>
      <c r="AB26" s="1015"/>
      <c r="AC26" s="1015"/>
      <c r="AD26" s="1015"/>
      <c r="AE26" s="1015"/>
      <c r="AF26" s="1068" t="s">
        <v>402</v>
      </c>
      <c r="AG26" s="1021"/>
      <c r="AH26" s="1021"/>
      <c r="AI26" s="1021"/>
      <c r="AJ26" s="1069"/>
      <c r="AK26" s="1015" t="s">
        <v>403</v>
      </c>
      <c r="AL26" s="1015"/>
      <c r="AM26" s="1015"/>
      <c r="AN26" s="1015"/>
      <c r="AO26" s="1016"/>
      <c r="AP26" s="1014" t="s">
        <v>404</v>
      </c>
      <c r="AQ26" s="1015"/>
      <c r="AR26" s="1015"/>
      <c r="AS26" s="1015"/>
      <c r="AT26" s="1016"/>
      <c r="AU26" s="1014" t="s">
        <v>405</v>
      </c>
      <c r="AV26" s="1015"/>
      <c r="AW26" s="1015"/>
      <c r="AX26" s="1015"/>
      <c r="AY26" s="1016"/>
      <c r="AZ26" s="1014" t="s">
        <v>406</v>
      </c>
      <c r="BA26" s="1015"/>
      <c r="BB26" s="1015"/>
      <c r="BC26" s="1015"/>
      <c r="BD26" s="1016"/>
      <c r="BE26" s="1014" t="s">
        <v>378</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407</v>
      </c>
      <c r="C28" s="1061"/>
      <c r="D28" s="1061"/>
      <c r="E28" s="1061"/>
      <c r="F28" s="1061"/>
      <c r="G28" s="1061"/>
      <c r="H28" s="1061"/>
      <c r="I28" s="1061"/>
      <c r="J28" s="1061"/>
      <c r="K28" s="1061"/>
      <c r="L28" s="1061"/>
      <c r="M28" s="1061"/>
      <c r="N28" s="1061"/>
      <c r="O28" s="1061"/>
      <c r="P28" s="1062"/>
      <c r="Q28" s="1063">
        <v>57274</v>
      </c>
      <c r="R28" s="1064"/>
      <c r="S28" s="1064"/>
      <c r="T28" s="1064"/>
      <c r="U28" s="1064"/>
      <c r="V28" s="1064">
        <v>56793</v>
      </c>
      <c r="W28" s="1064"/>
      <c r="X28" s="1064"/>
      <c r="Y28" s="1064"/>
      <c r="Z28" s="1064"/>
      <c r="AA28" s="1064">
        <v>481</v>
      </c>
      <c r="AB28" s="1064"/>
      <c r="AC28" s="1064"/>
      <c r="AD28" s="1064"/>
      <c r="AE28" s="1065"/>
      <c r="AF28" s="1066">
        <v>481</v>
      </c>
      <c r="AG28" s="1064"/>
      <c r="AH28" s="1064"/>
      <c r="AI28" s="1064"/>
      <c r="AJ28" s="1067"/>
      <c r="AK28" s="1055">
        <v>4943</v>
      </c>
      <c r="AL28" s="1056"/>
      <c r="AM28" s="1056"/>
      <c r="AN28" s="1056"/>
      <c r="AO28" s="1056"/>
      <c r="AP28" s="1056" t="s">
        <v>603</v>
      </c>
      <c r="AQ28" s="1056"/>
      <c r="AR28" s="1056"/>
      <c r="AS28" s="1056"/>
      <c r="AT28" s="1056"/>
      <c r="AU28" s="1056" t="s">
        <v>528</v>
      </c>
      <c r="AV28" s="1056"/>
      <c r="AW28" s="1056"/>
      <c r="AX28" s="1056"/>
      <c r="AY28" s="1056"/>
      <c r="AZ28" s="1057" t="s">
        <v>528</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408</v>
      </c>
      <c r="C29" s="1044"/>
      <c r="D29" s="1044"/>
      <c r="E29" s="1044"/>
      <c r="F29" s="1044"/>
      <c r="G29" s="1044"/>
      <c r="H29" s="1044"/>
      <c r="I29" s="1044"/>
      <c r="J29" s="1044"/>
      <c r="K29" s="1044"/>
      <c r="L29" s="1044"/>
      <c r="M29" s="1044"/>
      <c r="N29" s="1044"/>
      <c r="O29" s="1044"/>
      <c r="P29" s="1045"/>
      <c r="Q29" s="1051">
        <v>45704</v>
      </c>
      <c r="R29" s="1052"/>
      <c r="S29" s="1052"/>
      <c r="T29" s="1052"/>
      <c r="U29" s="1052"/>
      <c r="V29" s="1052">
        <v>44300</v>
      </c>
      <c r="W29" s="1052"/>
      <c r="X29" s="1052"/>
      <c r="Y29" s="1052"/>
      <c r="Z29" s="1052"/>
      <c r="AA29" s="1052">
        <v>1404</v>
      </c>
      <c r="AB29" s="1052"/>
      <c r="AC29" s="1052"/>
      <c r="AD29" s="1052"/>
      <c r="AE29" s="1053"/>
      <c r="AF29" s="1048">
        <v>1404</v>
      </c>
      <c r="AG29" s="1049"/>
      <c r="AH29" s="1049"/>
      <c r="AI29" s="1049"/>
      <c r="AJ29" s="1050"/>
      <c r="AK29" s="993">
        <v>6810</v>
      </c>
      <c r="AL29" s="984"/>
      <c r="AM29" s="984"/>
      <c r="AN29" s="984"/>
      <c r="AO29" s="984"/>
      <c r="AP29" s="984" t="s">
        <v>603</v>
      </c>
      <c r="AQ29" s="984"/>
      <c r="AR29" s="984"/>
      <c r="AS29" s="984"/>
      <c r="AT29" s="984"/>
      <c r="AU29" s="984" t="s">
        <v>528</v>
      </c>
      <c r="AV29" s="984"/>
      <c r="AW29" s="984"/>
      <c r="AX29" s="984"/>
      <c r="AY29" s="984"/>
      <c r="AZ29" s="1054" t="s">
        <v>528</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409</v>
      </c>
      <c r="C30" s="1044"/>
      <c r="D30" s="1044"/>
      <c r="E30" s="1044"/>
      <c r="F30" s="1044"/>
      <c r="G30" s="1044"/>
      <c r="H30" s="1044"/>
      <c r="I30" s="1044"/>
      <c r="J30" s="1044"/>
      <c r="K30" s="1044"/>
      <c r="L30" s="1044"/>
      <c r="M30" s="1044"/>
      <c r="N30" s="1044"/>
      <c r="O30" s="1044"/>
      <c r="P30" s="1045"/>
      <c r="Q30" s="1051">
        <v>15806</v>
      </c>
      <c r="R30" s="1052"/>
      <c r="S30" s="1052"/>
      <c r="T30" s="1052"/>
      <c r="U30" s="1052"/>
      <c r="V30" s="1052">
        <v>15739</v>
      </c>
      <c r="W30" s="1052"/>
      <c r="X30" s="1052"/>
      <c r="Y30" s="1052"/>
      <c r="Z30" s="1052"/>
      <c r="AA30" s="1052">
        <v>67</v>
      </c>
      <c r="AB30" s="1052"/>
      <c r="AC30" s="1052"/>
      <c r="AD30" s="1052"/>
      <c r="AE30" s="1053"/>
      <c r="AF30" s="1048">
        <v>67</v>
      </c>
      <c r="AG30" s="1049"/>
      <c r="AH30" s="1049"/>
      <c r="AI30" s="1049"/>
      <c r="AJ30" s="1050"/>
      <c r="AK30" s="993">
        <v>7250</v>
      </c>
      <c r="AL30" s="984"/>
      <c r="AM30" s="984"/>
      <c r="AN30" s="984"/>
      <c r="AO30" s="984"/>
      <c r="AP30" s="984" t="s">
        <v>603</v>
      </c>
      <c r="AQ30" s="984"/>
      <c r="AR30" s="984"/>
      <c r="AS30" s="984"/>
      <c r="AT30" s="984"/>
      <c r="AU30" s="984" t="s">
        <v>528</v>
      </c>
      <c r="AV30" s="984"/>
      <c r="AW30" s="984"/>
      <c r="AX30" s="984"/>
      <c r="AY30" s="984"/>
      <c r="AZ30" s="1054" t="s">
        <v>528</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410</v>
      </c>
      <c r="C31" s="1044"/>
      <c r="D31" s="1044"/>
      <c r="E31" s="1044"/>
      <c r="F31" s="1044"/>
      <c r="G31" s="1044"/>
      <c r="H31" s="1044"/>
      <c r="I31" s="1044"/>
      <c r="J31" s="1044"/>
      <c r="K31" s="1044"/>
      <c r="L31" s="1044"/>
      <c r="M31" s="1044"/>
      <c r="N31" s="1044"/>
      <c r="O31" s="1044"/>
      <c r="P31" s="1045"/>
      <c r="Q31" s="1051">
        <v>212</v>
      </c>
      <c r="R31" s="1052"/>
      <c r="S31" s="1052"/>
      <c r="T31" s="1052"/>
      <c r="U31" s="1052"/>
      <c r="V31" s="1052">
        <v>159</v>
      </c>
      <c r="W31" s="1052"/>
      <c r="X31" s="1052"/>
      <c r="Y31" s="1052"/>
      <c r="Z31" s="1052"/>
      <c r="AA31" s="1052">
        <v>53</v>
      </c>
      <c r="AB31" s="1052"/>
      <c r="AC31" s="1052"/>
      <c r="AD31" s="1052"/>
      <c r="AE31" s="1053"/>
      <c r="AF31" s="1048">
        <v>3</v>
      </c>
      <c r="AG31" s="1049"/>
      <c r="AH31" s="1049"/>
      <c r="AI31" s="1049"/>
      <c r="AJ31" s="1050"/>
      <c r="AK31" s="993" t="s">
        <v>602</v>
      </c>
      <c r="AL31" s="984"/>
      <c r="AM31" s="984"/>
      <c r="AN31" s="984"/>
      <c r="AO31" s="984"/>
      <c r="AP31" s="984" t="s">
        <v>603</v>
      </c>
      <c r="AQ31" s="984"/>
      <c r="AR31" s="984"/>
      <c r="AS31" s="984"/>
      <c r="AT31" s="984"/>
      <c r="AU31" s="984" t="s">
        <v>528</v>
      </c>
      <c r="AV31" s="984"/>
      <c r="AW31" s="984"/>
      <c r="AX31" s="984"/>
      <c r="AY31" s="984"/>
      <c r="AZ31" s="1054" t="s">
        <v>528</v>
      </c>
      <c r="BA31" s="1054"/>
      <c r="BB31" s="1054"/>
      <c r="BC31" s="1054"/>
      <c r="BD31" s="1054"/>
      <c r="BE31" s="985"/>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t="s">
        <v>411</v>
      </c>
      <c r="C32" s="1044"/>
      <c r="D32" s="1044"/>
      <c r="E32" s="1044"/>
      <c r="F32" s="1044"/>
      <c r="G32" s="1044"/>
      <c r="H32" s="1044"/>
      <c r="I32" s="1044"/>
      <c r="J32" s="1044"/>
      <c r="K32" s="1044"/>
      <c r="L32" s="1044"/>
      <c r="M32" s="1044"/>
      <c r="N32" s="1044"/>
      <c r="O32" s="1044"/>
      <c r="P32" s="1045"/>
      <c r="Q32" s="1051">
        <v>32731</v>
      </c>
      <c r="R32" s="1052"/>
      <c r="S32" s="1052"/>
      <c r="T32" s="1052"/>
      <c r="U32" s="1052"/>
      <c r="V32" s="1052">
        <v>32731</v>
      </c>
      <c r="W32" s="1052"/>
      <c r="X32" s="1052"/>
      <c r="Y32" s="1052"/>
      <c r="Z32" s="1052"/>
      <c r="AA32" s="1052" t="s">
        <v>602</v>
      </c>
      <c r="AB32" s="1052"/>
      <c r="AC32" s="1052"/>
      <c r="AD32" s="1052"/>
      <c r="AE32" s="1053"/>
      <c r="AF32" s="1048" t="s">
        <v>412</v>
      </c>
      <c r="AG32" s="1049"/>
      <c r="AH32" s="1049"/>
      <c r="AI32" s="1049"/>
      <c r="AJ32" s="1050"/>
      <c r="AK32" s="993" t="s">
        <v>602</v>
      </c>
      <c r="AL32" s="984"/>
      <c r="AM32" s="984"/>
      <c r="AN32" s="984"/>
      <c r="AO32" s="984"/>
      <c r="AP32" s="984" t="s">
        <v>603</v>
      </c>
      <c r="AQ32" s="984"/>
      <c r="AR32" s="984"/>
      <c r="AS32" s="984"/>
      <c r="AT32" s="984"/>
      <c r="AU32" s="984" t="s">
        <v>528</v>
      </c>
      <c r="AV32" s="984"/>
      <c r="AW32" s="984"/>
      <c r="AX32" s="984"/>
      <c r="AY32" s="984"/>
      <c r="AZ32" s="1054" t="s">
        <v>528</v>
      </c>
      <c r="BA32" s="1054"/>
      <c r="BB32" s="1054"/>
      <c r="BC32" s="1054"/>
      <c r="BD32" s="1054"/>
      <c r="BE32" s="985"/>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t="s">
        <v>413</v>
      </c>
      <c r="C33" s="1044"/>
      <c r="D33" s="1044"/>
      <c r="E33" s="1044"/>
      <c r="F33" s="1044"/>
      <c r="G33" s="1044"/>
      <c r="H33" s="1044"/>
      <c r="I33" s="1044"/>
      <c r="J33" s="1044"/>
      <c r="K33" s="1044"/>
      <c r="L33" s="1044"/>
      <c r="M33" s="1044"/>
      <c r="N33" s="1044"/>
      <c r="O33" s="1044"/>
      <c r="P33" s="1045"/>
      <c r="Q33" s="1051">
        <v>4015</v>
      </c>
      <c r="R33" s="1052"/>
      <c r="S33" s="1052"/>
      <c r="T33" s="1052"/>
      <c r="U33" s="1052"/>
      <c r="V33" s="1052">
        <v>1614</v>
      </c>
      <c r="W33" s="1052"/>
      <c r="X33" s="1052"/>
      <c r="Y33" s="1052"/>
      <c r="Z33" s="1052"/>
      <c r="AA33" s="1052">
        <v>2401</v>
      </c>
      <c r="AB33" s="1052"/>
      <c r="AC33" s="1052"/>
      <c r="AD33" s="1052"/>
      <c r="AE33" s="1053"/>
      <c r="AF33" s="1048">
        <v>2401</v>
      </c>
      <c r="AG33" s="1049"/>
      <c r="AH33" s="1049"/>
      <c r="AI33" s="1049"/>
      <c r="AJ33" s="1050"/>
      <c r="AK33" s="993">
        <v>2238</v>
      </c>
      <c r="AL33" s="984"/>
      <c r="AM33" s="984"/>
      <c r="AN33" s="984"/>
      <c r="AO33" s="984"/>
      <c r="AP33" s="984">
        <v>48803</v>
      </c>
      <c r="AQ33" s="984"/>
      <c r="AR33" s="984"/>
      <c r="AS33" s="984"/>
      <c r="AT33" s="984"/>
      <c r="AU33" s="984">
        <v>4295</v>
      </c>
      <c r="AV33" s="984"/>
      <c r="AW33" s="984"/>
      <c r="AX33" s="984"/>
      <c r="AY33" s="984"/>
      <c r="AZ33" s="1054" t="s">
        <v>603</v>
      </c>
      <c r="BA33" s="1054"/>
      <c r="BB33" s="1054"/>
      <c r="BC33" s="1054"/>
      <c r="BD33" s="1054"/>
      <c r="BE33" s="985" t="s">
        <v>414</v>
      </c>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415</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394</v>
      </c>
      <c r="B63" s="950" t="s">
        <v>416</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4356</v>
      </c>
      <c r="AG63" s="972"/>
      <c r="AH63" s="972"/>
      <c r="AI63" s="972"/>
      <c r="AJ63" s="1035"/>
      <c r="AK63" s="1036"/>
      <c r="AL63" s="976"/>
      <c r="AM63" s="976"/>
      <c r="AN63" s="976"/>
      <c r="AO63" s="976"/>
      <c r="AP63" s="972">
        <v>48803</v>
      </c>
      <c r="AQ63" s="972"/>
      <c r="AR63" s="972"/>
      <c r="AS63" s="972"/>
      <c r="AT63" s="972"/>
      <c r="AU63" s="972">
        <v>4295</v>
      </c>
      <c r="AV63" s="972"/>
      <c r="AW63" s="972"/>
      <c r="AX63" s="972"/>
      <c r="AY63" s="972"/>
      <c r="AZ63" s="1030"/>
      <c r="BA63" s="1030"/>
      <c r="BB63" s="1030"/>
      <c r="BC63" s="1030"/>
      <c r="BD63" s="1030"/>
      <c r="BE63" s="973"/>
      <c r="BF63" s="973"/>
      <c r="BG63" s="973"/>
      <c r="BH63" s="973"/>
      <c r="BI63" s="974"/>
      <c r="BJ63" s="1031" t="s">
        <v>396</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417</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418</v>
      </c>
      <c r="B66" s="1009"/>
      <c r="C66" s="1009"/>
      <c r="D66" s="1009"/>
      <c r="E66" s="1009"/>
      <c r="F66" s="1009"/>
      <c r="G66" s="1009"/>
      <c r="H66" s="1009"/>
      <c r="I66" s="1009"/>
      <c r="J66" s="1009"/>
      <c r="K66" s="1009"/>
      <c r="L66" s="1009"/>
      <c r="M66" s="1009"/>
      <c r="N66" s="1009"/>
      <c r="O66" s="1009"/>
      <c r="P66" s="1010"/>
      <c r="Q66" s="1014" t="s">
        <v>419</v>
      </c>
      <c r="R66" s="1015"/>
      <c r="S66" s="1015"/>
      <c r="T66" s="1015"/>
      <c r="U66" s="1016"/>
      <c r="V66" s="1014" t="s">
        <v>420</v>
      </c>
      <c r="W66" s="1015"/>
      <c r="X66" s="1015"/>
      <c r="Y66" s="1015"/>
      <c r="Z66" s="1016"/>
      <c r="AA66" s="1014" t="s">
        <v>401</v>
      </c>
      <c r="AB66" s="1015"/>
      <c r="AC66" s="1015"/>
      <c r="AD66" s="1015"/>
      <c r="AE66" s="1016"/>
      <c r="AF66" s="1020" t="s">
        <v>421</v>
      </c>
      <c r="AG66" s="1021"/>
      <c r="AH66" s="1021"/>
      <c r="AI66" s="1021"/>
      <c r="AJ66" s="1022"/>
      <c r="AK66" s="1014" t="s">
        <v>422</v>
      </c>
      <c r="AL66" s="1009"/>
      <c r="AM66" s="1009"/>
      <c r="AN66" s="1009"/>
      <c r="AO66" s="1010"/>
      <c r="AP66" s="1014" t="s">
        <v>404</v>
      </c>
      <c r="AQ66" s="1015"/>
      <c r="AR66" s="1015"/>
      <c r="AS66" s="1015"/>
      <c r="AT66" s="1016"/>
      <c r="AU66" s="1014" t="s">
        <v>423</v>
      </c>
      <c r="AV66" s="1015"/>
      <c r="AW66" s="1015"/>
      <c r="AX66" s="1015"/>
      <c r="AY66" s="1016"/>
      <c r="AZ66" s="1014" t="s">
        <v>378</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593</v>
      </c>
      <c r="C68" s="999"/>
      <c r="D68" s="999"/>
      <c r="E68" s="999"/>
      <c r="F68" s="999"/>
      <c r="G68" s="999"/>
      <c r="H68" s="999"/>
      <c r="I68" s="999"/>
      <c r="J68" s="999"/>
      <c r="K68" s="999"/>
      <c r="L68" s="999"/>
      <c r="M68" s="999"/>
      <c r="N68" s="999"/>
      <c r="O68" s="999"/>
      <c r="P68" s="1000"/>
      <c r="Q68" s="1001">
        <v>323</v>
      </c>
      <c r="R68" s="995"/>
      <c r="S68" s="995"/>
      <c r="T68" s="995"/>
      <c r="U68" s="995"/>
      <c r="V68" s="995">
        <v>300</v>
      </c>
      <c r="W68" s="995"/>
      <c r="X68" s="995"/>
      <c r="Y68" s="995"/>
      <c r="Z68" s="995"/>
      <c r="AA68" s="995">
        <v>23</v>
      </c>
      <c r="AB68" s="995"/>
      <c r="AC68" s="995"/>
      <c r="AD68" s="995"/>
      <c r="AE68" s="995"/>
      <c r="AF68" s="995">
        <v>23</v>
      </c>
      <c r="AG68" s="995"/>
      <c r="AH68" s="995"/>
      <c r="AI68" s="995"/>
      <c r="AJ68" s="995"/>
      <c r="AK68" s="995" t="s">
        <v>603</v>
      </c>
      <c r="AL68" s="995"/>
      <c r="AM68" s="995"/>
      <c r="AN68" s="995"/>
      <c r="AO68" s="995"/>
      <c r="AP68" s="995" t="s">
        <v>603</v>
      </c>
      <c r="AQ68" s="995"/>
      <c r="AR68" s="995"/>
      <c r="AS68" s="995"/>
      <c r="AT68" s="995"/>
      <c r="AU68" s="995" t="s">
        <v>603</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594</v>
      </c>
      <c r="C69" s="988"/>
      <c r="D69" s="988"/>
      <c r="E69" s="988"/>
      <c r="F69" s="988"/>
      <c r="G69" s="988"/>
      <c r="H69" s="988"/>
      <c r="I69" s="988"/>
      <c r="J69" s="988"/>
      <c r="K69" s="988"/>
      <c r="L69" s="988"/>
      <c r="M69" s="988"/>
      <c r="N69" s="988"/>
      <c r="O69" s="988"/>
      <c r="P69" s="989"/>
      <c r="Q69" s="990">
        <v>9647</v>
      </c>
      <c r="R69" s="984"/>
      <c r="S69" s="984"/>
      <c r="T69" s="984"/>
      <c r="U69" s="984"/>
      <c r="V69" s="984">
        <v>9534</v>
      </c>
      <c r="W69" s="984"/>
      <c r="X69" s="984"/>
      <c r="Y69" s="984"/>
      <c r="Z69" s="984"/>
      <c r="AA69" s="984">
        <v>113</v>
      </c>
      <c r="AB69" s="984"/>
      <c r="AC69" s="984"/>
      <c r="AD69" s="984"/>
      <c r="AE69" s="984"/>
      <c r="AF69" s="984">
        <v>113</v>
      </c>
      <c r="AG69" s="984"/>
      <c r="AH69" s="984"/>
      <c r="AI69" s="984"/>
      <c r="AJ69" s="984"/>
      <c r="AK69" s="984">
        <v>100</v>
      </c>
      <c r="AL69" s="984"/>
      <c r="AM69" s="984"/>
      <c r="AN69" s="984"/>
      <c r="AO69" s="984"/>
      <c r="AP69" s="984">
        <v>190</v>
      </c>
      <c r="AQ69" s="984"/>
      <c r="AR69" s="984"/>
      <c r="AS69" s="984"/>
      <c r="AT69" s="984"/>
      <c r="AU69" s="984">
        <v>26</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595</v>
      </c>
      <c r="C70" s="988"/>
      <c r="D70" s="988"/>
      <c r="E70" s="988"/>
      <c r="F70" s="988"/>
      <c r="G70" s="988"/>
      <c r="H70" s="988"/>
      <c r="I70" s="988"/>
      <c r="J70" s="988"/>
      <c r="K70" s="988"/>
      <c r="L70" s="988"/>
      <c r="M70" s="988"/>
      <c r="N70" s="988"/>
      <c r="O70" s="988"/>
      <c r="P70" s="989"/>
      <c r="Q70" s="990">
        <v>925</v>
      </c>
      <c r="R70" s="984"/>
      <c r="S70" s="984"/>
      <c r="T70" s="984"/>
      <c r="U70" s="984"/>
      <c r="V70" s="984">
        <v>905</v>
      </c>
      <c r="W70" s="984"/>
      <c r="X70" s="984"/>
      <c r="Y70" s="984"/>
      <c r="Z70" s="984"/>
      <c r="AA70" s="984">
        <v>20</v>
      </c>
      <c r="AB70" s="984"/>
      <c r="AC70" s="984"/>
      <c r="AD70" s="984"/>
      <c r="AE70" s="984"/>
      <c r="AF70" s="984">
        <v>20</v>
      </c>
      <c r="AG70" s="984"/>
      <c r="AH70" s="984"/>
      <c r="AI70" s="984"/>
      <c r="AJ70" s="984"/>
      <c r="AK70" s="984">
        <v>45</v>
      </c>
      <c r="AL70" s="984"/>
      <c r="AM70" s="984"/>
      <c r="AN70" s="984"/>
      <c r="AO70" s="984"/>
      <c r="AP70" s="984" t="s">
        <v>603</v>
      </c>
      <c r="AQ70" s="984"/>
      <c r="AR70" s="984"/>
      <c r="AS70" s="984"/>
      <c r="AT70" s="984"/>
      <c r="AU70" s="984" t="s">
        <v>603</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596</v>
      </c>
      <c r="C71" s="988"/>
      <c r="D71" s="988"/>
      <c r="E71" s="988"/>
      <c r="F71" s="988"/>
      <c r="G71" s="988"/>
      <c r="H71" s="988"/>
      <c r="I71" s="988"/>
      <c r="J71" s="988"/>
      <c r="K71" s="988"/>
      <c r="L71" s="988"/>
      <c r="M71" s="988"/>
      <c r="N71" s="988"/>
      <c r="O71" s="988"/>
      <c r="P71" s="989"/>
      <c r="Q71" s="990">
        <v>267</v>
      </c>
      <c r="R71" s="984"/>
      <c r="S71" s="984"/>
      <c r="T71" s="984"/>
      <c r="U71" s="984"/>
      <c r="V71" s="984">
        <v>178</v>
      </c>
      <c r="W71" s="984"/>
      <c r="X71" s="984"/>
      <c r="Y71" s="984"/>
      <c r="Z71" s="984"/>
      <c r="AA71" s="984">
        <v>89</v>
      </c>
      <c r="AB71" s="984"/>
      <c r="AC71" s="984"/>
      <c r="AD71" s="984"/>
      <c r="AE71" s="984"/>
      <c r="AF71" s="984">
        <v>89</v>
      </c>
      <c r="AG71" s="984"/>
      <c r="AH71" s="984"/>
      <c r="AI71" s="984"/>
      <c r="AJ71" s="984"/>
      <c r="AK71" s="984">
        <v>13</v>
      </c>
      <c r="AL71" s="984"/>
      <c r="AM71" s="984"/>
      <c r="AN71" s="984"/>
      <c r="AO71" s="984"/>
      <c r="AP71" s="984" t="s">
        <v>603</v>
      </c>
      <c r="AQ71" s="984"/>
      <c r="AR71" s="984"/>
      <c r="AS71" s="984"/>
      <c r="AT71" s="984"/>
      <c r="AU71" s="984" t="s">
        <v>603</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597</v>
      </c>
      <c r="C72" s="988"/>
      <c r="D72" s="988"/>
      <c r="E72" s="988"/>
      <c r="F72" s="988"/>
      <c r="G72" s="988"/>
      <c r="H72" s="988"/>
      <c r="I72" s="988"/>
      <c r="J72" s="988"/>
      <c r="K72" s="988"/>
      <c r="L72" s="988"/>
      <c r="M72" s="988"/>
      <c r="N72" s="988"/>
      <c r="O72" s="988"/>
      <c r="P72" s="989"/>
      <c r="Q72" s="990">
        <v>1637</v>
      </c>
      <c r="R72" s="984"/>
      <c r="S72" s="984"/>
      <c r="T72" s="984"/>
      <c r="U72" s="984"/>
      <c r="V72" s="984">
        <v>1528</v>
      </c>
      <c r="W72" s="984"/>
      <c r="X72" s="984"/>
      <c r="Y72" s="984"/>
      <c r="Z72" s="984"/>
      <c r="AA72" s="984">
        <v>109</v>
      </c>
      <c r="AB72" s="984"/>
      <c r="AC72" s="984"/>
      <c r="AD72" s="984"/>
      <c r="AE72" s="984"/>
      <c r="AF72" s="984">
        <v>109</v>
      </c>
      <c r="AG72" s="984"/>
      <c r="AH72" s="984"/>
      <c r="AI72" s="984"/>
      <c r="AJ72" s="984"/>
      <c r="AK72" s="984">
        <v>175</v>
      </c>
      <c r="AL72" s="984"/>
      <c r="AM72" s="984"/>
      <c r="AN72" s="984"/>
      <c r="AO72" s="984"/>
      <c r="AP72" s="984" t="s">
        <v>603</v>
      </c>
      <c r="AQ72" s="984"/>
      <c r="AR72" s="984"/>
      <c r="AS72" s="984"/>
      <c r="AT72" s="984"/>
      <c r="AU72" s="984" t="s">
        <v>603</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598</v>
      </c>
      <c r="C73" s="988"/>
      <c r="D73" s="988"/>
      <c r="E73" s="988"/>
      <c r="F73" s="988"/>
      <c r="G73" s="988"/>
      <c r="H73" s="988"/>
      <c r="I73" s="988"/>
      <c r="J73" s="988"/>
      <c r="K73" s="988"/>
      <c r="L73" s="988"/>
      <c r="M73" s="988"/>
      <c r="N73" s="988"/>
      <c r="O73" s="988"/>
      <c r="P73" s="989"/>
      <c r="Q73" s="990">
        <v>26587</v>
      </c>
      <c r="R73" s="984"/>
      <c r="S73" s="984"/>
      <c r="T73" s="984"/>
      <c r="U73" s="984"/>
      <c r="V73" s="984">
        <v>26430</v>
      </c>
      <c r="W73" s="984"/>
      <c r="X73" s="984"/>
      <c r="Y73" s="984"/>
      <c r="Z73" s="984"/>
      <c r="AA73" s="984">
        <v>157</v>
      </c>
      <c r="AB73" s="984"/>
      <c r="AC73" s="984"/>
      <c r="AD73" s="984"/>
      <c r="AE73" s="984"/>
      <c r="AF73" s="984">
        <v>157</v>
      </c>
      <c r="AG73" s="984"/>
      <c r="AH73" s="984"/>
      <c r="AI73" s="984"/>
      <c r="AJ73" s="984"/>
      <c r="AK73" s="984">
        <v>275</v>
      </c>
      <c r="AL73" s="984"/>
      <c r="AM73" s="984"/>
      <c r="AN73" s="984"/>
      <c r="AO73" s="984"/>
      <c r="AP73" s="984" t="s">
        <v>603</v>
      </c>
      <c r="AQ73" s="984"/>
      <c r="AR73" s="984"/>
      <c r="AS73" s="984"/>
      <c r="AT73" s="984"/>
      <c r="AU73" s="984" t="s">
        <v>603</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599</v>
      </c>
      <c r="C74" s="988"/>
      <c r="D74" s="988"/>
      <c r="E74" s="988"/>
      <c r="F74" s="988"/>
      <c r="G74" s="988"/>
      <c r="H74" s="988"/>
      <c r="I74" s="988"/>
      <c r="J74" s="988"/>
      <c r="K74" s="988"/>
      <c r="L74" s="988"/>
      <c r="M74" s="988"/>
      <c r="N74" s="988"/>
      <c r="O74" s="988"/>
      <c r="P74" s="989"/>
      <c r="Q74" s="990">
        <v>57242</v>
      </c>
      <c r="R74" s="984"/>
      <c r="S74" s="984"/>
      <c r="T74" s="984"/>
      <c r="U74" s="984"/>
      <c r="V74" s="984">
        <v>56382</v>
      </c>
      <c r="W74" s="984"/>
      <c r="X74" s="984"/>
      <c r="Y74" s="984"/>
      <c r="Z74" s="984"/>
      <c r="AA74" s="984">
        <v>860</v>
      </c>
      <c r="AB74" s="984"/>
      <c r="AC74" s="984"/>
      <c r="AD74" s="984"/>
      <c r="AE74" s="984"/>
      <c r="AF74" s="984">
        <v>860</v>
      </c>
      <c r="AG74" s="984"/>
      <c r="AH74" s="984"/>
      <c r="AI74" s="984"/>
      <c r="AJ74" s="984"/>
      <c r="AK74" s="984" t="s">
        <v>603</v>
      </c>
      <c r="AL74" s="984"/>
      <c r="AM74" s="984"/>
      <c r="AN74" s="984"/>
      <c r="AO74" s="984"/>
      <c r="AP74" s="984" t="s">
        <v>603</v>
      </c>
      <c r="AQ74" s="984"/>
      <c r="AR74" s="984"/>
      <c r="AS74" s="984"/>
      <c r="AT74" s="984"/>
      <c r="AU74" s="984" t="s">
        <v>603</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t="s">
        <v>600</v>
      </c>
      <c r="C75" s="988"/>
      <c r="D75" s="988"/>
      <c r="E75" s="988"/>
      <c r="F75" s="988"/>
      <c r="G75" s="988"/>
      <c r="H75" s="988"/>
      <c r="I75" s="988"/>
      <c r="J75" s="988"/>
      <c r="K75" s="988"/>
      <c r="L75" s="988"/>
      <c r="M75" s="988"/>
      <c r="N75" s="988"/>
      <c r="O75" s="988"/>
      <c r="P75" s="989"/>
      <c r="Q75" s="991">
        <v>7352</v>
      </c>
      <c r="R75" s="992">
        <v>6933</v>
      </c>
      <c r="S75" s="992">
        <v>6933</v>
      </c>
      <c r="T75" s="992">
        <v>6933</v>
      </c>
      <c r="U75" s="993">
        <v>6933</v>
      </c>
      <c r="V75" s="994">
        <v>7276</v>
      </c>
      <c r="W75" s="992">
        <v>6850</v>
      </c>
      <c r="X75" s="992">
        <v>6850</v>
      </c>
      <c r="Y75" s="992">
        <v>6850</v>
      </c>
      <c r="Z75" s="993">
        <v>6850</v>
      </c>
      <c r="AA75" s="994">
        <v>76</v>
      </c>
      <c r="AB75" s="992">
        <v>82</v>
      </c>
      <c r="AC75" s="992">
        <v>82</v>
      </c>
      <c r="AD75" s="992">
        <v>82</v>
      </c>
      <c r="AE75" s="993">
        <v>82</v>
      </c>
      <c r="AF75" s="994">
        <v>76</v>
      </c>
      <c r="AG75" s="992">
        <v>82</v>
      </c>
      <c r="AH75" s="992">
        <v>82</v>
      </c>
      <c r="AI75" s="992">
        <v>82</v>
      </c>
      <c r="AJ75" s="993">
        <v>82</v>
      </c>
      <c r="AK75" s="994">
        <v>3086</v>
      </c>
      <c r="AL75" s="992">
        <v>2485</v>
      </c>
      <c r="AM75" s="992">
        <v>2485</v>
      </c>
      <c r="AN75" s="992">
        <v>2485</v>
      </c>
      <c r="AO75" s="993">
        <v>2485</v>
      </c>
      <c r="AP75" s="994" t="s">
        <v>528</v>
      </c>
      <c r="AQ75" s="992"/>
      <c r="AR75" s="992"/>
      <c r="AS75" s="992"/>
      <c r="AT75" s="993"/>
      <c r="AU75" s="994" t="s">
        <v>528</v>
      </c>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t="s">
        <v>601</v>
      </c>
      <c r="C76" s="988"/>
      <c r="D76" s="988"/>
      <c r="E76" s="988"/>
      <c r="F76" s="988"/>
      <c r="G76" s="988"/>
      <c r="H76" s="988"/>
      <c r="I76" s="988"/>
      <c r="J76" s="988"/>
      <c r="K76" s="988"/>
      <c r="L76" s="988"/>
      <c r="M76" s="988"/>
      <c r="N76" s="988"/>
      <c r="O76" s="988"/>
      <c r="P76" s="989"/>
      <c r="Q76" s="991">
        <v>1524702</v>
      </c>
      <c r="R76" s="992">
        <v>1385861</v>
      </c>
      <c r="S76" s="992">
        <v>1385861</v>
      </c>
      <c r="T76" s="992">
        <v>1385861</v>
      </c>
      <c r="U76" s="993">
        <v>1385861</v>
      </c>
      <c r="V76" s="994">
        <v>1496148</v>
      </c>
      <c r="W76" s="992">
        <v>1346246</v>
      </c>
      <c r="X76" s="992">
        <v>1346246</v>
      </c>
      <c r="Y76" s="992">
        <v>1346246</v>
      </c>
      <c r="Z76" s="993">
        <v>1346246</v>
      </c>
      <c r="AA76" s="994">
        <v>28554</v>
      </c>
      <c r="AB76" s="992">
        <v>39615</v>
      </c>
      <c r="AC76" s="992">
        <v>39615</v>
      </c>
      <c r="AD76" s="992">
        <v>39615</v>
      </c>
      <c r="AE76" s="993">
        <v>39615</v>
      </c>
      <c r="AF76" s="994">
        <v>28554</v>
      </c>
      <c r="AG76" s="992">
        <v>39615</v>
      </c>
      <c r="AH76" s="992">
        <v>39615</v>
      </c>
      <c r="AI76" s="992">
        <v>39615</v>
      </c>
      <c r="AJ76" s="993">
        <v>39615</v>
      </c>
      <c r="AK76" s="994">
        <v>15234</v>
      </c>
      <c r="AL76" s="992"/>
      <c r="AM76" s="992"/>
      <c r="AN76" s="992"/>
      <c r="AO76" s="993"/>
      <c r="AP76" s="994" t="s">
        <v>528</v>
      </c>
      <c r="AQ76" s="992"/>
      <c r="AR76" s="992"/>
      <c r="AS76" s="992"/>
      <c r="AT76" s="993"/>
      <c r="AU76" s="994" t="s">
        <v>528</v>
      </c>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394</v>
      </c>
      <c r="B88" s="950" t="s">
        <v>424</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30001</v>
      </c>
      <c r="AG88" s="972"/>
      <c r="AH88" s="972"/>
      <c r="AI88" s="972"/>
      <c r="AJ88" s="972"/>
      <c r="AK88" s="976"/>
      <c r="AL88" s="976"/>
      <c r="AM88" s="976"/>
      <c r="AN88" s="976"/>
      <c r="AO88" s="976"/>
      <c r="AP88" s="972">
        <v>190</v>
      </c>
      <c r="AQ88" s="972"/>
      <c r="AR88" s="972"/>
      <c r="AS88" s="972"/>
      <c r="AT88" s="972"/>
      <c r="AU88" s="972">
        <v>26</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394</v>
      </c>
      <c r="BR102" s="950" t="s">
        <v>425</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705</v>
      </c>
      <c r="CS102" s="966"/>
      <c r="CT102" s="966"/>
      <c r="CU102" s="966"/>
      <c r="CV102" s="967"/>
      <c r="CW102" s="965">
        <v>225</v>
      </c>
      <c r="CX102" s="966"/>
      <c r="CY102" s="966"/>
      <c r="CZ102" s="966"/>
      <c r="DA102" s="967"/>
      <c r="DB102" s="965" t="s">
        <v>602</v>
      </c>
      <c r="DC102" s="966"/>
      <c r="DD102" s="966"/>
      <c r="DE102" s="966"/>
      <c r="DF102" s="967"/>
      <c r="DG102" s="965" t="s">
        <v>602</v>
      </c>
      <c r="DH102" s="966"/>
      <c r="DI102" s="966"/>
      <c r="DJ102" s="966"/>
      <c r="DK102" s="967"/>
      <c r="DL102" s="965" t="s">
        <v>602</v>
      </c>
      <c r="DM102" s="966"/>
      <c r="DN102" s="966"/>
      <c r="DO102" s="966"/>
      <c r="DP102" s="967"/>
      <c r="DQ102" s="965" t="s">
        <v>602</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426</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427</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428</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429</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430</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431</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432</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433</v>
      </c>
      <c r="AB109" s="909"/>
      <c r="AC109" s="909"/>
      <c r="AD109" s="909"/>
      <c r="AE109" s="910"/>
      <c r="AF109" s="911" t="s">
        <v>434</v>
      </c>
      <c r="AG109" s="909"/>
      <c r="AH109" s="909"/>
      <c r="AI109" s="909"/>
      <c r="AJ109" s="910"/>
      <c r="AK109" s="911" t="s">
        <v>308</v>
      </c>
      <c r="AL109" s="909"/>
      <c r="AM109" s="909"/>
      <c r="AN109" s="909"/>
      <c r="AO109" s="910"/>
      <c r="AP109" s="911" t="s">
        <v>435</v>
      </c>
      <c r="AQ109" s="909"/>
      <c r="AR109" s="909"/>
      <c r="AS109" s="909"/>
      <c r="AT109" s="942"/>
      <c r="AU109" s="908" t="s">
        <v>432</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433</v>
      </c>
      <c r="BR109" s="909"/>
      <c r="BS109" s="909"/>
      <c r="BT109" s="909"/>
      <c r="BU109" s="910"/>
      <c r="BV109" s="911" t="s">
        <v>434</v>
      </c>
      <c r="BW109" s="909"/>
      <c r="BX109" s="909"/>
      <c r="BY109" s="909"/>
      <c r="BZ109" s="910"/>
      <c r="CA109" s="911" t="s">
        <v>308</v>
      </c>
      <c r="CB109" s="909"/>
      <c r="CC109" s="909"/>
      <c r="CD109" s="909"/>
      <c r="CE109" s="910"/>
      <c r="CF109" s="949" t="s">
        <v>435</v>
      </c>
      <c r="CG109" s="949"/>
      <c r="CH109" s="949"/>
      <c r="CI109" s="949"/>
      <c r="CJ109" s="949"/>
      <c r="CK109" s="911" t="s">
        <v>436</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433</v>
      </c>
      <c r="DH109" s="909"/>
      <c r="DI109" s="909"/>
      <c r="DJ109" s="909"/>
      <c r="DK109" s="910"/>
      <c r="DL109" s="911" t="s">
        <v>434</v>
      </c>
      <c r="DM109" s="909"/>
      <c r="DN109" s="909"/>
      <c r="DO109" s="909"/>
      <c r="DP109" s="910"/>
      <c r="DQ109" s="911" t="s">
        <v>308</v>
      </c>
      <c r="DR109" s="909"/>
      <c r="DS109" s="909"/>
      <c r="DT109" s="909"/>
      <c r="DU109" s="910"/>
      <c r="DV109" s="911" t="s">
        <v>435</v>
      </c>
      <c r="DW109" s="909"/>
      <c r="DX109" s="909"/>
      <c r="DY109" s="909"/>
      <c r="DZ109" s="942"/>
    </row>
    <row r="110" spans="1:131" s="224" customFormat="1" ht="26.25" customHeight="1" x14ac:dyDescent="0.2">
      <c r="A110" s="820" t="s">
        <v>437</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11649716</v>
      </c>
      <c r="AB110" s="902"/>
      <c r="AC110" s="902"/>
      <c r="AD110" s="902"/>
      <c r="AE110" s="903"/>
      <c r="AF110" s="904">
        <v>12231981</v>
      </c>
      <c r="AG110" s="902"/>
      <c r="AH110" s="902"/>
      <c r="AI110" s="902"/>
      <c r="AJ110" s="903"/>
      <c r="AK110" s="904">
        <v>12600434</v>
      </c>
      <c r="AL110" s="902"/>
      <c r="AM110" s="902"/>
      <c r="AN110" s="902"/>
      <c r="AO110" s="903"/>
      <c r="AP110" s="905">
        <v>12.3</v>
      </c>
      <c r="AQ110" s="906"/>
      <c r="AR110" s="906"/>
      <c r="AS110" s="906"/>
      <c r="AT110" s="907"/>
      <c r="AU110" s="943" t="s">
        <v>74</v>
      </c>
      <c r="AV110" s="944"/>
      <c r="AW110" s="944"/>
      <c r="AX110" s="944"/>
      <c r="AY110" s="944"/>
      <c r="AZ110" s="873" t="s">
        <v>438</v>
      </c>
      <c r="BA110" s="821"/>
      <c r="BB110" s="821"/>
      <c r="BC110" s="821"/>
      <c r="BD110" s="821"/>
      <c r="BE110" s="821"/>
      <c r="BF110" s="821"/>
      <c r="BG110" s="821"/>
      <c r="BH110" s="821"/>
      <c r="BI110" s="821"/>
      <c r="BJ110" s="821"/>
      <c r="BK110" s="821"/>
      <c r="BL110" s="821"/>
      <c r="BM110" s="821"/>
      <c r="BN110" s="821"/>
      <c r="BO110" s="821"/>
      <c r="BP110" s="822"/>
      <c r="BQ110" s="874">
        <v>136369447</v>
      </c>
      <c r="BR110" s="855"/>
      <c r="BS110" s="855"/>
      <c r="BT110" s="855"/>
      <c r="BU110" s="855"/>
      <c r="BV110" s="855">
        <v>140230062</v>
      </c>
      <c r="BW110" s="855"/>
      <c r="BX110" s="855"/>
      <c r="BY110" s="855"/>
      <c r="BZ110" s="855"/>
      <c r="CA110" s="855">
        <v>137706927</v>
      </c>
      <c r="CB110" s="855"/>
      <c r="CC110" s="855"/>
      <c r="CD110" s="855"/>
      <c r="CE110" s="855"/>
      <c r="CF110" s="879">
        <v>134.6</v>
      </c>
      <c r="CG110" s="880"/>
      <c r="CH110" s="880"/>
      <c r="CI110" s="880"/>
      <c r="CJ110" s="880"/>
      <c r="CK110" s="939" t="s">
        <v>439</v>
      </c>
      <c r="CL110" s="832"/>
      <c r="CM110" s="873" t="s">
        <v>440</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v>1333142</v>
      </c>
      <c r="DH110" s="855"/>
      <c r="DI110" s="855"/>
      <c r="DJ110" s="855"/>
      <c r="DK110" s="855"/>
      <c r="DL110" s="855">
        <v>1176766</v>
      </c>
      <c r="DM110" s="855"/>
      <c r="DN110" s="855"/>
      <c r="DO110" s="855"/>
      <c r="DP110" s="855"/>
      <c r="DQ110" s="855">
        <v>1020272</v>
      </c>
      <c r="DR110" s="855"/>
      <c r="DS110" s="855"/>
      <c r="DT110" s="855"/>
      <c r="DU110" s="855"/>
      <c r="DV110" s="856">
        <v>1</v>
      </c>
      <c r="DW110" s="856"/>
      <c r="DX110" s="856"/>
      <c r="DY110" s="856"/>
      <c r="DZ110" s="857"/>
    </row>
    <row r="111" spans="1:131" s="224" customFormat="1" ht="26.25" customHeight="1" x14ac:dyDescent="0.2">
      <c r="A111" s="787" t="s">
        <v>441</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442</v>
      </c>
      <c r="AB111" s="932"/>
      <c r="AC111" s="932"/>
      <c r="AD111" s="932"/>
      <c r="AE111" s="933"/>
      <c r="AF111" s="934" t="s">
        <v>443</v>
      </c>
      <c r="AG111" s="932"/>
      <c r="AH111" s="932"/>
      <c r="AI111" s="932"/>
      <c r="AJ111" s="933"/>
      <c r="AK111" s="934" t="s">
        <v>444</v>
      </c>
      <c r="AL111" s="932"/>
      <c r="AM111" s="932"/>
      <c r="AN111" s="932"/>
      <c r="AO111" s="933"/>
      <c r="AP111" s="935" t="s">
        <v>445</v>
      </c>
      <c r="AQ111" s="936"/>
      <c r="AR111" s="936"/>
      <c r="AS111" s="936"/>
      <c r="AT111" s="937"/>
      <c r="AU111" s="945"/>
      <c r="AV111" s="946"/>
      <c r="AW111" s="946"/>
      <c r="AX111" s="946"/>
      <c r="AY111" s="946"/>
      <c r="AZ111" s="828" t="s">
        <v>446</v>
      </c>
      <c r="BA111" s="765"/>
      <c r="BB111" s="765"/>
      <c r="BC111" s="765"/>
      <c r="BD111" s="765"/>
      <c r="BE111" s="765"/>
      <c r="BF111" s="765"/>
      <c r="BG111" s="765"/>
      <c r="BH111" s="765"/>
      <c r="BI111" s="765"/>
      <c r="BJ111" s="765"/>
      <c r="BK111" s="765"/>
      <c r="BL111" s="765"/>
      <c r="BM111" s="765"/>
      <c r="BN111" s="765"/>
      <c r="BO111" s="765"/>
      <c r="BP111" s="766"/>
      <c r="BQ111" s="829">
        <v>4873473</v>
      </c>
      <c r="BR111" s="830"/>
      <c r="BS111" s="830"/>
      <c r="BT111" s="830"/>
      <c r="BU111" s="830"/>
      <c r="BV111" s="830">
        <v>3727310</v>
      </c>
      <c r="BW111" s="830"/>
      <c r="BX111" s="830"/>
      <c r="BY111" s="830"/>
      <c r="BZ111" s="830"/>
      <c r="CA111" s="830">
        <v>2754782</v>
      </c>
      <c r="CB111" s="830"/>
      <c r="CC111" s="830"/>
      <c r="CD111" s="830"/>
      <c r="CE111" s="830"/>
      <c r="CF111" s="888">
        <v>2.7</v>
      </c>
      <c r="CG111" s="889"/>
      <c r="CH111" s="889"/>
      <c r="CI111" s="889"/>
      <c r="CJ111" s="889"/>
      <c r="CK111" s="940"/>
      <c r="CL111" s="834"/>
      <c r="CM111" s="828" t="s">
        <v>447</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v>2434489</v>
      </c>
      <c r="DH111" s="830"/>
      <c r="DI111" s="830"/>
      <c r="DJ111" s="830"/>
      <c r="DK111" s="830"/>
      <c r="DL111" s="830">
        <v>1819777</v>
      </c>
      <c r="DM111" s="830"/>
      <c r="DN111" s="830"/>
      <c r="DO111" s="830"/>
      <c r="DP111" s="830"/>
      <c r="DQ111" s="830">
        <v>1330193</v>
      </c>
      <c r="DR111" s="830"/>
      <c r="DS111" s="830"/>
      <c r="DT111" s="830"/>
      <c r="DU111" s="830"/>
      <c r="DV111" s="807">
        <v>1.3</v>
      </c>
      <c r="DW111" s="807"/>
      <c r="DX111" s="807"/>
      <c r="DY111" s="807"/>
      <c r="DZ111" s="808"/>
    </row>
    <row r="112" spans="1:131" s="224" customFormat="1" ht="26.25" customHeight="1" x14ac:dyDescent="0.2">
      <c r="A112" s="925" t="s">
        <v>448</v>
      </c>
      <c r="B112" s="926"/>
      <c r="C112" s="765" t="s">
        <v>449</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443</v>
      </c>
      <c r="AB112" s="793"/>
      <c r="AC112" s="793"/>
      <c r="AD112" s="793"/>
      <c r="AE112" s="794"/>
      <c r="AF112" s="795" t="s">
        <v>443</v>
      </c>
      <c r="AG112" s="793"/>
      <c r="AH112" s="793"/>
      <c r="AI112" s="793"/>
      <c r="AJ112" s="794"/>
      <c r="AK112" s="795" t="s">
        <v>442</v>
      </c>
      <c r="AL112" s="793"/>
      <c r="AM112" s="793"/>
      <c r="AN112" s="793"/>
      <c r="AO112" s="794"/>
      <c r="AP112" s="837" t="s">
        <v>442</v>
      </c>
      <c r="AQ112" s="838"/>
      <c r="AR112" s="838"/>
      <c r="AS112" s="838"/>
      <c r="AT112" s="839"/>
      <c r="AU112" s="945"/>
      <c r="AV112" s="946"/>
      <c r="AW112" s="946"/>
      <c r="AX112" s="946"/>
      <c r="AY112" s="946"/>
      <c r="AZ112" s="828" t="s">
        <v>450</v>
      </c>
      <c r="BA112" s="765"/>
      <c r="BB112" s="765"/>
      <c r="BC112" s="765"/>
      <c r="BD112" s="765"/>
      <c r="BE112" s="765"/>
      <c r="BF112" s="765"/>
      <c r="BG112" s="765"/>
      <c r="BH112" s="765"/>
      <c r="BI112" s="765"/>
      <c r="BJ112" s="765"/>
      <c r="BK112" s="765"/>
      <c r="BL112" s="765"/>
      <c r="BM112" s="765"/>
      <c r="BN112" s="765"/>
      <c r="BO112" s="765"/>
      <c r="BP112" s="766"/>
      <c r="BQ112" s="829">
        <v>18580604</v>
      </c>
      <c r="BR112" s="830"/>
      <c r="BS112" s="830"/>
      <c r="BT112" s="830"/>
      <c r="BU112" s="830"/>
      <c r="BV112" s="830">
        <v>11668658</v>
      </c>
      <c r="BW112" s="830"/>
      <c r="BX112" s="830"/>
      <c r="BY112" s="830"/>
      <c r="BZ112" s="830"/>
      <c r="CA112" s="830">
        <v>4294683</v>
      </c>
      <c r="CB112" s="830"/>
      <c r="CC112" s="830"/>
      <c r="CD112" s="830"/>
      <c r="CE112" s="830"/>
      <c r="CF112" s="888">
        <v>4.2</v>
      </c>
      <c r="CG112" s="889"/>
      <c r="CH112" s="889"/>
      <c r="CI112" s="889"/>
      <c r="CJ112" s="889"/>
      <c r="CK112" s="940"/>
      <c r="CL112" s="834"/>
      <c r="CM112" s="828" t="s">
        <v>451</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445</v>
      </c>
      <c r="DH112" s="830"/>
      <c r="DI112" s="830"/>
      <c r="DJ112" s="830"/>
      <c r="DK112" s="830"/>
      <c r="DL112" s="830" t="s">
        <v>444</v>
      </c>
      <c r="DM112" s="830"/>
      <c r="DN112" s="830"/>
      <c r="DO112" s="830"/>
      <c r="DP112" s="830"/>
      <c r="DQ112" s="830" t="s">
        <v>444</v>
      </c>
      <c r="DR112" s="830"/>
      <c r="DS112" s="830"/>
      <c r="DT112" s="830"/>
      <c r="DU112" s="830"/>
      <c r="DV112" s="807" t="s">
        <v>443</v>
      </c>
      <c r="DW112" s="807"/>
      <c r="DX112" s="807"/>
      <c r="DY112" s="807"/>
      <c r="DZ112" s="808"/>
    </row>
    <row r="113" spans="1:130" s="224" customFormat="1" ht="26.25" customHeight="1" x14ac:dyDescent="0.2">
      <c r="A113" s="927"/>
      <c r="B113" s="928"/>
      <c r="C113" s="765" t="s">
        <v>452</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465378</v>
      </c>
      <c r="AB113" s="932"/>
      <c r="AC113" s="932"/>
      <c r="AD113" s="932"/>
      <c r="AE113" s="933"/>
      <c r="AF113" s="934">
        <v>594892</v>
      </c>
      <c r="AG113" s="932"/>
      <c r="AH113" s="932"/>
      <c r="AI113" s="932"/>
      <c r="AJ113" s="933"/>
      <c r="AK113" s="934">
        <v>646425</v>
      </c>
      <c r="AL113" s="932"/>
      <c r="AM113" s="932"/>
      <c r="AN113" s="932"/>
      <c r="AO113" s="933"/>
      <c r="AP113" s="935">
        <v>0.6</v>
      </c>
      <c r="AQ113" s="936"/>
      <c r="AR113" s="936"/>
      <c r="AS113" s="936"/>
      <c r="AT113" s="937"/>
      <c r="AU113" s="945"/>
      <c r="AV113" s="946"/>
      <c r="AW113" s="946"/>
      <c r="AX113" s="946"/>
      <c r="AY113" s="946"/>
      <c r="AZ113" s="828" t="s">
        <v>453</v>
      </c>
      <c r="BA113" s="765"/>
      <c r="BB113" s="765"/>
      <c r="BC113" s="765"/>
      <c r="BD113" s="765"/>
      <c r="BE113" s="765"/>
      <c r="BF113" s="765"/>
      <c r="BG113" s="765"/>
      <c r="BH113" s="765"/>
      <c r="BI113" s="765"/>
      <c r="BJ113" s="765"/>
      <c r="BK113" s="765"/>
      <c r="BL113" s="765"/>
      <c r="BM113" s="765"/>
      <c r="BN113" s="765"/>
      <c r="BO113" s="765"/>
      <c r="BP113" s="766"/>
      <c r="BQ113" s="829">
        <v>35487</v>
      </c>
      <c r="BR113" s="830"/>
      <c r="BS113" s="830"/>
      <c r="BT113" s="830"/>
      <c r="BU113" s="830"/>
      <c r="BV113" s="830">
        <v>30806</v>
      </c>
      <c r="BW113" s="830"/>
      <c r="BX113" s="830"/>
      <c r="BY113" s="830"/>
      <c r="BZ113" s="830"/>
      <c r="CA113" s="830">
        <v>26173</v>
      </c>
      <c r="CB113" s="830"/>
      <c r="CC113" s="830"/>
      <c r="CD113" s="830"/>
      <c r="CE113" s="830"/>
      <c r="CF113" s="888">
        <v>0</v>
      </c>
      <c r="CG113" s="889"/>
      <c r="CH113" s="889"/>
      <c r="CI113" s="889"/>
      <c r="CJ113" s="889"/>
      <c r="CK113" s="940"/>
      <c r="CL113" s="834"/>
      <c r="CM113" s="828" t="s">
        <v>454</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396</v>
      </c>
      <c r="DH113" s="793"/>
      <c r="DI113" s="793"/>
      <c r="DJ113" s="793"/>
      <c r="DK113" s="794"/>
      <c r="DL113" s="795" t="s">
        <v>442</v>
      </c>
      <c r="DM113" s="793"/>
      <c r="DN113" s="793"/>
      <c r="DO113" s="793"/>
      <c r="DP113" s="794"/>
      <c r="DQ113" s="795" t="s">
        <v>442</v>
      </c>
      <c r="DR113" s="793"/>
      <c r="DS113" s="793"/>
      <c r="DT113" s="793"/>
      <c r="DU113" s="794"/>
      <c r="DV113" s="837" t="s">
        <v>443</v>
      </c>
      <c r="DW113" s="838"/>
      <c r="DX113" s="838"/>
      <c r="DY113" s="838"/>
      <c r="DZ113" s="839"/>
    </row>
    <row r="114" spans="1:130" s="224" customFormat="1" ht="26.25" customHeight="1" x14ac:dyDescent="0.2">
      <c r="A114" s="927"/>
      <c r="B114" s="928"/>
      <c r="C114" s="765" t="s">
        <v>455</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75359</v>
      </c>
      <c r="AB114" s="793"/>
      <c r="AC114" s="793"/>
      <c r="AD114" s="793"/>
      <c r="AE114" s="794"/>
      <c r="AF114" s="795">
        <v>4567</v>
      </c>
      <c r="AG114" s="793"/>
      <c r="AH114" s="793"/>
      <c r="AI114" s="793"/>
      <c r="AJ114" s="794"/>
      <c r="AK114" s="795">
        <v>4237</v>
      </c>
      <c r="AL114" s="793"/>
      <c r="AM114" s="793"/>
      <c r="AN114" s="793"/>
      <c r="AO114" s="794"/>
      <c r="AP114" s="837">
        <v>0</v>
      </c>
      <c r="AQ114" s="838"/>
      <c r="AR114" s="838"/>
      <c r="AS114" s="838"/>
      <c r="AT114" s="839"/>
      <c r="AU114" s="945"/>
      <c r="AV114" s="946"/>
      <c r="AW114" s="946"/>
      <c r="AX114" s="946"/>
      <c r="AY114" s="946"/>
      <c r="AZ114" s="828" t="s">
        <v>456</v>
      </c>
      <c r="BA114" s="765"/>
      <c r="BB114" s="765"/>
      <c r="BC114" s="765"/>
      <c r="BD114" s="765"/>
      <c r="BE114" s="765"/>
      <c r="BF114" s="765"/>
      <c r="BG114" s="765"/>
      <c r="BH114" s="765"/>
      <c r="BI114" s="765"/>
      <c r="BJ114" s="765"/>
      <c r="BK114" s="765"/>
      <c r="BL114" s="765"/>
      <c r="BM114" s="765"/>
      <c r="BN114" s="765"/>
      <c r="BO114" s="765"/>
      <c r="BP114" s="766"/>
      <c r="BQ114" s="829">
        <v>20501659</v>
      </c>
      <c r="BR114" s="830"/>
      <c r="BS114" s="830"/>
      <c r="BT114" s="830"/>
      <c r="BU114" s="830"/>
      <c r="BV114" s="830">
        <v>20261998</v>
      </c>
      <c r="BW114" s="830"/>
      <c r="BX114" s="830"/>
      <c r="BY114" s="830"/>
      <c r="BZ114" s="830"/>
      <c r="CA114" s="830">
        <v>20069740</v>
      </c>
      <c r="CB114" s="830"/>
      <c r="CC114" s="830"/>
      <c r="CD114" s="830"/>
      <c r="CE114" s="830"/>
      <c r="CF114" s="888">
        <v>19.600000000000001</v>
      </c>
      <c r="CG114" s="889"/>
      <c r="CH114" s="889"/>
      <c r="CI114" s="889"/>
      <c r="CJ114" s="889"/>
      <c r="CK114" s="940"/>
      <c r="CL114" s="834"/>
      <c r="CM114" s="828" t="s">
        <v>457</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443</v>
      </c>
      <c r="DH114" s="793"/>
      <c r="DI114" s="793"/>
      <c r="DJ114" s="793"/>
      <c r="DK114" s="794"/>
      <c r="DL114" s="795" t="s">
        <v>443</v>
      </c>
      <c r="DM114" s="793"/>
      <c r="DN114" s="793"/>
      <c r="DO114" s="793"/>
      <c r="DP114" s="794"/>
      <c r="DQ114" s="795" t="s">
        <v>442</v>
      </c>
      <c r="DR114" s="793"/>
      <c r="DS114" s="793"/>
      <c r="DT114" s="793"/>
      <c r="DU114" s="794"/>
      <c r="DV114" s="837" t="s">
        <v>442</v>
      </c>
      <c r="DW114" s="838"/>
      <c r="DX114" s="838"/>
      <c r="DY114" s="838"/>
      <c r="DZ114" s="839"/>
    </row>
    <row r="115" spans="1:130" s="224" customFormat="1" ht="26.25" customHeight="1" x14ac:dyDescent="0.2">
      <c r="A115" s="927"/>
      <c r="B115" s="928"/>
      <c r="C115" s="765" t="s">
        <v>458</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886010</v>
      </c>
      <c r="AB115" s="932"/>
      <c r="AC115" s="932"/>
      <c r="AD115" s="932"/>
      <c r="AE115" s="933"/>
      <c r="AF115" s="934">
        <v>887574</v>
      </c>
      <c r="AG115" s="932"/>
      <c r="AH115" s="932"/>
      <c r="AI115" s="932"/>
      <c r="AJ115" s="933"/>
      <c r="AK115" s="934">
        <v>749728</v>
      </c>
      <c r="AL115" s="932"/>
      <c r="AM115" s="932"/>
      <c r="AN115" s="932"/>
      <c r="AO115" s="933"/>
      <c r="AP115" s="935">
        <v>0.7</v>
      </c>
      <c r="AQ115" s="936"/>
      <c r="AR115" s="936"/>
      <c r="AS115" s="936"/>
      <c r="AT115" s="937"/>
      <c r="AU115" s="945"/>
      <c r="AV115" s="946"/>
      <c r="AW115" s="946"/>
      <c r="AX115" s="946"/>
      <c r="AY115" s="946"/>
      <c r="AZ115" s="828" t="s">
        <v>459</v>
      </c>
      <c r="BA115" s="765"/>
      <c r="BB115" s="765"/>
      <c r="BC115" s="765"/>
      <c r="BD115" s="765"/>
      <c r="BE115" s="765"/>
      <c r="BF115" s="765"/>
      <c r="BG115" s="765"/>
      <c r="BH115" s="765"/>
      <c r="BI115" s="765"/>
      <c r="BJ115" s="765"/>
      <c r="BK115" s="765"/>
      <c r="BL115" s="765"/>
      <c r="BM115" s="765"/>
      <c r="BN115" s="765"/>
      <c r="BO115" s="765"/>
      <c r="BP115" s="766"/>
      <c r="BQ115" s="829" t="s">
        <v>445</v>
      </c>
      <c r="BR115" s="830"/>
      <c r="BS115" s="830"/>
      <c r="BT115" s="830"/>
      <c r="BU115" s="830"/>
      <c r="BV115" s="830" t="s">
        <v>443</v>
      </c>
      <c r="BW115" s="830"/>
      <c r="BX115" s="830"/>
      <c r="BY115" s="830"/>
      <c r="BZ115" s="830"/>
      <c r="CA115" s="830" t="s">
        <v>445</v>
      </c>
      <c r="CB115" s="830"/>
      <c r="CC115" s="830"/>
      <c r="CD115" s="830"/>
      <c r="CE115" s="830"/>
      <c r="CF115" s="888" t="s">
        <v>443</v>
      </c>
      <c r="CG115" s="889"/>
      <c r="CH115" s="889"/>
      <c r="CI115" s="889"/>
      <c r="CJ115" s="889"/>
      <c r="CK115" s="940"/>
      <c r="CL115" s="834"/>
      <c r="CM115" s="828" t="s">
        <v>460</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443</v>
      </c>
      <c r="DH115" s="793"/>
      <c r="DI115" s="793"/>
      <c r="DJ115" s="793"/>
      <c r="DK115" s="794"/>
      <c r="DL115" s="795" t="s">
        <v>442</v>
      </c>
      <c r="DM115" s="793"/>
      <c r="DN115" s="793"/>
      <c r="DO115" s="793"/>
      <c r="DP115" s="794"/>
      <c r="DQ115" s="795" t="s">
        <v>443</v>
      </c>
      <c r="DR115" s="793"/>
      <c r="DS115" s="793"/>
      <c r="DT115" s="793"/>
      <c r="DU115" s="794"/>
      <c r="DV115" s="837" t="s">
        <v>443</v>
      </c>
      <c r="DW115" s="838"/>
      <c r="DX115" s="838"/>
      <c r="DY115" s="838"/>
      <c r="DZ115" s="839"/>
    </row>
    <row r="116" spans="1:130" s="224" customFormat="1" ht="26.25" customHeight="1" x14ac:dyDescent="0.2">
      <c r="A116" s="929"/>
      <c r="B116" s="930"/>
      <c r="C116" s="852" t="s">
        <v>461</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v>1266</v>
      </c>
      <c r="AB116" s="793"/>
      <c r="AC116" s="793"/>
      <c r="AD116" s="793"/>
      <c r="AE116" s="794"/>
      <c r="AF116" s="795" t="s">
        <v>445</v>
      </c>
      <c r="AG116" s="793"/>
      <c r="AH116" s="793"/>
      <c r="AI116" s="793"/>
      <c r="AJ116" s="794"/>
      <c r="AK116" s="795" t="s">
        <v>443</v>
      </c>
      <c r="AL116" s="793"/>
      <c r="AM116" s="793"/>
      <c r="AN116" s="793"/>
      <c r="AO116" s="794"/>
      <c r="AP116" s="837" t="s">
        <v>443</v>
      </c>
      <c r="AQ116" s="838"/>
      <c r="AR116" s="838"/>
      <c r="AS116" s="838"/>
      <c r="AT116" s="839"/>
      <c r="AU116" s="945"/>
      <c r="AV116" s="946"/>
      <c r="AW116" s="946"/>
      <c r="AX116" s="946"/>
      <c r="AY116" s="946"/>
      <c r="AZ116" s="922" t="s">
        <v>462</v>
      </c>
      <c r="BA116" s="923"/>
      <c r="BB116" s="923"/>
      <c r="BC116" s="923"/>
      <c r="BD116" s="923"/>
      <c r="BE116" s="923"/>
      <c r="BF116" s="923"/>
      <c r="BG116" s="923"/>
      <c r="BH116" s="923"/>
      <c r="BI116" s="923"/>
      <c r="BJ116" s="923"/>
      <c r="BK116" s="923"/>
      <c r="BL116" s="923"/>
      <c r="BM116" s="923"/>
      <c r="BN116" s="923"/>
      <c r="BO116" s="923"/>
      <c r="BP116" s="924"/>
      <c r="BQ116" s="829" t="s">
        <v>443</v>
      </c>
      <c r="BR116" s="830"/>
      <c r="BS116" s="830"/>
      <c r="BT116" s="830"/>
      <c r="BU116" s="830"/>
      <c r="BV116" s="830" t="s">
        <v>442</v>
      </c>
      <c r="BW116" s="830"/>
      <c r="BX116" s="830"/>
      <c r="BY116" s="830"/>
      <c r="BZ116" s="830"/>
      <c r="CA116" s="830" t="s">
        <v>445</v>
      </c>
      <c r="CB116" s="830"/>
      <c r="CC116" s="830"/>
      <c r="CD116" s="830"/>
      <c r="CE116" s="830"/>
      <c r="CF116" s="888" t="s">
        <v>444</v>
      </c>
      <c r="CG116" s="889"/>
      <c r="CH116" s="889"/>
      <c r="CI116" s="889"/>
      <c r="CJ116" s="889"/>
      <c r="CK116" s="940"/>
      <c r="CL116" s="834"/>
      <c r="CM116" s="828" t="s">
        <v>463</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v>586625</v>
      </c>
      <c r="DH116" s="793"/>
      <c r="DI116" s="793"/>
      <c r="DJ116" s="793"/>
      <c r="DK116" s="794"/>
      <c r="DL116" s="795">
        <v>491803</v>
      </c>
      <c r="DM116" s="793"/>
      <c r="DN116" s="793"/>
      <c r="DO116" s="793"/>
      <c r="DP116" s="794"/>
      <c r="DQ116" s="795">
        <v>396981</v>
      </c>
      <c r="DR116" s="793"/>
      <c r="DS116" s="793"/>
      <c r="DT116" s="793"/>
      <c r="DU116" s="794"/>
      <c r="DV116" s="837">
        <v>0.4</v>
      </c>
      <c r="DW116" s="838"/>
      <c r="DX116" s="838"/>
      <c r="DY116" s="838"/>
      <c r="DZ116" s="839"/>
    </row>
    <row r="117" spans="1:130" s="224" customFormat="1" ht="26.25" customHeight="1" x14ac:dyDescent="0.2">
      <c r="A117" s="908" t="s">
        <v>188</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464</v>
      </c>
      <c r="Z117" s="910"/>
      <c r="AA117" s="915">
        <v>13077729</v>
      </c>
      <c r="AB117" s="916"/>
      <c r="AC117" s="916"/>
      <c r="AD117" s="916"/>
      <c r="AE117" s="917"/>
      <c r="AF117" s="918">
        <v>13719014</v>
      </c>
      <c r="AG117" s="916"/>
      <c r="AH117" s="916"/>
      <c r="AI117" s="916"/>
      <c r="AJ117" s="917"/>
      <c r="AK117" s="918">
        <v>14000824</v>
      </c>
      <c r="AL117" s="916"/>
      <c r="AM117" s="916"/>
      <c r="AN117" s="916"/>
      <c r="AO117" s="917"/>
      <c r="AP117" s="919"/>
      <c r="AQ117" s="920"/>
      <c r="AR117" s="920"/>
      <c r="AS117" s="920"/>
      <c r="AT117" s="921"/>
      <c r="AU117" s="945"/>
      <c r="AV117" s="946"/>
      <c r="AW117" s="946"/>
      <c r="AX117" s="946"/>
      <c r="AY117" s="946"/>
      <c r="AZ117" s="876" t="s">
        <v>465</v>
      </c>
      <c r="BA117" s="877"/>
      <c r="BB117" s="877"/>
      <c r="BC117" s="877"/>
      <c r="BD117" s="877"/>
      <c r="BE117" s="877"/>
      <c r="BF117" s="877"/>
      <c r="BG117" s="877"/>
      <c r="BH117" s="877"/>
      <c r="BI117" s="877"/>
      <c r="BJ117" s="877"/>
      <c r="BK117" s="877"/>
      <c r="BL117" s="877"/>
      <c r="BM117" s="877"/>
      <c r="BN117" s="877"/>
      <c r="BO117" s="877"/>
      <c r="BP117" s="878"/>
      <c r="BQ117" s="829" t="s">
        <v>466</v>
      </c>
      <c r="BR117" s="830"/>
      <c r="BS117" s="830"/>
      <c r="BT117" s="830"/>
      <c r="BU117" s="830"/>
      <c r="BV117" s="830" t="s">
        <v>466</v>
      </c>
      <c r="BW117" s="830"/>
      <c r="BX117" s="830"/>
      <c r="BY117" s="830"/>
      <c r="BZ117" s="830"/>
      <c r="CA117" s="830" t="s">
        <v>466</v>
      </c>
      <c r="CB117" s="830"/>
      <c r="CC117" s="830"/>
      <c r="CD117" s="830"/>
      <c r="CE117" s="830"/>
      <c r="CF117" s="888" t="s">
        <v>466</v>
      </c>
      <c r="CG117" s="889"/>
      <c r="CH117" s="889"/>
      <c r="CI117" s="889"/>
      <c r="CJ117" s="889"/>
      <c r="CK117" s="940"/>
      <c r="CL117" s="834"/>
      <c r="CM117" s="828" t="s">
        <v>467</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466</v>
      </c>
      <c r="DH117" s="793"/>
      <c r="DI117" s="793"/>
      <c r="DJ117" s="793"/>
      <c r="DK117" s="794"/>
      <c r="DL117" s="795" t="s">
        <v>466</v>
      </c>
      <c r="DM117" s="793"/>
      <c r="DN117" s="793"/>
      <c r="DO117" s="793"/>
      <c r="DP117" s="794"/>
      <c r="DQ117" s="795" t="s">
        <v>466</v>
      </c>
      <c r="DR117" s="793"/>
      <c r="DS117" s="793"/>
      <c r="DT117" s="793"/>
      <c r="DU117" s="794"/>
      <c r="DV117" s="837" t="s">
        <v>466</v>
      </c>
      <c r="DW117" s="838"/>
      <c r="DX117" s="838"/>
      <c r="DY117" s="838"/>
      <c r="DZ117" s="839"/>
    </row>
    <row r="118" spans="1:130" s="224" customFormat="1" ht="26.25" customHeight="1" x14ac:dyDescent="0.2">
      <c r="A118" s="908" t="s">
        <v>436</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433</v>
      </c>
      <c r="AB118" s="909"/>
      <c r="AC118" s="909"/>
      <c r="AD118" s="909"/>
      <c r="AE118" s="910"/>
      <c r="AF118" s="911" t="s">
        <v>434</v>
      </c>
      <c r="AG118" s="909"/>
      <c r="AH118" s="909"/>
      <c r="AI118" s="909"/>
      <c r="AJ118" s="910"/>
      <c r="AK118" s="911" t="s">
        <v>308</v>
      </c>
      <c r="AL118" s="909"/>
      <c r="AM118" s="909"/>
      <c r="AN118" s="909"/>
      <c r="AO118" s="910"/>
      <c r="AP118" s="912" t="s">
        <v>435</v>
      </c>
      <c r="AQ118" s="913"/>
      <c r="AR118" s="913"/>
      <c r="AS118" s="913"/>
      <c r="AT118" s="914"/>
      <c r="AU118" s="945"/>
      <c r="AV118" s="946"/>
      <c r="AW118" s="946"/>
      <c r="AX118" s="946"/>
      <c r="AY118" s="946"/>
      <c r="AZ118" s="851" t="s">
        <v>468</v>
      </c>
      <c r="BA118" s="852"/>
      <c r="BB118" s="852"/>
      <c r="BC118" s="852"/>
      <c r="BD118" s="852"/>
      <c r="BE118" s="852"/>
      <c r="BF118" s="852"/>
      <c r="BG118" s="852"/>
      <c r="BH118" s="852"/>
      <c r="BI118" s="852"/>
      <c r="BJ118" s="852"/>
      <c r="BK118" s="852"/>
      <c r="BL118" s="852"/>
      <c r="BM118" s="852"/>
      <c r="BN118" s="852"/>
      <c r="BO118" s="852"/>
      <c r="BP118" s="853"/>
      <c r="BQ118" s="892" t="s">
        <v>444</v>
      </c>
      <c r="BR118" s="858"/>
      <c r="BS118" s="858"/>
      <c r="BT118" s="858"/>
      <c r="BU118" s="858"/>
      <c r="BV118" s="858" t="s">
        <v>466</v>
      </c>
      <c r="BW118" s="858"/>
      <c r="BX118" s="858"/>
      <c r="BY118" s="858"/>
      <c r="BZ118" s="858"/>
      <c r="CA118" s="858" t="s">
        <v>444</v>
      </c>
      <c r="CB118" s="858"/>
      <c r="CC118" s="858"/>
      <c r="CD118" s="858"/>
      <c r="CE118" s="858"/>
      <c r="CF118" s="888" t="s">
        <v>444</v>
      </c>
      <c r="CG118" s="889"/>
      <c r="CH118" s="889"/>
      <c r="CI118" s="889"/>
      <c r="CJ118" s="889"/>
      <c r="CK118" s="940"/>
      <c r="CL118" s="834"/>
      <c r="CM118" s="828" t="s">
        <v>469</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v>48687</v>
      </c>
      <c r="DH118" s="793"/>
      <c r="DI118" s="793"/>
      <c r="DJ118" s="793"/>
      <c r="DK118" s="794"/>
      <c r="DL118" s="795" t="s">
        <v>444</v>
      </c>
      <c r="DM118" s="793"/>
      <c r="DN118" s="793"/>
      <c r="DO118" s="793"/>
      <c r="DP118" s="794"/>
      <c r="DQ118" s="795" t="s">
        <v>444</v>
      </c>
      <c r="DR118" s="793"/>
      <c r="DS118" s="793"/>
      <c r="DT118" s="793"/>
      <c r="DU118" s="794"/>
      <c r="DV118" s="837" t="s">
        <v>444</v>
      </c>
      <c r="DW118" s="838"/>
      <c r="DX118" s="838"/>
      <c r="DY118" s="838"/>
      <c r="DZ118" s="839"/>
    </row>
    <row r="119" spans="1:130" s="224" customFormat="1" ht="26.25" customHeight="1" x14ac:dyDescent="0.2">
      <c r="A119" s="831" t="s">
        <v>439</v>
      </c>
      <c r="B119" s="832"/>
      <c r="C119" s="873" t="s">
        <v>440</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v>156259</v>
      </c>
      <c r="AB119" s="902"/>
      <c r="AC119" s="902"/>
      <c r="AD119" s="902"/>
      <c r="AE119" s="903"/>
      <c r="AF119" s="904">
        <v>156376</v>
      </c>
      <c r="AG119" s="902"/>
      <c r="AH119" s="902"/>
      <c r="AI119" s="902"/>
      <c r="AJ119" s="903"/>
      <c r="AK119" s="904">
        <v>156494</v>
      </c>
      <c r="AL119" s="902"/>
      <c r="AM119" s="902"/>
      <c r="AN119" s="902"/>
      <c r="AO119" s="903"/>
      <c r="AP119" s="905">
        <v>0.2</v>
      </c>
      <c r="AQ119" s="906"/>
      <c r="AR119" s="906"/>
      <c r="AS119" s="906"/>
      <c r="AT119" s="907"/>
      <c r="AU119" s="947"/>
      <c r="AV119" s="948"/>
      <c r="AW119" s="948"/>
      <c r="AX119" s="948"/>
      <c r="AY119" s="948"/>
      <c r="AZ119" s="245" t="s">
        <v>188</v>
      </c>
      <c r="BA119" s="245"/>
      <c r="BB119" s="245"/>
      <c r="BC119" s="245"/>
      <c r="BD119" s="245"/>
      <c r="BE119" s="245"/>
      <c r="BF119" s="245"/>
      <c r="BG119" s="245"/>
      <c r="BH119" s="245"/>
      <c r="BI119" s="245"/>
      <c r="BJ119" s="245"/>
      <c r="BK119" s="245"/>
      <c r="BL119" s="245"/>
      <c r="BM119" s="245"/>
      <c r="BN119" s="245"/>
      <c r="BO119" s="890" t="s">
        <v>470</v>
      </c>
      <c r="BP119" s="891"/>
      <c r="BQ119" s="892">
        <v>180360670</v>
      </c>
      <c r="BR119" s="858"/>
      <c r="BS119" s="858"/>
      <c r="BT119" s="858"/>
      <c r="BU119" s="858"/>
      <c r="BV119" s="858">
        <v>175918834</v>
      </c>
      <c r="BW119" s="858"/>
      <c r="BX119" s="858"/>
      <c r="BY119" s="858"/>
      <c r="BZ119" s="858"/>
      <c r="CA119" s="858">
        <v>164852305</v>
      </c>
      <c r="CB119" s="858"/>
      <c r="CC119" s="858"/>
      <c r="CD119" s="858"/>
      <c r="CE119" s="858"/>
      <c r="CF119" s="761"/>
      <c r="CG119" s="762"/>
      <c r="CH119" s="762"/>
      <c r="CI119" s="762"/>
      <c r="CJ119" s="847"/>
      <c r="CK119" s="941"/>
      <c r="CL119" s="836"/>
      <c r="CM119" s="851" t="s">
        <v>471</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470530</v>
      </c>
      <c r="DH119" s="777"/>
      <c r="DI119" s="777"/>
      <c r="DJ119" s="777"/>
      <c r="DK119" s="778"/>
      <c r="DL119" s="779">
        <v>238964</v>
      </c>
      <c r="DM119" s="777"/>
      <c r="DN119" s="777"/>
      <c r="DO119" s="777"/>
      <c r="DP119" s="778"/>
      <c r="DQ119" s="779">
        <v>7336</v>
      </c>
      <c r="DR119" s="777"/>
      <c r="DS119" s="777"/>
      <c r="DT119" s="777"/>
      <c r="DU119" s="778"/>
      <c r="DV119" s="861">
        <v>0</v>
      </c>
      <c r="DW119" s="862"/>
      <c r="DX119" s="862"/>
      <c r="DY119" s="862"/>
      <c r="DZ119" s="863"/>
    </row>
    <row r="120" spans="1:130" s="224" customFormat="1" ht="26.25" customHeight="1" x14ac:dyDescent="0.2">
      <c r="A120" s="833"/>
      <c r="B120" s="834"/>
      <c r="C120" s="828" t="s">
        <v>447</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v>471666</v>
      </c>
      <c r="AB120" s="793"/>
      <c r="AC120" s="793"/>
      <c r="AD120" s="793"/>
      <c r="AE120" s="794"/>
      <c r="AF120" s="795">
        <v>471904</v>
      </c>
      <c r="AG120" s="793"/>
      <c r="AH120" s="793"/>
      <c r="AI120" s="793"/>
      <c r="AJ120" s="794"/>
      <c r="AK120" s="795">
        <v>382597</v>
      </c>
      <c r="AL120" s="793"/>
      <c r="AM120" s="793"/>
      <c r="AN120" s="793"/>
      <c r="AO120" s="794"/>
      <c r="AP120" s="837">
        <v>0.4</v>
      </c>
      <c r="AQ120" s="838"/>
      <c r="AR120" s="838"/>
      <c r="AS120" s="838"/>
      <c r="AT120" s="839"/>
      <c r="AU120" s="893" t="s">
        <v>472</v>
      </c>
      <c r="AV120" s="894"/>
      <c r="AW120" s="894"/>
      <c r="AX120" s="894"/>
      <c r="AY120" s="895"/>
      <c r="AZ120" s="873" t="s">
        <v>473</v>
      </c>
      <c r="BA120" s="821"/>
      <c r="BB120" s="821"/>
      <c r="BC120" s="821"/>
      <c r="BD120" s="821"/>
      <c r="BE120" s="821"/>
      <c r="BF120" s="821"/>
      <c r="BG120" s="821"/>
      <c r="BH120" s="821"/>
      <c r="BI120" s="821"/>
      <c r="BJ120" s="821"/>
      <c r="BK120" s="821"/>
      <c r="BL120" s="821"/>
      <c r="BM120" s="821"/>
      <c r="BN120" s="821"/>
      <c r="BO120" s="821"/>
      <c r="BP120" s="822"/>
      <c r="BQ120" s="874">
        <v>28218682</v>
      </c>
      <c r="BR120" s="855"/>
      <c r="BS120" s="855"/>
      <c r="BT120" s="855"/>
      <c r="BU120" s="855"/>
      <c r="BV120" s="855">
        <v>33113813</v>
      </c>
      <c r="BW120" s="855"/>
      <c r="BX120" s="855"/>
      <c r="BY120" s="855"/>
      <c r="BZ120" s="855"/>
      <c r="CA120" s="855">
        <v>40473578</v>
      </c>
      <c r="CB120" s="855"/>
      <c r="CC120" s="855"/>
      <c r="CD120" s="855"/>
      <c r="CE120" s="855"/>
      <c r="CF120" s="879">
        <v>39.5</v>
      </c>
      <c r="CG120" s="880"/>
      <c r="CH120" s="880"/>
      <c r="CI120" s="880"/>
      <c r="CJ120" s="880"/>
      <c r="CK120" s="881" t="s">
        <v>474</v>
      </c>
      <c r="CL120" s="865"/>
      <c r="CM120" s="865"/>
      <c r="CN120" s="865"/>
      <c r="CO120" s="866"/>
      <c r="CP120" s="885" t="s">
        <v>475</v>
      </c>
      <c r="CQ120" s="886"/>
      <c r="CR120" s="886"/>
      <c r="CS120" s="886"/>
      <c r="CT120" s="886"/>
      <c r="CU120" s="886"/>
      <c r="CV120" s="886"/>
      <c r="CW120" s="886"/>
      <c r="CX120" s="886"/>
      <c r="CY120" s="886"/>
      <c r="CZ120" s="886"/>
      <c r="DA120" s="886"/>
      <c r="DB120" s="886"/>
      <c r="DC120" s="886"/>
      <c r="DD120" s="886"/>
      <c r="DE120" s="886"/>
      <c r="DF120" s="887"/>
      <c r="DG120" s="874">
        <v>18578333</v>
      </c>
      <c r="DH120" s="855"/>
      <c r="DI120" s="855"/>
      <c r="DJ120" s="855"/>
      <c r="DK120" s="855"/>
      <c r="DL120" s="855">
        <v>11668658</v>
      </c>
      <c r="DM120" s="855"/>
      <c r="DN120" s="855"/>
      <c r="DO120" s="855"/>
      <c r="DP120" s="855"/>
      <c r="DQ120" s="855">
        <v>4294683</v>
      </c>
      <c r="DR120" s="855"/>
      <c r="DS120" s="855"/>
      <c r="DT120" s="855"/>
      <c r="DU120" s="855"/>
      <c r="DV120" s="856">
        <v>4.2</v>
      </c>
      <c r="DW120" s="856"/>
      <c r="DX120" s="856"/>
      <c r="DY120" s="856"/>
      <c r="DZ120" s="857"/>
    </row>
    <row r="121" spans="1:130" s="224" customFormat="1" ht="26.25" customHeight="1" x14ac:dyDescent="0.2">
      <c r="A121" s="833"/>
      <c r="B121" s="834"/>
      <c r="C121" s="876" t="s">
        <v>476</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444</v>
      </c>
      <c r="AB121" s="793"/>
      <c r="AC121" s="793"/>
      <c r="AD121" s="793"/>
      <c r="AE121" s="794"/>
      <c r="AF121" s="795" t="s">
        <v>396</v>
      </c>
      <c r="AG121" s="793"/>
      <c r="AH121" s="793"/>
      <c r="AI121" s="793"/>
      <c r="AJ121" s="794"/>
      <c r="AK121" s="795" t="s">
        <v>444</v>
      </c>
      <c r="AL121" s="793"/>
      <c r="AM121" s="793"/>
      <c r="AN121" s="793"/>
      <c r="AO121" s="794"/>
      <c r="AP121" s="837" t="s">
        <v>466</v>
      </c>
      <c r="AQ121" s="838"/>
      <c r="AR121" s="838"/>
      <c r="AS121" s="838"/>
      <c r="AT121" s="839"/>
      <c r="AU121" s="896"/>
      <c r="AV121" s="897"/>
      <c r="AW121" s="897"/>
      <c r="AX121" s="897"/>
      <c r="AY121" s="898"/>
      <c r="AZ121" s="828" t="s">
        <v>477</v>
      </c>
      <c r="BA121" s="765"/>
      <c r="BB121" s="765"/>
      <c r="BC121" s="765"/>
      <c r="BD121" s="765"/>
      <c r="BE121" s="765"/>
      <c r="BF121" s="765"/>
      <c r="BG121" s="765"/>
      <c r="BH121" s="765"/>
      <c r="BI121" s="765"/>
      <c r="BJ121" s="765"/>
      <c r="BK121" s="765"/>
      <c r="BL121" s="765"/>
      <c r="BM121" s="765"/>
      <c r="BN121" s="765"/>
      <c r="BO121" s="765"/>
      <c r="BP121" s="766"/>
      <c r="BQ121" s="829">
        <v>40601039</v>
      </c>
      <c r="BR121" s="830"/>
      <c r="BS121" s="830"/>
      <c r="BT121" s="830"/>
      <c r="BU121" s="830"/>
      <c r="BV121" s="830">
        <v>39756393</v>
      </c>
      <c r="BW121" s="830"/>
      <c r="BX121" s="830"/>
      <c r="BY121" s="830"/>
      <c r="BZ121" s="830"/>
      <c r="CA121" s="830">
        <v>35089444</v>
      </c>
      <c r="CB121" s="830"/>
      <c r="CC121" s="830"/>
      <c r="CD121" s="830"/>
      <c r="CE121" s="830"/>
      <c r="CF121" s="888">
        <v>34.299999999999997</v>
      </c>
      <c r="CG121" s="889"/>
      <c r="CH121" s="889"/>
      <c r="CI121" s="889"/>
      <c r="CJ121" s="889"/>
      <c r="CK121" s="882"/>
      <c r="CL121" s="868"/>
      <c r="CM121" s="868"/>
      <c r="CN121" s="868"/>
      <c r="CO121" s="869"/>
      <c r="CP121" s="848" t="s">
        <v>478</v>
      </c>
      <c r="CQ121" s="849"/>
      <c r="CR121" s="849"/>
      <c r="CS121" s="849"/>
      <c r="CT121" s="849"/>
      <c r="CU121" s="849"/>
      <c r="CV121" s="849"/>
      <c r="CW121" s="849"/>
      <c r="CX121" s="849"/>
      <c r="CY121" s="849"/>
      <c r="CZ121" s="849"/>
      <c r="DA121" s="849"/>
      <c r="DB121" s="849"/>
      <c r="DC121" s="849"/>
      <c r="DD121" s="849"/>
      <c r="DE121" s="849"/>
      <c r="DF121" s="850"/>
      <c r="DG121" s="829" t="s">
        <v>396</v>
      </c>
      <c r="DH121" s="830"/>
      <c r="DI121" s="830"/>
      <c r="DJ121" s="830"/>
      <c r="DK121" s="830"/>
      <c r="DL121" s="830" t="s">
        <v>479</v>
      </c>
      <c r="DM121" s="830"/>
      <c r="DN121" s="830"/>
      <c r="DO121" s="830"/>
      <c r="DP121" s="830"/>
      <c r="DQ121" s="830" t="s">
        <v>479</v>
      </c>
      <c r="DR121" s="830"/>
      <c r="DS121" s="830"/>
      <c r="DT121" s="830"/>
      <c r="DU121" s="830"/>
      <c r="DV121" s="807" t="s">
        <v>480</v>
      </c>
      <c r="DW121" s="807"/>
      <c r="DX121" s="807"/>
      <c r="DY121" s="807"/>
      <c r="DZ121" s="808"/>
    </row>
    <row r="122" spans="1:130" s="224" customFormat="1" ht="26.25" customHeight="1" x14ac:dyDescent="0.2">
      <c r="A122" s="833"/>
      <c r="B122" s="834"/>
      <c r="C122" s="828" t="s">
        <v>457</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444</v>
      </c>
      <c r="AB122" s="793"/>
      <c r="AC122" s="793"/>
      <c r="AD122" s="793"/>
      <c r="AE122" s="794"/>
      <c r="AF122" s="795" t="s">
        <v>444</v>
      </c>
      <c r="AG122" s="793"/>
      <c r="AH122" s="793"/>
      <c r="AI122" s="793"/>
      <c r="AJ122" s="794"/>
      <c r="AK122" s="795" t="s">
        <v>481</v>
      </c>
      <c r="AL122" s="793"/>
      <c r="AM122" s="793"/>
      <c r="AN122" s="793"/>
      <c r="AO122" s="794"/>
      <c r="AP122" s="837" t="s">
        <v>396</v>
      </c>
      <c r="AQ122" s="838"/>
      <c r="AR122" s="838"/>
      <c r="AS122" s="838"/>
      <c r="AT122" s="839"/>
      <c r="AU122" s="896"/>
      <c r="AV122" s="897"/>
      <c r="AW122" s="897"/>
      <c r="AX122" s="897"/>
      <c r="AY122" s="898"/>
      <c r="AZ122" s="851" t="s">
        <v>482</v>
      </c>
      <c r="BA122" s="852"/>
      <c r="BB122" s="852"/>
      <c r="BC122" s="852"/>
      <c r="BD122" s="852"/>
      <c r="BE122" s="852"/>
      <c r="BF122" s="852"/>
      <c r="BG122" s="852"/>
      <c r="BH122" s="852"/>
      <c r="BI122" s="852"/>
      <c r="BJ122" s="852"/>
      <c r="BK122" s="852"/>
      <c r="BL122" s="852"/>
      <c r="BM122" s="852"/>
      <c r="BN122" s="852"/>
      <c r="BO122" s="852"/>
      <c r="BP122" s="853"/>
      <c r="BQ122" s="892">
        <v>122253052</v>
      </c>
      <c r="BR122" s="858"/>
      <c r="BS122" s="858"/>
      <c r="BT122" s="858"/>
      <c r="BU122" s="858"/>
      <c r="BV122" s="858">
        <v>124539779</v>
      </c>
      <c r="BW122" s="858"/>
      <c r="BX122" s="858"/>
      <c r="BY122" s="858"/>
      <c r="BZ122" s="858"/>
      <c r="CA122" s="858">
        <v>119331919</v>
      </c>
      <c r="CB122" s="858"/>
      <c r="CC122" s="858"/>
      <c r="CD122" s="858"/>
      <c r="CE122" s="858"/>
      <c r="CF122" s="859">
        <v>116.6</v>
      </c>
      <c r="CG122" s="860"/>
      <c r="CH122" s="860"/>
      <c r="CI122" s="860"/>
      <c r="CJ122" s="860"/>
      <c r="CK122" s="882"/>
      <c r="CL122" s="868"/>
      <c r="CM122" s="868"/>
      <c r="CN122" s="868"/>
      <c r="CO122" s="869"/>
      <c r="CP122" s="848" t="s">
        <v>483</v>
      </c>
      <c r="CQ122" s="849"/>
      <c r="CR122" s="849"/>
      <c r="CS122" s="849"/>
      <c r="CT122" s="849"/>
      <c r="CU122" s="849"/>
      <c r="CV122" s="849"/>
      <c r="CW122" s="849"/>
      <c r="CX122" s="849"/>
      <c r="CY122" s="849"/>
      <c r="CZ122" s="849"/>
      <c r="DA122" s="849"/>
      <c r="DB122" s="849"/>
      <c r="DC122" s="849"/>
      <c r="DD122" s="849"/>
      <c r="DE122" s="849"/>
      <c r="DF122" s="850"/>
      <c r="DG122" s="829" t="s">
        <v>481</v>
      </c>
      <c r="DH122" s="830"/>
      <c r="DI122" s="830"/>
      <c r="DJ122" s="830"/>
      <c r="DK122" s="830"/>
      <c r="DL122" s="830" t="s">
        <v>479</v>
      </c>
      <c r="DM122" s="830"/>
      <c r="DN122" s="830"/>
      <c r="DO122" s="830"/>
      <c r="DP122" s="830"/>
      <c r="DQ122" s="830" t="s">
        <v>396</v>
      </c>
      <c r="DR122" s="830"/>
      <c r="DS122" s="830"/>
      <c r="DT122" s="830"/>
      <c r="DU122" s="830"/>
      <c r="DV122" s="807" t="s">
        <v>484</v>
      </c>
      <c r="DW122" s="807"/>
      <c r="DX122" s="807"/>
      <c r="DY122" s="807"/>
      <c r="DZ122" s="808"/>
    </row>
    <row r="123" spans="1:130" s="224" customFormat="1" ht="26.25" customHeight="1" x14ac:dyDescent="0.2">
      <c r="A123" s="833"/>
      <c r="B123" s="834"/>
      <c r="C123" s="828" t="s">
        <v>463</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91661</v>
      </c>
      <c r="AB123" s="793"/>
      <c r="AC123" s="793"/>
      <c r="AD123" s="793"/>
      <c r="AE123" s="794"/>
      <c r="AF123" s="795">
        <v>94822</v>
      </c>
      <c r="AG123" s="793"/>
      <c r="AH123" s="793"/>
      <c r="AI123" s="793"/>
      <c r="AJ123" s="794"/>
      <c r="AK123" s="795">
        <v>94822</v>
      </c>
      <c r="AL123" s="793"/>
      <c r="AM123" s="793"/>
      <c r="AN123" s="793"/>
      <c r="AO123" s="794"/>
      <c r="AP123" s="837">
        <v>0.1</v>
      </c>
      <c r="AQ123" s="838"/>
      <c r="AR123" s="838"/>
      <c r="AS123" s="838"/>
      <c r="AT123" s="839"/>
      <c r="AU123" s="899"/>
      <c r="AV123" s="900"/>
      <c r="AW123" s="900"/>
      <c r="AX123" s="900"/>
      <c r="AY123" s="900"/>
      <c r="AZ123" s="245" t="s">
        <v>188</v>
      </c>
      <c r="BA123" s="245"/>
      <c r="BB123" s="245"/>
      <c r="BC123" s="245"/>
      <c r="BD123" s="245"/>
      <c r="BE123" s="245"/>
      <c r="BF123" s="245"/>
      <c r="BG123" s="245"/>
      <c r="BH123" s="245"/>
      <c r="BI123" s="245"/>
      <c r="BJ123" s="245"/>
      <c r="BK123" s="245"/>
      <c r="BL123" s="245"/>
      <c r="BM123" s="245"/>
      <c r="BN123" s="245"/>
      <c r="BO123" s="890" t="s">
        <v>485</v>
      </c>
      <c r="BP123" s="891"/>
      <c r="BQ123" s="845">
        <v>191072773</v>
      </c>
      <c r="BR123" s="846"/>
      <c r="BS123" s="846"/>
      <c r="BT123" s="846"/>
      <c r="BU123" s="846"/>
      <c r="BV123" s="846">
        <v>197409985</v>
      </c>
      <c r="BW123" s="846"/>
      <c r="BX123" s="846"/>
      <c r="BY123" s="846"/>
      <c r="BZ123" s="846"/>
      <c r="CA123" s="846">
        <v>194894941</v>
      </c>
      <c r="CB123" s="846"/>
      <c r="CC123" s="846"/>
      <c r="CD123" s="846"/>
      <c r="CE123" s="846"/>
      <c r="CF123" s="761"/>
      <c r="CG123" s="762"/>
      <c r="CH123" s="762"/>
      <c r="CI123" s="762"/>
      <c r="CJ123" s="847"/>
      <c r="CK123" s="882"/>
      <c r="CL123" s="868"/>
      <c r="CM123" s="868"/>
      <c r="CN123" s="868"/>
      <c r="CO123" s="869"/>
      <c r="CP123" s="848" t="s">
        <v>486</v>
      </c>
      <c r="CQ123" s="849"/>
      <c r="CR123" s="849"/>
      <c r="CS123" s="849"/>
      <c r="CT123" s="849"/>
      <c r="CU123" s="849"/>
      <c r="CV123" s="849"/>
      <c r="CW123" s="849"/>
      <c r="CX123" s="849"/>
      <c r="CY123" s="849"/>
      <c r="CZ123" s="849"/>
      <c r="DA123" s="849"/>
      <c r="DB123" s="849"/>
      <c r="DC123" s="849"/>
      <c r="DD123" s="849"/>
      <c r="DE123" s="849"/>
      <c r="DF123" s="850"/>
      <c r="DG123" s="792" t="s">
        <v>396</v>
      </c>
      <c r="DH123" s="793"/>
      <c r="DI123" s="793"/>
      <c r="DJ123" s="793"/>
      <c r="DK123" s="794"/>
      <c r="DL123" s="795" t="s">
        <v>479</v>
      </c>
      <c r="DM123" s="793"/>
      <c r="DN123" s="793"/>
      <c r="DO123" s="793"/>
      <c r="DP123" s="794"/>
      <c r="DQ123" s="795" t="s">
        <v>396</v>
      </c>
      <c r="DR123" s="793"/>
      <c r="DS123" s="793"/>
      <c r="DT123" s="793"/>
      <c r="DU123" s="794"/>
      <c r="DV123" s="837" t="s">
        <v>444</v>
      </c>
      <c r="DW123" s="838"/>
      <c r="DX123" s="838"/>
      <c r="DY123" s="838"/>
      <c r="DZ123" s="839"/>
    </row>
    <row r="124" spans="1:130" s="224" customFormat="1" ht="26.25" customHeight="1" thickBot="1" x14ac:dyDescent="0.25">
      <c r="A124" s="833"/>
      <c r="B124" s="834"/>
      <c r="C124" s="828" t="s">
        <v>467</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444</v>
      </c>
      <c r="AB124" s="793"/>
      <c r="AC124" s="793"/>
      <c r="AD124" s="793"/>
      <c r="AE124" s="794"/>
      <c r="AF124" s="795" t="s">
        <v>479</v>
      </c>
      <c r="AG124" s="793"/>
      <c r="AH124" s="793"/>
      <c r="AI124" s="793"/>
      <c r="AJ124" s="794"/>
      <c r="AK124" s="795" t="s">
        <v>466</v>
      </c>
      <c r="AL124" s="793"/>
      <c r="AM124" s="793"/>
      <c r="AN124" s="793"/>
      <c r="AO124" s="794"/>
      <c r="AP124" s="837" t="s">
        <v>396</v>
      </c>
      <c r="AQ124" s="838"/>
      <c r="AR124" s="838"/>
      <c r="AS124" s="838"/>
      <c r="AT124" s="839"/>
      <c r="AU124" s="840" t="s">
        <v>487</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488</v>
      </c>
      <c r="BR124" s="844"/>
      <c r="BS124" s="844"/>
      <c r="BT124" s="844"/>
      <c r="BU124" s="844"/>
      <c r="BV124" s="844" t="s">
        <v>396</v>
      </c>
      <c r="BW124" s="844"/>
      <c r="BX124" s="844"/>
      <c r="BY124" s="844"/>
      <c r="BZ124" s="844"/>
      <c r="CA124" s="844" t="s">
        <v>481</v>
      </c>
      <c r="CB124" s="844"/>
      <c r="CC124" s="844"/>
      <c r="CD124" s="844"/>
      <c r="CE124" s="844"/>
      <c r="CF124" s="739"/>
      <c r="CG124" s="740"/>
      <c r="CH124" s="740"/>
      <c r="CI124" s="740"/>
      <c r="CJ124" s="875"/>
      <c r="CK124" s="883"/>
      <c r="CL124" s="883"/>
      <c r="CM124" s="883"/>
      <c r="CN124" s="883"/>
      <c r="CO124" s="884"/>
      <c r="CP124" s="848" t="s">
        <v>489</v>
      </c>
      <c r="CQ124" s="849"/>
      <c r="CR124" s="849"/>
      <c r="CS124" s="849"/>
      <c r="CT124" s="849"/>
      <c r="CU124" s="849"/>
      <c r="CV124" s="849"/>
      <c r="CW124" s="849"/>
      <c r="CX124" s="849"/>
      <c r="CY124" s="849"/>
      <c r="CZ124" s="849"/>
      <c r="DA124" s="849"/>
      <c r="DB124" s="849"/>
      <c r="DC124" s="849"/>
      <c r="DD124" s="849"/>
      <c r="DE124" s="849"/>
      <c r="DF124" s="850"/>
      <c r="DG124" s="776">
        <v>2271</v>
      </c>
      <c r="DH124" s="777"/>
      <c r="DI124" s="777"/>
      <c r="DJ124" s="777"/>
      <c r="DK124" s="778"/>
      <c r="DL124" s="779" t="s">
        <v>479</v>
      </c>
      <c r="DM124" s="777"/>
      <c r="DN124" s="777"/>
      <c r="DO124" s="777"/>
      <c r="DP124" s="778"/>
      <c r="DQ124" s="779" t="s">
        <v>490</v>
      </c>
      <c r="DR124" s="777"/>
      <c r="DS124" s="777"/>
      <c r="DT124" s="777"/>
      <c r="DU124" s="778"/>
      <c r="DV124" s="861" t="s">
        <v>490</v>
      </c>
      <c r="DW124" s="862"/>
      <c r="DX124" s="862"/>
      <c r="DY124" s="862"/>
      <c r="DZ124" s="863"/>
    </row>
    <row r="125" spans="1:130" s="224" customFormat="1" ht="26.25" customHeight="1" x14ac:dyDescent="0.2">
      <c r="A125" s="833"/>
      <c r="B125" s="834"/>
      <c r="C125" s="828" t="s">
        <v>469</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v>48687</v>
      </c>
      <c r="AB125" s="793"/>
      <c r="AC125" s="793"/>
      <c r="AD125" s="793"/>
      <c r="AE125" s="794"/>
      <c r="AF125" s="795">
        <v>48687</v>
      </c>
      <c r="AG125" s="793"/>
      <c r="AH125" s="793"/>
      <c r="AI125" s="793"/>
      <c r="AJ125" s="794"/>
      <c r="AK125" s="795" t="s">
        <v>396</v>
      </c>
      <c r="AL125" s="793"/>
      <c r="AM125" s="793"/>
      <c r="AN125" s="793"/>
      <c r="AO125" s="794"/>
      <c r="AP125" s="837" t="s">
        <v>396</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491</v>
      </c>
      <c r="CL125" s="865"/>
      <c r="CM125" s="865"/>
      <c r="CN125" s="865"/>
      <c r="CO125" s="866"/>
      <c r="CP125" s="873" t="s">
        <v>492</v>
      </c>
      <c r="CQ125" s="821"/>
      <c r="CR125" s="821"/>
      <c r="CS125" s="821"/>
      <c r="CT125" s="821"/>
      <c r="CU125" s="821"/>
      <c r="CV125" s="821"/>
      <c r="CW125" s="821"/>
      <c r="CX125" s="821"/>
      <c r="CY125" s="821"/>
      <c r="CZ125" s="821"/>
      <c r="DA125" s="821"/>
      <c r="DB125" s="821"/>
      <c r="DC125" s="821"/>
      <c r="DD125" s="821"/>
      <c r="DE125" s="821"/>
      <c r="DF125" s="822"/>
      <c r="DG125" s="874" t="s">
        <v>493</v>
      </c>
      <c r="DH125" s="855"/>
      <c r="DI125" s="855"/>
      <c r="DJ125" s="855"/>
      <c r="DK125" s="855"/>
      <c r="DL125" s="855" t="s">
        <v>444</v>
      </c>
      <c r="DM125" s="855"/>
      <c r="DN125" s="855"/>
      <c r="DO125" s="855"/>
      <c r="DP125" s="855"/>
      <c r="DQ125" s="855" t="s">
        <v>444</v>
      </c>
      <c r="DR125" s="855"/>
      <c r="DS125" s="855"/>
      <c r="DT125" s="855"/>
      <c r="DU125" s="855"/>
      <c r="DV125" s="856" t="s">
        <v>396</v>
      </c>
      <c r="DW125" s="856"/>
      <c r="DX125" s="856"/>
      <c r="DY125" s="856"/>
      <c r="DZ125" s="857"/>
    </row>
    <row r="126" spans="1:130" s="224" customFormat="1" ht="26.25" customHeight="1" thickBot="1" x14ac:dyDescent="0.25">
      <c r="A126" s="833"/>
      <c r="B126" s="834"/>
      <c r="C126" s="828" t="s">
        <v>471</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117737</v>
      </c>
      <c r="AB126" s="793"/>
      <c r="AC126" s="793"/>
      <c r="AD126" s="793"/>
      <c r="AE126" s="794"/>
      <c r="AF126" s="795">
        <v>115785</v>
      </c>
      <c r="AG126" s="793"/>
      <c r="AH126" s="793"/>
      <c r="AI126" s="793"/>
      <c r="AJ126" s="794"/>
      <c r="AK126" s="795">
        <v>115815</v>
      </c>
      <c r="AL126" s="793"/>
      <c r="AM126" s="793"/>
      <c r="AN126" s="793"/>
      <c r="AO126" s="794"/>
      <c r="AP126" s="837">
        <v>0.1</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494</v>
      </c>
      <c r="CQ126" s="765"/>
      <c r="CR126" s="765"/>
      <c r="CS126" s="765"/>
      <c r="CT126" s="765"/>
      <c r="CU126" s="765"/>
      <c r="CV126" s="765"/>
      <c r="CW126" s="765"/>
      <c r="CX126" s="765"/>
      <c r="CY126" s="765"/>
      <c r="CZ126" s="765"/>
      <c r="DA126" s="765"/>
      <c r="DB126" s="765"/>
      <c r="DC126" s="765"/>
      <c r="DD126" s="765"/>
      <c r="DE126" s="765"/>
      <c r="DF126" s="766"/>
      <c r="DG126" s="829" t="s">
        <v>444</v>
      </c>
      <c r="DH126" s="830"/>
      <c r="DI126" s="830"/>
      <c r="DJ126" s="830"/>
      <c r="DK126" s="830"/>
      <c r="DL126" s="830" t="s">
        <v>396</v>
      </c>
      <c r="DM126" s="830"/>
      <c r="DN126" s="830"/>
      <c r="DO126" s="830"/>
      <c r="DP126" s="830"/>
      <c r="DQ126" s="830" t="s">
        <v>493</v>
      </c>
      <c r="DR126" s="830"/>
      <c r="DS126" s="830"/>
      <c r="DT126" s="830"/>
      <c r="DU126" s="830"/>
      <c r="DV126" s="807" t="s">
        <v>495</v>
      </c>
      <c r="DW126" s="807"/>
      <c r="DX126" s="807"/>
      <c r="DY126" s="807"/>
      <c r="DZ126" s="808"/>
    </row>
    <row r="127" spans="1:130" s="224" customFormat="1" ht="26.25" customHeight="1" x14ac:dyDescent="0.2">
      <c r="A127" s="835"/>
      <c r="B127" s="836"/>
      <c r="C127" s="851" t="s">
        <v>496</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444</v>
      </c>
      <c r="AB127" s="793"/>
      <c r="AC127" s="793"/>
      <c r="AD127" s="793"/>
      <c r="AE127" s="794"/>
      <c r="AF127" s="795" t="s">
        <v>396</v>
      </c>
      <c r="AG127" s="793"/>
      <c r="AH127" s="793"/>
      <c r="AI127" s="793"/>
      <c r="AJ127" s="794"/>
      <c r="AK127" s="795" t="s">
        <v>444</v>
      </c>
      <c r="AL127" s="793"/>
      <c r="AM127" s="793"/>
      <c r="AN127" s="793"/>
      <c r="AO127" s="794"/>
      <c r="AP127" s="837" t="s">
        <v>466</v>
      </c>
      <c r="AQ127" s="838"/>
      <c r="AR127" s="838"/>
      <c r="AS127" s="838"/>
      <c r="AT127" s="839"/>
      <c r="AU127" s="226"/>
      <c r="AV127" s="226"/>
      <c r="AW127" s="226"/>
      <c r="AX127" s="854" t="s">
        <v>497</v>
      </c>
      <c r="AY127" s="825"/>
      <c r="AZ127" s="825"/>
      <c r="BA127" s="825"/>
      <c r="BB127" s="825"/>
      <c r="BC127" s="825"/>
      <c r="BD127" s="825"/>
      <c r="BE127" s="826"/>
      <c r="BF127" s="824" t="s">
        <v>498</v>
      </c>
      <c r="BG127" s="825"/>
      <c r="BH127" s="825"/>
      <c r="BI127" s="825"/>
      <c r="BJ127" s="825"/>
      <c r="BK127" s="825"/>
      <c r="BL127" s="826"/>
      <c r="BM127" s="824" t="s">
        <v>499</v>
      </c>
      <c r="BN127" s="825"/>
      <c r="BO127" s="825"/>
      <c r="BP127" s="825"/>
      <c r="BQ127" s="825"/>
      <c r="BR127" s="825"/>
      <c r="BS127" s="826"/>
      <c r="BT127" s="824" t="s">
        <v>500</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501</v>
      </c>
      <c r="CQ127" s="765"/>
      <c r="CR127" s="765"/>
      <c r="CS127" s="765"/>
      <c r="CT127" s="765"/>
      <c r="CU127" s="765"/>
      <c r="CV127" s="765"/>
      <c r="CW127" s="765"/>
      <c r="CX127" s="765"/>
      <c r="CY127" s="765"/>
      <c r="CZ127" s="765"/>
      <c r="DA127" s="765"/>
      <c r="DB127" s="765"/>
      <c r="DC127" s="765"/>
      <c r="DD127" s="765"/>
      <c r="DE127" s="765"/>
      <c r="DF127" s="766"/>
      <c r="DG127" s="829" t="s">
        <v>396</v>
      </c>
      <c r="DH127" s="830"/>
      <c r="DI127" s="830"/>
      <c r="DJ127" s="830"/>
      <c r="DK127" s="830"/>
      <c r="DL127" s="830" t="s">
        <v>444</v>
      </c>
      <c r="DM127" s="830"/>
      <c r="DN127" s="830"/>
      <c r="DO127" s="830"/>
      <c r="DP127" s="830"/>
      <c r="DQ127" s="830" t="s">
        <v>396</v>
      </c>
      <c r="DR127" s="830"/>
      <c r="DS127" s="830"/>
      <c r="DT127" s="830"/>
      <c r="DU127" s="830"/>
      <c r="DV127" s="807" t="s">
        <v>495</v>
      </c>
      <c r="DW127" s="807"/>
      <c r="DX127" s="807"/>
      <c r="DY127" s="807"/>
      <c r="DZ127" s="808"/>
    </row>
    <row r="128" spans="1:130" s="224" customFormat="1" ht="26.25" customHeight="1" thickBot="1" x14ac:dyDescent="0.25">
      <c r="A128" s="809" t="s">
        <v>502</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503</v>
      </c>
      <c r="X128" s="811"/>
      <c r="Y128" s="811"/>
      <c r="Z128" s="812"/>
      <c r="AA128" s="813">
        <v>3022786</v>
      </c>
      <c r="AB128" s="814"/>
      <c r="AC128" s="814"/>
      <c r="AD128" s="814"/>
      <c r="AE128" s="815"/>
      <c r="AF128" s="816">
        <v>2833118</v>
      </c>
      <c r="AG128" s="814"/>
      <c r="AH128" s="814"/>
      <c r="AI128" s="814"/>
      <c r="AJ128" s="815"/>
      <c r="AK128" s="816">
        <v>3260968</v>
      </c>
      <c r="AL128" s="814"/>
      <c r="AM128" s="814"/>
      <c r="AN128" s="814"/>
      <c r="AO128" s="815"/>
      <c r="AP128" s="817"/>
      <c r="AQ128" s="818"/>
      <c r="AR128" s="818"/>
      <c r="AS128" s="818"/>
      <c r="AT128" s="819"/>
      <c r="AU128" s="226"/>
      <c r="AV128" s="226"/>
      <c r="AW128" s="226"/>
      <c r="AX128" s="820" t="s">
        <v>504</v>
      </c>
      <c r="AY128" s="821"/>
      <c r="AZ128" s="821"/>
      <c r="BA128" s="821"/>
      <c r="BB128" s="821"/>
      <c r="BC128" s="821"/>
      <c r="BD128" s="821"/>
      <c r="BE128" s="822"/>
      <c r="BF128" s="799" t="s">
        <v>444</v>
      </c>
      <c r="BG128" s="800"/>
      <c r="BH128" s="800"/>
      <c r="BI128" s="800"/>
      <c r="BJ128" s="800"/>
      <c r="BK128" s="800"/>
      <c r="BL128" s="823"/>
      <c r="BM128" s="799">
        <v>11.25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505</v>
      </c>
      <c r="CQ128" s="743"/>
      <c r="CR128" s="743"/>
      <c r="CS128" s="743"/>
      <c r="CT128" s="743"/>
      <c r="CU128" s="743"/>
      <c r="CV128" s="743"/>
      <c r="CW128" s="743"/>
      <c r="CX128" s="743"/>
      <c r="CY128" s="743"/>
      <c r="CZ128" s="743"/>
      <c r="DA128" s="743"/>
      <c r="DB128" s="743"/>
      <c r="DC128" s="743"/>
      <c r="DD128" s="743"/>
      <c r="DE128" s="743"/>
      <c r="DF128" s="744"/>
      <c r="DG128" s="803" t="s">
        <v>490</v>
      </c>
      <c r="DH128" s="804"/>
      <c r="DI128" s="804"/>
      <c r="DJ128" s="804"/>
      <c r="DK128" s="804"/>
      <c r="DL128" s="804" t="s">
        <v>495</v>
      </c>
      <c r="DM128" s="804"/>
      <c r="DN128" s="804"/>
      <c r="DO128" s="804"/>
      <c r="DP128" s="804"/>
      <c r="DQ128" s="804" t="s">
        <v>493</v>
      </c>
      <c r="DR128" s="804"/>
      <c r="DS128" s="804"/>
      <c r="DT128" s="804"/>
      <c r="DU128" s="804"/>
      <c r="DV128" s="805" t="s">
        <v>488</v>
      </c>
      <c r="DW128" s="805"/>
      <c r="DX128" s="805"/>
      <c r="DY128" s="805"/>
      <c r="DZ128" s="806"/>
    </row>
    <row r="129" spans="1:131" s="224" customFormat="1" ht="26.25" customHeight="1" x14ac:dyDescent="0.2">
      <c r="A129" s="787" t="s">
        <v>109</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506</v>
      </c>
      <c r="X129" s="790"/>
      <c r="Y129" s="790"/>
      <c r="Z129" s="791"/>
      <c r="AA129" s="792">
        <v>110243791</v>
      </c>
      <c r="AB129" s="793"/>
      <c r="AC129" s="793"/>
      <c r="AD129" s="793"/>
      <c r="AE129" s="794"/>
      <c r="AF129" s="795">
        <v>115235486</v>
      </c>
      <c r="AG129" s="793"/>
      <c r="AH129" s="793"/>
      <c r="AI129" s="793"/>
      <c r="AJ129" s="794"/>
      <c r="AK129" s="795">
        <v>113342333</v>
      </c>
      <c r="AL129" s="793"/>
      <c r="AM129" s="793"/>
      <c r="AN129" s="793"/>
      <c r="AO129" s="794"/>
      <c r="AP129" s="796"/>
      <c r="AQ129" s="797"/>
      <c r="AR129" s="797"/>
      <c r="AS129" s="797"/>
      <c r="AT129" s="798"/>
      <c r="AU129" s="227"/>
      <c r="AV129" s="227"/>
      <c r="AW129" s="227"/>
      <c r="AX129" s="764" t="s">
        <v>507</v>
      </c>
      <c r="AY129" s="765"/>
      <c r="AZ129" s="765"/>
      <c r="BA129" s="765"/>
      <c r="BB129" s="765"/>
      <c r="BC129" s="765"/>
      <c r="BD129" s="765"/>
      <c r="BE129" s="766"/>
      <c r="BF129" s="783" t="s">
        <v>480</v>
      </c>
      <c r="BG129" s="784"/>
      <c r="BH129" s="784"/>
      <c r="BI129" s="784"/>
      <c r="BJ129" s="784"/>
      <c r="BK129" s="784"/>
      <c r="BL129" s="785"/>
      <c r="BM129" s="783">
        <v>16.25</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508</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509</v>
      </c>
      <c r="X130" s="790"/>
      <c r="Y130" s="790"/>
      <c r="Z130" s="791"/>
      <c r="AA130" s="792">
        <v>11070404</v>
      </c>
      <c r="AB130" s="793"/>
      <c r="AC130" s="793"/>
      <c r="AD130" s="793"/>
      <c r="AE130" s="794"/>
      <c r="AF130" s="795">
        <v>10970439</v>
      </c>
      <c r="AG130" s="793"/>
      <c r="AH130" s="793"/>
      <c r="AI130" s="793"/>
      <c r="AJ130" s="794"/>
      <c r="AK130" s="795">
        <v>11004907</v>
      </c>
      <c r="AL130" s="793"/>
      <c r="AM130" s="793"/>
      <c r="AN130" s="793"/>
      <c r="AO130" s="794"/>
      <c r="AP130" s="796"/>
      <c r="AQ130" s="797"/>
      <c r="AR130" s="797"/>
      <c r="AS130" s="797"/>
      <c r="AT130" s="798"/>
      <c r="AU130" s="227"/>
      <c r="AV130" s="227"/>
      <c r="AW130" s="227"/>
      <c r="AX130" s="764" t="s">
        <v>510</v>
      </c>
      <c r="AY130" s="765"/>
      <c r="AZ130" s="765"/>
      <c r="BA130" s="765"/>
      <c r="BB130" s="765"/>
      <c r="BC130" s="765"/>
      <c r="BD130" s="765"/>
      <c r="BE130" s="766"/>
      <c r="BF130" s="767">
        <v>-0.4</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511</v>
      </c>
      <c r="X131" s="774"/>
      <c r="Y131" s="774"/>
      <c r="Z131" s="775"/>
      <c r="AA131" s="776">
        <v>99173387</v>
      </c>
      <c r="AB131" s="777"/>
      <c r="AC131" s="777"/>
      <c r="AD131" s="777"/>
      <c r="AE131" s="778"/>
      <c r="AF131" s="779">
        <v>104265047</v>
      </c>
      <c r="AG131" s="777"/>
      <c r="AH131" s="777"/>
      <c r="AI131" s="777"/>
      <c r="AJ131" s="778"/>
      <c r="AK131" s="779">
        <v>102337426</v>
      </c>
      <c r="AL131" s="777"/>
      <c r="AM131" s="777"/>
      <c r="AN131" s="777"/>
      <c r="AO131" s="778"/>
      <c r="AP131" s="780"/>
      <c r="AQ131" s="781"/>
      <c r="AR131" s="781"/>
      <c r="AS131" s="781"/>
      <c r="AT131" s="782"/>
      <c r="AU131" s="227"/>
      <c r="AV131" s="227"/>
      <c r="AW131" s="227"/>
      <c r="AX131" s="742" t="s">
        <v>512</v>
      </c>
      <c r="AY131" s="743"/>
      <c r="AZ131" s="743"/>
      <c r="BA131" s="743"/>
      <c r="BB131" s="743"/>
      <c r="BC131" s="743"/>
      <c r="BD131" s="743"/>
      <c r="BE131" s="744"/>
      <c r="BF131" s="745" t="s">
        <v>480</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513</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514</v>
      </c>
      <c r="W132" s="755"/>
      <c r="X132" s="755"/>
      <c r="Y132" s="755"/>
      <c r="Z132" s="756"/>
      <c r="AA132" s="757">
        <v>-1.0239248999999999</v>
      </c>
      <c r="AB132" s="758"/>
      <c r="AC132" s="758"/>
      <c r="AD132" s="758"/>
      <c r="AE132" s="759"/>
      <c r="AF132" s="760">
        <v>-8.1084699999999996E-2</v>
      </c>
      <c r="AG132" s="758"/>
      <c r="AH132" s="758"/>
      <c r="AI132" s="758"/>
      <c r="AJ132" s="759"/>
      <c r="AK132" s="760">
        <v>-0.25899713000000002</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515</v>
      </c>
      <c r="W133" s="734"/>
      <c r="X133" s="734"/>
      <c r="Y133" s="734"/>
      <c r="Z133" s="735"/>
      <c r="AA133" s="736">
        <v>-0.9</v>
      </c>
      <c r="AB133" s="737"/>
      <c r="AC133" s="737"/>
      <c r="AD133" s="737"/>
      <c r="AE133" s="738"/>
      <c r="AF133" s="736">
        <v>-0.6</v>
      </c>
      <c r="AG133" s="737"/>
      <c r="AH133" s="737"/>
      <c r="AI133" s="737"/>
      <c r="AJ133" s="738"/>
      <c r="AK133" s="736">
        <v>-0.4</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hfkdDand/R+RdjFLwu+vkdJvaHzuLAFekOFGzv3HobI4ZpV8CJXYLOtPag9ukxmdva8zRyQ+4+pfCK7FL808TA==" saltValue="tZwyLsBu3nZkCg1lHRbGi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516</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GqBPDHmQvaaWumRfOOnAKo+x0byPESb/PjgmVkCcjrv53YTnJRAzin6yBTXv6dd40tTsVLmX2f9atFr5lwLeBQ==" saltValue="IgfX6VAnPQQ+025qEuEiE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I60VSNJB+4xoE/Q14BqTgIuBCAZWxBikruFEY4TE+ZCZz1H+x5o6S9GYbdxA3I9YeHuqokLgUdKR3kN7g+g4ww==" saltValue="T+Nc5JAxGJHsIyY4HqmCR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517</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518</v>
      </c>
      <c r="AL6" s="260"/>
      <c r="AM6" s="260"/>
      <c r="AN6" s="260"/>
    </row>
    <row r="7" spans="1:46" ht="13.5" customHeight="1" x14ac:dyDescent="0.2">
      <c r="A7" s="259"/>
      <c r="AK7" s="262"/>
      <c r="AL7" s="263"/>
      <c r="AM7" s="263"/>
      <c r="AN7" s="264"/>
      <c r="AO7" s="1131" t="s">
        <v>519</v>
      </c>
      <c r="AP7" s="265"/>
      <c r="AQ7" s="266" t="s">
        <v>520</v>
      </c>
      <c r="AR7" s="267"/>
    </row>
    <row r="8" spans="1:46" ht="13.2" x14ac:dyDescent="0.2">
      <c r="A8" s="259"/>
      <c r="AK8" s="268"/>
      <c r="AL8" s="269"/>
      <c r="AM8" s="269"/>
      <c r="AN8" s="270"/>
      <c r="AO8" s="1132"/>
      <c r="AP8" s="271" t="s">
        <v>521</v>
      </c>
      <c r="AQ8" s="272" t="s">
        <v>522</v>
      </c>
      <c r="AR8" s="273" t="s">
        <v>523</v>
      </c>
    </row>
    <row r="9" spans="1:46" ht="13.2" x14ac:dyDescent="0.2">
      <c r="A9" s="259"/>
      <c r="AK9" s="1143" t="s">
        <v>524</v>
      </c>
      <c r="AL9" s="1144"/>
      <c r="AM9" s="1144"/>
      <c r="AN9" s="1145"/>
      <c r="AO9" s="274">
        <v>28107532</v>
      </c>
      <c r="AP9" s="274">
        <v>50001</v>
      </c>
      <c r="AQ9" s="275">
        <v>63571</v>
      </c>
      <c r="AR9" s="276">
        <v>-21.3</v>
      </c>
    </row>
    <row r="10" spans="1:46" ht="13.5" customHeight="1" x14ac:dyDescent="0.2">
      <c r="A10" s="259"/>
      <c r="AK10" s="1143" t="s">
        <v>525</v>
      </c>
      <c r="AL10" s="1144"/>
      <c r="AM10" s="1144"/>
      <c r="AN10" s="1145"/>
      <c r="AO10" s="277">
        <v>122341</v>
      </c>
      <c r="AP10" s="277">
        <v>218</v>
      </c>
      <c r="AQ10" s="278">
        <v>1690</v>
      </c>
      <c r="AR10" s="279">
        <v>-87.1</v>
      </c>
    </row>
    <row r="11" spans="1:46" ht="13.5" customHeight="1" x14ac:dyDescent="0.2">
      <c r="A11" s="259"/>
      <c r="AK11" s="1143" t="s">
        <v>526</v>
      </c>
      <c r="AL11" s="1144"/>
      <c r="AM11" s="1144"/>
      <c r="AN11" s="1145"/>
      <c r="AO11" s="277">
        <v>67436</v>
      </c>
      <c r="AP11" s="277">
        <v>120</v>
      </c>
      <c r="AQ11" s="278">
        <v>679</v>
      </c>
      <c r="AR11" s="279">
        <v>-82.3</v>
      </c>
    </row>
    <row r="12" spans="1:46" ht="13.5" customHeight="1" x14ac:dyDescent="0.2">
      <c r="A12" s="259"/>
      <c r="AK12" s="1143" t="s">
        <v>527</v>
      </c>
      <c r="AL12" s="1144"/>
      <c r="AM12" s="1144"/>
      <c r="AN12" s="1145"/>
      <c r="AO12" s="277" t="s">
        <v>528</v>
      </c>
      <c r="AP12" s="277" t="s">
        <v>528</v>
      </c>
      <c r="AQ12" s="278">
        <v>23</v>
      </c>
      <c r="AR12" s="279" t="s">
        <v>528</v>
      </c>
    </row>
    <row r="13" spans="1:46" ht="13.5" customHeight="1" x14ac:dyDescent="0.2">
      <c r="A13" s="259"/>
      <c r="AK13" s="1143" t="s">
        <v>529</v>
      </c>
      <c r="AL13" s="1144"/>
      <c r="AM13" s="1144"/>
      <c r="AN13" s="1145"/>
      <c r="AO13" s="277">
        <v>1473727</v>
      </c>
      <c r="AP13" s="277">
        <v>2622</v>
      </c>
      <c r="AQ13" s="278">
        <v>1992</v>
      </c>
      <c r="AR13" s="279">
        <v>31.6</v>
      </c>
    </row>
    <row r="14" spans="1:46" ht="13.5" customHeight="1" x14ac:dyDescent="0.2">
      <c r="A14" s="259"/>
      <c r="AK14" s="1143" t="s">
        <v>530</v>
      </c>
      <c r="AL14" s="1144"/>
      <c r="AM14" s="1144"/>
      <c r="AN14" s="1145"/>
      <c r="AO14" s="277">
        <v>756085</v>
      </c>
      <c r="AP14" s="277">
        <v>1345</v>
      </c>
      <c r="AQ14" s="278">
        <v>1254</v>
      </c>
      <c r="AR14" s="279">
        <v>7.3</v>
      </c>
    </row>
    <row r="15" spans="1:46" ht="13.5" customHeight="1" x14ac:dyDescent="0.2">
      <c r="A15" s="259"/>
      <c r="AK15" s="1146" t="s">
        <v>531</v>
      </c>
      <c r="AL15" s="1147"/>
      <c r="AM15" s="1147"/>
      <c r="AN15" s="1148"/>
      <c r="AO15" s="277">
        <v>-1671332</v>
      </c>
      <c r="AP15" s="277">
        <v>-2973</v>
      </c>
      <c r="AQ15" s="278">
        <v>-3845</v>
      </c>
      <c r="AR15" s="279">
        <v>-22.7</v>
      </c>
    </row>
    <row r="16" spans="1:46" ht="13.2" x14ac:dyDescent="0.2">
      <c r="A16" s="259"/>
      <c r="AK16" s="1146" t="s">
        <v>188</v>
      </c>
      <c r="AL16" s="1147"/>
      <c r="AM16" s="1147"/>
      <c r="AN16" s="1148"/>
      <c r="AO16" s="277">
        <v>28855789</v>
      </c>
      <c r="AP16" s="277">
        <v>51332</v>
      </c>
      <c r="AQ16" s="278">
        <v>65365</v>
      </c>
      <c r="AR16" s="279">
        <v>-21.5</v>
      </c>
    </row>
    <row r="17" spans="1:46" ht="13.2" x14ac:dyDescent="0.2">
      <c r="A17" s="259"/>
    </row>
    <row r="18" spans="1:46" ht="13.2" x14ac:dyDescent="0.2">
      <c r="A18" s="259"/>
      <c r="AQ18" s="280"/>
      <c r="AR18" s="280"/>
    </row>
    <row r="19" spans="1:46" ht="13.2" x14ac:dyDescent="0.2">
      <c r="A19" s="259"/>
      <c r="AK19" s="255" t="s">
        <v>532</v>
      </c>
    </row>
    <row r="20" spans="1:46" ht="13.2" x14ac:dyDescent="0.2">
      <c r="A20" s="259"/>
      <c r="AK20" s="281"/>
      <c r="AL20" s="282"/>
      <c r="AM20" s="282"/>
      <c r="AN20" s="283"/>
      <c r="AO20" s="284" t="s">
        <v>533</v>
      </c>
      <c r="AP20" s="285" t="s">
        <v>534</v>
      </c>
      <c r="AQ20" s="286" t="s">
        <v>535</v>
      </c>
      <c r="AR20" s="287"/>
    </row>
    <row r="21" spans="1:46" s="260" customFormat="1" ht="13.2" x14ac:dyDescent="0.2">
      <c r="A21" s="288"/>
      <c r="AK21" s="1149" t="s">
        <v>536</v>
      </c>
      <c r="AL21" s="1150"/>
      <c r="AM21" s="1150"/>
      <c r="AN21" s="1151"/>
      <c r="AO21" s="289">
        <v>4.8600000000000003</v>
      </c>
      <c r="AP21" s="290">
        <v>6.46</v>
      </c>
      <c r="AQ21" s="291">
        <v>-1.6</v>
      </c>
      <c r="AS21" s="292"/>
      <c r="AT21" s="288"/>
    </row>
    <row r="22" spans="1:46" s="260" customFormat="1" ht="13.2" x14ac:dyDescent="0.2">
      <c r="A22" s="288"/>
      <c r="AK22" s="1149" t="s">
        <v>537</v>
      </c>
      <c r="AL22" s="1150"/>
      <c r="AM22" s="1150"/>
      <c r="AN22" s="1151"/>
      <c r="AO22" s="293">
        <v>97.5</v>
      </c>
      <c r="AP22" s="294">
        <v>99.4</v>
      </c>
      <c r="AQ22" s="295">
        <v>-1.9</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538</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539</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540</v>
      </c>
      <c r="AL29" s="260"/>
      <c r="AM29" s="260"/>
      <c r="AN29" s="260"/>
      <c r="AS29" s="302"/>
    </row>
    <row r="30" spans="1:46" ht="13.5" customHeight="1" x14ac:dyDescent="0.2">
      <c r="A30" s="259"/>
      <c r="AK30" s="262"/>
      <c r="AL30" s="263"/>
      <c r="AM30" s="263"/>
      <c r="AN30" s="264"/>
      <c r="AO30" s="1131" t="s">
        <v>519</v>
      </c>
      <c r="AP30" s="265"/>
      <c r="AQ30" s="266" t="s">
        <v>520</v>
      </c>
      <c r="AR30" s="267"/>
    </row>
    <row r="31" spans="1:46" ht="13.2" x14ac:dyDescent="0.2">
      <c r="A31" s="259"/>
      <c r="AK31" s="268"/>
      <c r="AL31" s="269"/>
      <c r="AM31" s="269"/>
      <c r="AN31" s="270"/>
      <c r="AO31" s="1132"/>
      <c r="AP31" s="271" t="s">
        <v>521</v>
      </c>
      <c r="AQ31" s="272" t="s">
        <v>522</v>
      </c>
      <c r="AR31" s="273" t="s">
        <v>523</v>
      </c>
    </row>
    <row r="32" spans="1:46" ht="27" customHeight="1" x14ac:dyDescent="0.2">
      <c r="A32" s="259"/>
      <c r="AK32" s="1133" t="s">
        <v>541</v>
      </c>
      <c r="AL32" s="1134"/>
      <c r="AM32" s="1134"/>
      <c r="AN32" s="1135"/>
      <c r="AO32" s="303">
        <v>12600434</v>
      </c>
      <c r="AP32" s="303">
        <v>22415</v>
      </c>
      <c r="AQ32" s="304">
        <v>37452</v>
      </c>
      <c r="AR32" s="305">
        <v>-40.200000000000003</v>
      </c>
    </row>
    <row r="33" spans="1:46" ht="13.5" customHeight="1" x14ac:dyDescent="0.2">
      <c r="A33" s="259"/>
      <c r="AK33" s="1133" t="s">
        <v>542</v>
      </c>
      <c r="AL33" s="1134"/>
      <c r="AM33" s="1134"/>
      <c r="AN33" s="1135"/>
      <c r="AO33" s="303" t="s">
        <v>528</v>
      </c>
      <c r="AP33" s="303" t="s">
        <v>528</v>
      </c>
      <c r="AQ33" s="304" t="s">
        <v>528</v>
      </c>
      <c r="AR33" s="305" t="s">
        <v>528</v>
      </c>
    </row>
    <row r="34" spans="1:46" ht="27" customHeight="1" x14ac:dyDescent="0.2">
      <c r="A34" s="259"/>
      <c r="AK34" s="1133" t="s">
        <v>543</v>
      </c>
      <c r="AL34" s="1134"/>
      <c r="AM34" s="1134"/>
      <c r="AN34" s="1135"/>
      <c r="AO34" s="303" t="s">
        <v>528</v>
      </c>
      <c r="AP34" s="303" t="s">
        <v>528</v>
      </c>
      <c r="AQ34" s="304">
        <v>45</v>
      </c>
      <c r="AR34" s="305" t="s">
        <v>528</v>
      </c>
    </row>
    <row r="35" spans="1:46" ht="27" customHeight="1" x14ac:dyDescent="0.2">
      <c r="A35" s="259"/>
      <c r="AK35" s="1133" t="s">
        <v>544</v>
      </c>
      <c r="AL35" s="1134"/>
      <c r="AM35" s="1134"/>
      <c r="AN35" s="1135"/>
      <c r="AO35" s="303">
        <v>646425</v>
      </c>
      <c r="AP35" s="303">
        <v>1150</v>
      </c>
      <c r="AQ35" s="304">
        <v>8356</v>
      </c>
      <c r="AR35" s="305">
        <v>-86.2</v>
      </c>
    </row>
    <row r="36" spans="1:46" ht="27" customHeight="1" x14ac:dyDescent="0.2">
      <c r="A36" s="259"/>
      <c r="AK36" s="1133" t="s">
        <v>545</v>
      </c>
      <c r="AL36" s="1134"/>
      <c r="AM36" s="1134"/>
      <c r="AN36" s="1135"/>
      <c r="AO36" s="303">
        <v>4237</v>
      </c>
      <c r="AP36" s="303">
        <v>8</v>
      </c>
      <c r="AQ36" s="304">
        <v>443</v>
      </c>
      <c r="AR36" s="305">
        <v>-98.2</v>
      </c>
    </row>
    <row r="37" spans="1:46" ht="13.5" customHeight="1" x14ac:dyDescent="0.2">
      <c r="A37" s="259"/>
      <c r="AK37" s="1133" t="s">
        <v>546</v>
      </c>
      <c r="AL37" s="1134"/>
      <c r="AM37" s="1134"/>
      <c r="AN37" s="1135"/>
      <c r="AO37" s="303">
        <v>749728</v>
      </c>
      <c r="AP37" s="303">
        <v>1334</v>
      </c>
      <c r="AQ37" s="304">
        <v>649</v>
      </c>
      <c r="AR37" s="305">
        <v>105.5</v>
      </c>
    </row>
    <row r="38" spans="1:46" ht="27" customHeight="1" x14ac:dyDescent="0.2">
      <c r="A38" s="259"/>
      <c r="AK38" s="1136" t="s">
        <v>547</v>
      </c>
      <c r="AL38" s="1137"/>
      <c r="AM38" s="1137"/>
      <c r="AN38" s="1138"/>
      <c r="AO38" s="306" t="s">
        <v>528</v>
      </c>
      <c r="AP38" s="306" t="s">
        <v>528</v>
      </c>
      <c r="AQ38" s="307">
        <v>1</v>
      </c>
      <c r="AR38" s="295" t="s">
        <v>528</v>
      </c>
      <c r="AS38" s="302"/>
    </row>
    <row r="39" spans="1:46" ht="13.2" x14ac:dyDescent="0.2">
      <c r="A39" s="259"/>
      <c r="AK39" s="1136" t="s">
        <v>548</v>
      </c>
      <c r="AL39" s="1137"/>
      <c r="AM39" s="1137"/>
      <c r="AN39" s="1138"/>
      <c r="AO39" s="303">
        <v>-3260968</v>
      </c>
      <c r="AP39" s="303">
        <v>-5801</v>
      </c>
      <c r="AQ39" s="304">
        <v>-7867</v>
      </c>
      <c r="AR39" s="305">
        <v>-26.3</v>
      </c>
      <c r="AS39" s="302"/>
    </row>
    <row r="40" spans="1:46" ht="27" customHeight="1" x14ac:dyDescent="0.2">
      <c r="A40" s="259"/>
      <c r="AK40" s="1133" t="s">
        <v>549</v>
      </c>
      <c r="AL40" s="1134"/>
      <c r="AM40" s="1134"/>
      <c r="AN40" s="1135"/>
      <c r="AO40" s="303">
        <v>-11004907</v>
      </c>
      <c r="AP40" s="303">
        <v>-19577</v>
      </c>
      <c r="AQ40" s="304">
        <v>-28343</v>
      </c>
      <c r="AR40" s="305">
        <v>-30.9</v>
      </c>
      <c r="AS40" s="302"/>
    </row>
    <row r="41" spans="1:46" ht="13.2" x14ac:dyDescent="0.2">
      <c r="A41" s="259"/>
      <c r="AK41" s="1139" t="s">
        <v>300</v>
      </c>
      <c r="AL41" s="1140"/>
      <c r="AM41" s="1140"/>
      <c r="AN41" s="1141"/>
      <c r="AO41" s="303">
        <v>-265051</v>
      </c>
      <c r="AP41" s="303">
        <v>-471</v>
      </c>
      <c r="AQ41" s="304">
        <v>10736</v>
      </c>
      <c r="AR41" s="305">
        <v>-104.4</v>
      </c>
      <c r="AS41" s="302"/>
    </row>
    <row r="42" spans="1:46" ht="13.2" x14ac:dyDescent="0.2">
      <c r="A42" s="259"/>
      <c r="AK42" s="308" t="s">
        <v>550</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551</v>
      </c>
    </row>
    <row r="48" spans="1:46" ht="13.2" x14ac:dyDescent="0.2">
      <c r="A48" s="259"/>
      <c r="AK48" s="313" t="s">
        <v>552</v>
      </c>
      <c r="AL48" s="313"/>
      <c r="AM48" s="313"/>
      <c r="AN48" s="313"/>
      <c r="AO48" s="313"/>
      <c r="AP48" s="313"/>
      <c r="AQ48" s="314"/>
      <c r="AR48" s="313"/>
    </row>
    <row r="49" spans="1:44" ht="13.5" customHeight="1" x14ac:dyDescent="0.2">
      <c r="A49" s="259"/>
      <c r="AK49" s="315"/>
      <c r="AL49" s="316"/>
      <c r="AM49" s="1126" t="s">
        <v>519</v>
      </c>
      <c r="AN49" s="1128" t="s">
        <v>553</v>
      </c>
      <c r="AO49" s="1129"/>
      <c r="AP49" s="1129"/>
      <c r="AQ49" s="1129"/>
      <c r="AR49" s="1130"/>
    </row>
    <row r="50" spans="1:44" ht="13.2" x14ac:dyDescent="0.2">
      <c r="A50" s="259"/>
      <c r="AK50" s="317"/>
      <c r="AL50" s="318"/>
      <c r="AM50" s="1127"/>
      <c r="AN50" s="319" t="s">
        <v>554</v>
      </c>
      <c r="AO50" s="320" t="s">
        <v>555</v>
      </c>
      <c r="AP50" s="321" t="s">
        <v>556</v>
      </c>
      <c r="AQ50" s="322" t="s">
        <v>557</v>
      </c>
      <c r="AR50" s="323" t="s">
        <v>558</v>
      </c>
    </row>
    <row r="51" spans="1:44" ht="13.2" x14ac:dyDescent="0.2">
      <c r="A51" s="259"/>
      <c r="AK51" s="315" t="s">
        <v>559</v>
      </c>
      <c r="AL51" s="316"/>
      <c r="AM51" s="324">
        <v>19915838</v>
      </c>
      <c r="AN51" s="325">
        <v>35408</v>
      </c>
      <c r="AO51" s="326">
        <v>30.1</v>
      </c>
      <c r="AP51" s="327">
        <v>46457</v>
      </c>
      <c r="AQ51" s="328">
        <v>-3.4</v>
      </c>
      <c r="AR51" s="329">
        <v>33.5</v>
      </c>
    </row>
    <row r="52" spans="1:44" ht="13.2" x14ac:dyDescent="0.2">
      <c r="A52" s="259"/>
      <c r="AK52" s="330"/>
      <c r="AL52" s="331" t="s">
        <v>560</v>
      </c>
      <c r="AM52" s="332">
        <v>13182897</v>
      </c>
      <c r="AN52" s="333">
        <v>23438</v>
      </c>
      <c r="AO52" s="334">
        <v>18.100000000000001</v>
      </c>
      <c r="AP52" s="335">
        <v>24020</v>
      </c>
      <c r="AQ52" s="336">
        <v>-4.5999999999999996</v>
      </c>
      <c r="AR52" s="337">
        <v>22.7</v>
      </c>
    </row>
    <row r="53" spans="1:44" ht="13.2" x14ac:dyDescent="0.2">
      <c r="A53" s="259"/>
      <c r="AK53" s="315" t="s">
        <v>561</v>
      </c>
      <c r="AL53" s="316"/>
      <c r="AM53" s="324">
        <v>24532708</v>
      </c>
      <c r="AN53" s="325">
        <v>43615</v>
      </c>
      <c r="AO53" s="326">
        <v>23.2</v>
      </c>
      <c r="AP53" s="327">
        <v>51849</v>
      </c>
      <c r="AQ53" s="328">
        <v>11.6</v>
      </c>
      <c r="AR53" s="329">
        <v>11.6</v>
      </c>
    </row>
    <row r="54" spans="1:44" ht="13.2" x14ac:dyDescent="0.2">
      <c r="A54" s="259"/>
      <c r="AK54" s="330"/>
      <c r="AL54" s="331" t="s">
        <v>560</v>
      </c>
      <c r="AM54" s="332">
        <v>17550002</v>
      </c>
      <c r="AN54" s="333">
        <v>31201</v>
      </c>
      <c r="AO54" s="334">
        <v>33.1</v>
      </c>
      <c r="AP54" s="335">
        <v>26326</v>
      </c>
      <c r="AQ54" s="336">
        <v>9.6</v>
      </c>
      <c r="AR54" s="337">
        <v>23.5</v>
      </c>
    </row>
    <row r="55" spans="1:44" ht="13.2" x14ac:dyDescent="0.2">
      <c r="A55" s="259"/>
      <c r="AK55" s="315" t="s">
        <v>562</v>
      </c>
      <c r="AL55" s="316"/>
      <c r="AM55" s="324">
        <v>19221685</v>
      </c>
      <c r="AN55" s="325">
        <v>34213</v>
      </c>
      <c r="AO55" s="326">
        <v>-21.6</v>
      </c>
      <c r="AP55" s="327">
        <v>52191</v>
      </c>
      <c r="AQ55" s="328">
        <v>0.7</v>
      </c>
      <c r="AR55" s="329">
        <v>-22.3</v>
      </c>
    </row>
    <row r="56" spans="1:44" ht="13.2" x14ac:dyDescent="0.2">
      <c r="A56" s="259"/>
      <c r="AK56" s="330"/>
      <c r="AL56" s="331" t="s">
        <v>560</v>
      </c>
      <c r="AM56" s="332">
        <v>12001240</v>
      </c>
      <c r="AN56" s="333">
        <v>21361</v>
      </c>
      <c r="AO56" s="334">
        <v>-31.5</v>
      </c>
      <c r="AP56" s="335">
        <v>26807</v>
      </c>
      <c r="AQ56" s="336">
        <v>1.8</v>
      </c>
      <c r="AR56" s="337">
        <v>-33.299999999999997</v>
      </c>
    </row>
    <row r="57" spans="1:44" ht="13.2" x14ac:dyDescent="0.2">
      <c r="A57" s="259"/>
      <c r="AK57" s="315" t="s">
        <v>563</v>
      </c>
      <c r="AL57" s="316"/>
      <c r="AM57" s="324">
        <v>31611375</v>
      </c>
      <c r="AN57" s="325">
        <v>56272</v>
      </c>
      <c r="AO57" s="326">
        <v>64.5</v>
      </c>
      <c r="AP57" s="327">
        <v>48105</v>
      </c>
      <c r="AQ57" s="328">
        <v>-7.8</v>
      </c>
      <c r="AR57" s="329">
        <v>72.3</v>
      </c>
    </row>
    <row r="58" spans="1:44" ht="13.2" x14ac:dyDescent="0.2">
      <c r="A58" s="259"/>
      <c r="AK58" s="330"/>
      <c r="AL58" s="331" t="s">
        <v>560</v>
      </c>
      <c r="AM58" s="332">
        <v>13989609</v>
      </c>
      <c r="AN58" s="333">
        <v>24903</v>
      </c>
      <c r="AO58" s="334">
        <v>16.600000000000001</v>
      </c>
      <c r="AP58" s="335">
        <v>24072</v>
      </c>
      <c r="AQ58" s="336">
        <v>-10.199999999999999</v>
      </c>
      <c r="AR58" s="337">
        <v>26.8</v>
      </c>
    </row>
    <row r="59" spans="1:44" ht="13.2" x14ac:dyDescent="0.2">
      <c r="A59" s="259"/>
      <c r="AK59" s="315" t="s">
        <v>564</v>
      </c>
      <c r="AL59" s="316"/>
      <c r="AM59" s="324">
        <v>18480860</v>
      </c>
      <c r="AN59" s="325">
        <v>32876</v>
      </c>
      <c r="AO59" s="326">
        <v>-41.6</v>
      </c>
      <c r="AP59" s="327">
        <v>47446</v>
      </c>
      <c r="AQ59" s="328">
        <v>-1.4</v>
      </c>
      <c r="AR59" s="329">
        <v>-40.200000000000003</v>
      </c>
    </row>
    <row r="60" spans="1:44" ht="13.2" x14ac:dyDescent="0.2">
      <c r="A60" s="259"/>
      <c r="AK60" s="330"/>
      <c r="AL60" s="331" t="s">
        <v>560</v>
      </c>
      <c r="AM60" s="332">
        <v>12083329</v>
      </c>
      <c r="AN60" s="333">
        <v>21495</v>
      </c>
      <c r="AO60" s="334">
        <v>-13.7</v>
      </c>
      <c r="AP60" s="335">
        <v>24371</v>
      </c>
      <c r="AQ60" s="336">
        <v>1.2</v>
      </c>
      <c r="AR60" s="337">
        <v>-14.9</v>
      </c>
    </row>
    <row r="61" spans="1:44" ht="13.2" x14ac:dyDescent="0.2">
      <c r="A61" s="259"/>
      <c r="AK61" s="315" t="s">
        <v>565</v>
      </c>
      <c r="AL61" s="338"/>
      <c r="AM61" s="324">
        <v>22752493</v>
      </c>
      <c r="AN61" s="325">
        <v>40477</v>
      </c>
      <c r="AO61" s="326">
        <v>10.9</v>
      </c>
      <c r="AP61" s="327">
        <v>49210</v>
      </c>
      <c r="AQ61" s="339">
        <v>-0.1</v>
      </c>
      <c r="AR61" s="329">
        <v>11</v>
      </c>
    </row>
    <row r="62" spans="1:44" ht="13.2" x14ac:dyDescent="0.2">
      <c r="A62" s="259"/>
      <c r="AK62" s="330"/>
      <c r="AL62" s="331" t="s">
        <v>560</v>
      </c>
      <c r="AM62" s="332">
        <v>13761415</v>
      </c>
      <c r="AN62" s="333">
        <v>24480</v>
      </c>
      <c r="AO62" s="334">
        <v>4.5</v>
      </c>
      <c r="AP62" s="335">
        <v>25119</v>
      </c>
      <c r="AQ62" s="336">
        <v>-0.4</v>
      </c>
      <c r="AR62" s="337">
        <v>4.9000000000000004</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AEaieonfk9QfhPHqwLPZOGc46M1lex8EsaP/5aXPlkzDnP72L7l3363QBxwJURSSBkZ6ooflNMzMoFrNKLSSFw==" saltValue="Jbp6KiV75zJDt0IQ+zvDB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567</v>
      </c>
    </row>
    <row r="121" spans="125:125" ht="13.5" hidden="1" customHeight="1" x14ac:dyDescent="0.2">
      <c r="DU121" s="253"/>
    </row>
  </sheetData>
  <sheetProtection algorithmName="SHA-512" hashValue="bIj1qYWnEyHAiSM9MTN+QOyIcFeIX+Ib8RgwRgBno8jIqK0ty9NdwTHHDd6cb9o22devzJrM8c1iJvFAeB7voQ==" saltValue="uibCYKl3eURxOEEif3YsM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568</v>
      </c>
    </row>
  </sheetData>
  <sheetProtection algorithmName="SHA-512" hashValue="dnOzkwlxFc2Ze5kcDR+AIXhxKBDm80NkMAEBZspUvH1t+rlzwGeziO7BmfADF7ZuE+2hmyNpYvJ8n1W+SRnWEg==" saltValue="zdTqx8i9dNe/4kKFNFQqB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569</v>
      </c>
      <c r="G46" s="8" t="s">
        <v>570</v>
      </c>
      <c r="H46" s="8" t="s">
        <v>571</v>
      </c>
      <c r="I46" s="8" t="s">
        <v>572</v>
      </c>
      <c r="J46" s="9" t="s">
        <v>573</v>
      </c>
    </row>
    <row r="47" spans="2:10" ht="57.75" customHeight="1" x14ac:dyDescent="0.2">
      <c r="B47" s="10"/>
      <c r="C47" s="1152" t="s">
        <v>3</v>
      </c>
      <c r="D47" s="1152"/>
      <c r="E47" s="1153"/>
      <c r="F47" s="11">
        <v>9.66</v>
      </c>
      <c r="G47" s="12">
        <v>9.84</v>
      </c>
      <c r="H47" s="12">
        <v>9.9</v>
      </c>
      <c r="I47" s="12">
        <v>12.9</v>
      </c>
      <c r="J47" s="13">
        <v>17.41</v>
      </c>
    </row>
    <row r="48" spans="2:10" ht="57.75" customHeight="1" x14ac:dyDescent="0.2">
      <c r="B48" s="14"/>
      <c r="C48" s="1154" t="s">
        <v>4</v>
      </c>
      <c r="D48" s="1154"/>
      <c r="E48" s="1155"/>
      <c r="F48" s="15">
        <v>3.46</v>
      </c>
      <c r="G48" s="16">
        <v>1.49</v>
      </c>
      <c r="H48" s="16">
        <v>5.58</v>
      </c>
      <c r="I48" s="16">
        <v>6.52</v>
      </c>
      <c r="J48" s="17">
        <v>5.31</v>
      </c>
    </row>
    <row r="49" spans="2:10" ht="57.75" customHeight="1" thickBot="1" x14ac:dyDescent="0.25">
      <c r="B49" s="18"/>
      <c r="C49" s="1156" t="s">
        <v>5</v>
      </c>
      <c r="D49" s="1156"/>
      <c r="E49" s="1157"/>
      <c r="F49" s="19">
        <v>1.04</v>
      </c>
      <c r="G49" s="20" t="s">
        <v>574</v>
      </c>
      <c r="H49" s="20">
        <v>4.34</v>
      </c>
      <c r="I49" s="20">
        <v>4.62</v>
      </c>
      <c r="J49" s="21">
        <v>2.97</v>
      </c>
    </row>
    <row r="50" spans="2:10" ht="13.2" x14ac:dyDescent="0.2"/>
  </sheetData>
  <sheetProtection algorithmName="SHA-512" hashValue="N4SpvWBrr5gk1JUNJ06i1w6O6B4v+PU1x/SvFKyJSh7JO8yEE6bf/94W3R6tM6QHws1BvaIexRbAOyKRxT9Ekg==" saltValue="0FQMfruYcdHJfOl0mblDJ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2024-09-12T00:31:09Z</cp:lastPrinted>
  <dcterms:created xsi:type="dcterms:W3CDTF">2024-02-05T00:53:17Z</dcterms:created>
  <dcterms:modified xsi:type="dcterms:W3CDTF">2025-09-26T12:01:46Z</dcterms:modified>
  <cp:category/>
</cp:coreProperties>
</file>